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n.nl\dfs\USR\Mschoe\Documents\VERA\VERA website PDFs\"/>
    </mc:Choice>
  </mc:AlternateContent>
  <xr:revisionPtr revIDLastSave="0" documentId="8_{3AA8AB91-DFD2-4765-A6F1-F7982210013D}" xr6:coauthVersionLast="40" xr6:coauthVersionMax="40" xr10:uidLastSave="{00000000-0000-0000-0000-000000000000}"/>
  <bookViews>
    <workbookView xWindow="0" yWindow="0" windowWidth="28800" windowHeight="12165" firstSheet="1" activeTab="1" xr2:uid="{00000000-000D-0000-FFFF-FFFF00000000}"/>
  </bookViews>
  <sheets>
    <sheet name="Standard input values for PCO2" sheetId="15" r:id="rId1"/>
    <sheet name="Input data" sheetId="22" r:id="rId2"/>
    <sheet name="Emissions (daily means)" sheetId="3" r:id="rId3"/>
    <sheet name="Emissions per system (VERA)" sheetId="26" r:id="rId4"/>
  </sheets>
  <calcPr calcId="191029"/>
  <pivotCaches>
    <pivotCache cacheId="0" r:id="rId5"/>
    <pivotCache cacheId="1" r:id="rId6"/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54" i="3" l="1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CJ5" i="26" l="1"/>
  <c r="BK254" i="26" l="1"/>
  <c r="CK254" i="26" s="1"/>
  <c r="BK253" i="26"/>
  <c r="CK253" i="26" s="1"/>
  <c r="BK252" i="26"/>
  <c r="CK252" i="26" s="1"/>
  <c r="CK251" i="26"/>
  <c r="BK251" i="26"/>
  <c r="BK250" i="26"/>
  <c r="CK250" i="26" s="1"/>
  <c r="BK249" i="26"/>
  <c r="CK249" i="26" s="1"/>
  <c r="BK248" i="26"/>
  <c r="CK248" i="26" s="1"/>
  <c r="BK247" i="26"/>
  <c r="CK247" i="26" s="1"/>
  <c r="BK246" i="26"/>
  <c r="CK246" i="26" s="1"/>
  <c r="BK245" i="26"/>
  <c r="CK245" i="26" s="1"/>
  <c r="BK244" i="26"/>
  <c r="CK244" i="26" s="1"/>
  <c r="BK243" i="26"/>
  <c r="CK243" i="26" s="1"/>
  <c r="BK242" i="26"/>
  <c r="CK242" i="26" s="1"/>
  <c r="BK241" i="26"/>
  <c r="CK241" i="26" s="1"/>
  <c r="BK240" i="26"/>
  <c r="CK240" i="26" s="1"/>
  <c r="BK239" i="26"/>
  <c r="CK239" i="26" s="1"/>
  <c r="CK238" i="26"/>
  <c r="BK238" i="26"/>
  <c r="BK237" i="26"/>
  <c r="CK237" i="26" s="1"/>
  <c r="BK236" i="26"/>
  <c r="CK236" i="26" s="1"/>
  <c r="BK235" i="26"/>
  <c r="CK235" i="26" s="1"/>
  <c r="CK234" i="26"/>
  <c r="BK234" i="26"/>
  <c r="BK233" i="26"/>
  <c r="CK233" i="26" s="1"/>
  <c r="BK232" i="26"/>
  <c r="CK232" i="26" s="1"/>
  <c r="BK231" i="26"/>
  <c r="CK231" i="26" s="1"/>
  <c r="BK230" i="26"/>
  <c r="CK230" i="26" s="1"/>
  <c r="BK229" i="26"/>
  <c r="CK229" i="26" s="1"/>
  <c r="BK228" i="26"/>
  <c r="CK228" i="26" s="1"/>
  <c r="BK227" i="26"/>
  <c r="CK227" i="26" s="1"/>
  <c r="BK226" i="26"/>
  <c r="CK226" i="26" s="1"/>
  <c r="BK225" i="26"/>
  <c r="CK225" i="26" s="1"/>
  <c r="BK224" i="26"/>
  <c r="CK224" i="26" s="1"/>
  <c r="BK223" i="26"/>
  <c r="CK223" i="26" s="1"/>
  <c r="BK222" i="26"/>
  <c r="CK222" i="26" s="1"/>
  <c r="BK221" i="26"/>
  <c r="CK221" i="26" s="1"/>
  <c r="BK220" i="26"/>
  <c r="CK220" i="26" s="1"/>
  <c r="CK219" i="26"/>
  <c r="BK219" i="26"/>
  <c r="BK218" i="26"/>
  <c r="CK218" i="26" s="1"/>
  <c r="BK217" i="26"/>
  <c r="CK217" i="26" s="1"/>
  <c r="CK216" i="26"/>
  <c r="BK216" i="26"/>
  <c r="BK215" i="26"/>
  <c r="CK215" i="26" s="1"/>
  <c r="BK214" i="26"/>
  <c r="CK214" i="26" s="1"/>
  <c r="BK213" i="26"/>
  <c r="CK213" i="26" s="1"/>
  <c r="BK212" i="26"/>
  <c r="CK212" i="26" s="1"/>
  <c r="CK211" i="26"/>
  <c r="BK211" i="26"/>
  <c r="BK210" i="26"/>
  <c r="CK210" i="26" s="1"/>
  <c r="BK209" i="26"/>
  <c r="CK209" i="26" s="1"/>
  <c r="BK208" i="26"/>
  <c r="CK208" i="26" s="1"/>
  <c r="BK207" i="26"/>
  <c r="CK207" i="26" s="1"/>
  <c r="BK206" i="26"/>
  <c r="CK206" i="26" s="1"/>
  <c r="BK205" i="26"/>
  <c r="CK205" i="26" s="1"/>
  <c r="BK204" i="26"/>
  <c r="CK204" i="26" s="1"/>
  <c r="BK203" i="26"/>
  <c r="CK203" i="26" s="1"/>
  <c r="BK202" i="26"/>
  <c r="CK202" i="26" s="1"/>
  <c r="BK201" i="26"/>
  <c r="CK201" i="26" s="1"/>
  <c r="BK200" i="26"/>
  <c r="CK200" i="26" s="1"/>
  <c r="BK199" i="26"/>
  <c r="CK199" i="26" s="1"/>
  <c r="BK198" i="26"/>
  <c r="CK198" i="26" s="1"/>
  <c r="BK197" i="26"/>
  <c r="CK197" i="26" s="1"/>
  <c r="BK196" i="26"/>
  <c r="CK196" i="26" s="1"/>
  <c r="BK195" i="26"/>
  <c r="CK195" i="26" s="1"/>
  <c r="BK194" i="26"/>
  <c r="CK194" i="26" s="1"/>
  <c r="CK193" i="26"/>
  <c r="BK193" i="26"/>
  <c r="BK192" i="26"/>
  <c r="CK192" i="26" s="1"/>
  <c r="BK191" i="26"/>
  <c r="CK191" i="26" s="1"/>
  <c r="CK190" i="26"/>
  <c r="BK190" i="26"/>
  <c r="BK189" i="26"/>
  <c r="CK189" i="26" s="1"/>
  <c r="BK188" i="26"/>
  <c r="CK188" i="26" s="1"/>
  <c r="BK187" i="26"/>
  <c r="CK187" i="26" s="1"/>
  <c r="BK186" i="26"/>
  <c r="CK186" i="26" s="1"/>
  <c r="BK185" i="26"/>
  <c r="CK185" i="26" s="1"/>
  <c r="BK184" i="26"/>
  <c r="CK184" i="26" s="1"/>
  <c r="BK183" i="26"/>
  <c r="CK183" i="26" s="1"/>
  <c r="BK182" i="26"/>
  <c r="CK182" i="26" s="1"/>
  <c r="BK181" i="26"/>
  <c r="CK181" i="26" s="1"/>
  <c r="BK180" i="26"/>
  <c r="CK180" i="26" s="1"/>
  <c r="BK179" i="26"/>
  <c r="CK179" i="26" s="1"/>
  <c r="BK178" i="26"/>
  <c r="CK178" i="26" s="1"/>
  <c r="CK177" i="26"/>
  <c r="BK177" i="26"/>
  <c r="BK176" i="26"/>
  <c r="CK176" i="26" s="1"/>
  <c r="BK175" i="26"/>
  <c r="CK175" i="26" s="1"/>
  <c r="BK174" i="26"/>
  <c r="CK174" i="26" s="1"/>
  <c r="BK173" i="26"/>
  <c r="CK173" i="26" s="1"/>
  <c r="BK172" i="26"/>
  <c r="CK172" i="26" s="1"/>
  <c r="BK171" i="26"/>
  <c r="CK171" i="26" s="1"/>
  <c r="BK170" i="26"/>
  <c r="CK170" i="26" s="1"/>
  <c r="BK169" i="26"/>
  <c r="CK169" i="26" s="1"/>
  <c r="CK168" i="26"/>
  <c r="BK168" i="26"/>
  <c r="BK167" i="26"/>
  <c r="CK167" i="26" s="1"/>
  <c r="BK166" i="26"/>
  <c r="CK166" i="26" s="1"/>
  <c r="BK165" i="26"/>
  <c r="CK165" i="26" s="1"/>
  <c r="BK164" i="26"/>
  <c r="CK164" i="26" s="1"/>
  <c r="BK163" i="26"/>
  <c r="CK163" i="26" s="1"/>
  <c r="BK162" i="26"/>
  <c r="CK162" i="26" s="1"/>
  <c r="BK161" i="26"/>
  <c r="CK161" i="26" s="1"/>
  <c r="BK160" i="26"/>
  <c r="CK160" i="26" s="1"/>
  <c r="BK159" i="26"/>
  <c r="CK159" i="26" s="1"/>
  <c r="BK158" i="26"/>
  <c r="CK158" i="26" s="1"/>
  <c r="BK157" i="26"/>
  <c r="CK157" i="26" s="1"/>
  <c r="BK156" i="26"/>
  <c r="CK156" i="26" s="1"/>
  <c r="BK155" i="26"/>
  <c r="CK155" i="26" s="1"/>
  <c r="BK154" i="26"/>
  <c r="CK154" i="26" s="1"/>
  <c r="BK153" i="26"/>
  <c r="CK153" i="26" s="1"/>
  <c r="CK152" i="26"/>
  <c r="BK152" i="26"/>
  <c r="BK151" i="26"/>
  <c r="CK151" i="26" s="1"/>
  <c r="BK150" i="26"/>
  <c r="CK150" i="26" s="1"/>
  <c r="BK149" i="26"/>
  <c r="CK149" i="26" s="1"/>
  <c r="BK148" i="26"/>
  <c r="CK148" i="26" s="1"/>
  <c r="BK147" i="26"/>
  <c r="CK147" i="26" s="1"/>
  <c r="BK146" i="26"/>
  <c r="CK146" i="26" s="1"/>
  <c r="BK145" i="26"/>
  <c r="CK145" i="26" s="1"/>
  <c r="BK144" i="26"/>
  <c r="CK144" i="26" s="1"/>
  <c r="BK143" i="26"/>
  <c r="CK143" i="26" s="1"/>
  <c r="BK142" i="26"/>
  <c r="CK142" i="26" s="1"/>
  <c r="BK141" i="26"/>
  <c r="CK141" i="26" s="1"/>
  <c r="BK140" i="26"/>
  <c r="CK140" i="26" s="1"/>
  <c r="BK139" i="26"/>
  <c r="CK139" i="26" s="1"/>
  <c r="BK138" i="26"/>
  <c r="CK138" i="26" s="1"/>
  <c r="BK137" i="26"/>
  <c r="CK137" i="26" s="1"/>
  <c r="BK136" i="26"/>
  <c r="CK136" i="26" s="1"/>
  <c r="BK135" i="26"/>
  <c r="CK135" i="26" s="1"/>
  <c r="BK134" i="26"/>
  <c r="CK134" i="26" s="1"/>
  <c r="BK133" i="26"/>
  <c r="CK133" i="26" s="1"/>
  <c r="BK132" i="26"/>
  <c r="CK132" i="26" s="1"/>
  <c r="BK131" i="26"/>
  <c r="CK131" i="26" s="1"/>
  <c r="BK130" i="26"/>
  <c r="CK130" i="26" s="1"/>
  <c r="BK129" i="26"/>
  <c r="CK129" i="26" s="1"/>
  <c r="BK128" i="26"/>
  <c r="CK128" i="26" s="1"/>
  <c r="BK127" i="26"/>
  <c r="CK127" i="26" s="1"/>
  <c r="BK126" i="26"/>
  <c r="CK126" i="26" s="1"/>
  <c r="BK125" i="26"/>
  <c r="CK125" i="26" s="1"/>
  <c r="BK124" i="26"/>
  <c r="CK124" i="26" s="1"/>
  <c r="BK123" i="26"/>
  <c r="CK123" i="26" s="1"/>
  <c r="BK122" i="26"/>
  <c r="CK122" i="26" s="1"/>
  <c r="BK121" i="26"/>
  <c r="CK121" i="26" s="1"/>
  <c r="BK120" i="26"/>
  <c r="CK120" i="26" s="1"/>
  <c r="BK119" i="26"/>
  <c r="CK119" i="26" s="1"/>
  <c r="BK118" i="26"/>
  <c r="CK118" i="26" s="1"/>
  <c r="BK117" i="26"/>
  <c r="CK117" i="26" s="1"/>
  <c r="BK116" i="26"/>
  <c r="CK116" i="26" s="1"/>
  <c r="BK115" i="26"/>
  <c r="CK115" i="26" s="1"/>
  <c r="BK114" i="26"/>
  <c r="CK114" i="26" s="1"/>
  <c r="BK113" i="26"/>
  <c r="CK113" i="26" s="1"/>
  <c r="BK112" i="26"/>
  <c r="CK112" i="26" s="1"/>
  <c r="BK111" i="26"/>
  <c r="CK111" i="26" s="1"/>
  <c r="BK110" i="26"/>
  <c r="CK110" i="26" s="1"/>
  <c r="BK109" i="26"/>
  <c r="CK109" i="26" s="1"/>
  <c r="BK108" i="26"/>
  <c r="CK108" i="26" s="1"/>
  <c r="BK107" i="26"/>
  <c r="CK107" i="26" s="1"/>
  <c r="BK106" i="26"/>
  <c r="CK106" i="26" s="1"/>
  <c r="BK105" i="26"/>
  <c r="CK105" i="26" s="1"/>
  <c r="BK104" i="26"/>
  <c r="CK104" i="26" s="1"/>
  <c r="BK103" i="26"/>
  <c r="CK103" i="26" s="1"/>
  <c r="BK102" i="26"/>
  <c r="CK102" i="26" s="1"/>
  <c r="BK101" i="26"/>
  <c r="CK101" i="26" s="1"/>
  <c r="BK100" i="26"/>
  <c r="CK100" i="26" s="1"/>
  <c r="BK99" i="26"/>
  <c r="CK99" i="26" s="1"/>
  <c r="BK98" i="26"/>
  <c r="CK98" i="26" s="1"/>
  <c r="BK97" i="26"/>
  <c r="CK97" i="26" s="1"/>
  <c r="BK96" i="26"/>
  <c r="CK96" i="26" s="1"/>
  <c r="BK95" i="26"/>
  <c r="CK95" i="26" s="1"/>
  <c r="BK94" i="26"/>
  <c r="CK94" i="26" s="1"/>
  <c r="BK93" i="26"/>
  <c r="CK93" i="26" s="1"/>
  <c r="BK92" i="26"/>
  <c r="CK92" i="26" s="1"/>
  <c r="BK91" i="26"/>
  <c r="CK91" i="26" s="1"/>
  <c r="BK90" i="26"/>
  <c r="CK90" i="26" s="1"/>
  <c r="BK89" i="26"/>
  <c r="CK89" i="26" s="1"/>
  <c r="BK88" i="26"/>
  <c r="CK88" i="26" s="1"/>
  <c r="BK87" i="26"/>
  <c r="CK87" i="26" s="1"/>
  <c r="BK86" i="26"/>
  <c r="CK86" i="26" s="1"/>
  <c r="BK85" i="26"/>
  <c r="CK85" i="26" s="1"/>
  <c r="BK84" i="26"/>
  <c r="CK84" i="26" s="1"/>
  <c r="BK83" i="26"/>
  <c r="CK83" i="26" s="1"/>
  <c r="BK82" i="26"/>
  <c r="CK82" i="26" s="1"/>
  <c r="BK81" i="26"/>
  <c r="CK81" i="26" s="1"/>
  <c r="BK80" i="26"/>
  <c r="CK80" i="26" s="1"/>
  <c r="BK79" i="26"/>
  <c r="CK79" i="26" s="1"/>
  <c r="BK78" i="26"/>
  <c r="CK78" i="26" s="1"/>
  <c r="BK77" i="26"/>
  <c r="CK77" i="26" s="1"/>
  <c r="BK76" i="26"/>
  <c r="CK76" i="26" s="1"/>
  <c r="BK75" i="26"/>
  <c r="CK75" i="26" s="1"/>
  <c r="BK74" i="26"/>
  <c r="CK74" i="26" s="1"/>
  <c r="BK73" i="26"/>
  <c r="CK73" i="26" s="1"/>
  <c r="BK72" i="26"/>
  <c r="CK72" i="26" s="1"/>
  <c r="BK71" i="26"/>
  <c r="CK71" i="26" s="1"/>
  <c r="BK70" i="26"/>
  <c r="CK70" i="26" s="1"/>
  <c r="BK69" i="26"/>
  <c r="CK69" i="26" s="1"/>
  <c r="BK68" i="26"/>
  <c r="CK68" i="26" s="1"/>
  <c r="BK67" i="26"/>
  <c r="CK67" i="26" s="1"/>
  <c r="BK66" i="26"/>
  <c r="CK66" i="26" s="1"/>
  <c r="BK65" i="26"/>
  <c r="CK65" i="26" s="1"/>
  <c r="BK64" i="26"/>
  <c r="CK64" i="26" s="1"/>
  <c r="BK63" i="26"/>
  <c r="CK63" i="26" s="1"/>
  <c r="BK62" i="26"/>
  <c r="CK62" i="26" s="1"/>
  <c r="BK61" i="26"/>
  <c r="CK61" i="26" s="1"/>
  <c r="BK60" i="26"/>
  <c r="CK60" i="26" s="1"/>
  <c r="BK59" i="26"/>
  <c r="CK59" i="26" s="1"/>
  <c r="BK58" i="26"/>
  <c r="CK58" i="26" s="1"/>
  <c r="BK57" i="26"/>
  <c r="CK57" i="26" s="1"/>
  <c r="BK56" i="26"/>
  <c r="CK56" i="26" s="1"/>
  <c r="BK55" i="26"/>
  <c r="CK55" i="26" s="1"/>
  <c r="BK54" i="26"/>
  <c r="CK54" i="26" s="1"/>
  <c r="BJ54" i="26"/>
  <c r="BJ55" i="26" s="1"/>
  <c r="BJ56" i="26" s="1"/>
  <c r="BK53" i="26"/>
  <c r="CK53" i="26" s="1"/>
  <c r="BK52" i="26"/>
  <c r="CK52" i="26" s="1"/>
  <c r="BK51" i="26"/>
  <c r="CK51" i="26" s="1"/>
  <c r="BK50" i="26"/>
  <c r="CK50" i="26" s="1"/>
  <c r="BK49" i="26"/>
  <c r="CK49" i="26" s="1"/>
  <c r="BK48" i="26"/>
  <c r="CK48" i="26" s="1"/>
  <c r="BJ48" i="26"/>
  <c r="BK47" i="26"/>
  <c r="CK47" i="26" s="1"/>
  <c r="BK46" i="26"/>
  <c r="CK46" i="26" s="1"/>
  <c r="BK45" i="26"/>
  <c r="CK45" i="26" s="1"/>
  <c r="BK44" i="26"/>
  <c r="CK44" i="26" s="1"/>
  <c r="BK43" i="26"/>
  <c r="CK43" i="26" s="1"/>
  <c r="BK42" i="26"/>
  <c r="CK42" i="26" s="1"/>
  <c r="BJ42" i="26"/>
  <c r="BK41" i="26"/>
  <c r="CK41" i="26" s="1"/>
  <c r="BK40" i="26"/>
  <c r="CK40" i="26" s="1"/>
  <c r="BK39" i="26"/>
  <c r="CK39" i="26" s="1"/>
  <c r="BK38" i="26"/>
  <c r="CK38" i="26" s="1"/>
  <c r="BK37" i="26"/>
  <c r="CK37" i="26" s="1"/>
  <c r="BK36" i="26"/>
  <c r="CK36" i="26" s="1"/>
  <c r="BJ36" i="26"/>
  <c r="BK35" i="26"/>
  <c r="CK35" i="26" s="1"/>
  <c r="BK34" i="26"/>
  <c r="CK34" i="26" s="1"/>
  <c r="BK33" i="26"/>
  <c r="CK33" i="26" s="1"/>
  <c r="BK32" i="26"/>
  <c r="CK32" i="26" s="1"/>
  <c r="BK31" i="26"/>
  <c r="CK31" i="26" s="1"/>
  <c r="BK30" i="26"/>
  <c r="CK30" i="26" s="1"/>
  <c r="BJ30" i="26"/>
  <c r="BI30" i="26"/>
  <c r="CH30" i="26" s="1"/>
  <c r="BK29" i="26"/>
  <c r="CK29" i="26" s="1"/>
  <c r="BK28" i="26"/>
  <c r="CK28" i="26" s="1"/>
  <c r="BK27" i="26"/>
  <c r="CK27" i="26" s="1"/>
  <c r="BK26" i="26"/>
  <c r="CK26" i="26" s="1"/>
  <c r="BK25" i="26"/>
  <c r="CK25" i="26" s="1"/>
  <c r="BK24" i="26"/>
  <c r="CK24" i="26" s="1"/>
  <c r="BJ24" i="26"/>
  <c r="BK23" i="26"/>
  <c r="CK23" i="26" s="1"/>
  <c r="BK22" i="26"/>
  <c r="CK22" i="26" s="1"/>
  <c r="BK21" i="26"/>
  <c r="CK21" i="26" s="1"/>
  <c r="BK20" i="26"/>
  <c r="CK20" i="26" s="1"/>
  <c r="BK19" i="26"/>
  <c r="CK19" i="26" s="1"/>
  <c r="BK18" i="26"/>
  <c r="CK18" i="26" s="1"/>
  <c r="BJ18" i="26"/>
  <c r="BK17" i="26"/>
  <c r="CK17" i="26" s="1"/>
  <c r="BK16" i="26"/>
  <c r="CK16" i="26" s="1"/>
  <c r="BK15" i="26"/>
  <c r="CK15" i="26" s="1"/>
  <c r="BK14" i="26"/>
  <c r="CK14" i="26" s="1"/>
  <c r="BK13" i="26"/>
  <c r="CK13" i="26" s="1"/>
  <c r="BK12" i="26"/>
  <c r="CK12" i="26" s="1"/>
  <c r="BJ12" i="26"/>
  <c r="BK11" i="26"/>
  <c r="CK11" i="26" s="1"/>
  <c r="BK10" i="26"/>
  <c r="CK10" i="26" s="1"/>
  <c r="BK9" i="26"/>
  <c r="CK9" i="26" s="1"/>
  <c r="BK8" i="26"/>
  <c r="CK8" i="26" s="1"/>
  <c r="BK7" i="26"/>
  <c r="CK7" i="26" s="1"/>
  <c r="BK6" i="26"/>
  <c r="CK6" i="26" s="1"/>
  <c r="BJ6" i="26"/>
  <c r="BI6" i="26"/>
  <c r="BY5" i="26"/>
  <c r="CY5" i="26" s="1"/>
  <c r="BX5" i="26"/>
  <c r="CX5" i="26" s="1"/>
  <c r="BW5" i="26"/>
  <c r="CW5" i="26" s="1"/>
  <c r="BV5" i="26"/>
  <c r="CV5" i="26" s="1"/>
  <c r="BU5" i="26"/>
  <c r="CU5" i="26" s="1"/>
  <c r="BT5" i="26"/>
  <c r="CT5" i="26" s="1"/>
  <c r="BS5" i="26"/>
  <c r="CS5" i="26" s="1"/>
  <c r="BR5" i="26"/>
  <c r="CR5" i="26" s="1"/>
  <c r="BQ5" i="26"/>
  <c r="CQ5" i="26" s="1"/>
  <c r="BP5" i="26"/>
  <c r="CP5" i="26" s="1"/>
  <c r="BO5" i="26"/>
  <c r="CO5" i="26" s="1"/>
  <c r="BN5" i="26"/>
  <c r="CN5" i="26" s="1"/>
  <c r="BM5" i="26"/>
  <c r="CM5" i="26" s="1"/>
  <c r="BL5" i="26"/>
  <c r="CL5" i="26" s="1"/>
  <c r="BK5" i="26"/>
  <c r="CK5" i="26" s="1"/>
  <c r="BJ5" i="26"/>
  <c r="CI5" i="26" s="1"/>
  <c r="BI5" i="26"/>
  <c r="CH5" i="26" s="1"/>
  <c r="BR6" i="26" l="1"/>
  <c r="BZ6" i="26"/>
  <c r="CJ6" i="26" s="1"/>
  <c r="BM6" i="26"/>
  <c r="BY6" i="26"/>
  <c r="BU30" i="26"/>
  <c r="BU6" i="26"/>
  <c r="BR30" i="26"/>
  <c r="CI55" i="26"/>
  <c r="BQ6" i="26"/>
  <c r="CH6" i="26"/>
  <c r="BM30" i="26"/>
  <c r="BY30" i="26"/>
  <c r="BQ30" i="26"/>
  <c r="BJ25" i="26"/>
  <c r="CI24" i="26"/>
  <c r="BJ7" i="26"/>
  <c r="CI6" i="26"/>
  <c r="BJ31" i="26"/>
  <c r="CI30" i="26"/>
  <c r="BJ57" i="26"/>
  <c r="CI56" i="26"/>
  <c r="BJ49" i="26"/>
  <c r="CI48" i="26"/>
  <c r="BJ19" i="26"/>
  <c r="CI18" i="26"/>
  <c r="BJ43" i="26"/>
  <c r="CI42" i="26"/>
  <c r="BX6" i="26"/>
  <c r="BT6" i="26"/>
  <c r="BP6" i="26"/>
  <c r="BL6" i="26"/>
  <c r="BI7" i="26"/>
  <c r="BW6" i="26"/>
  <c r="BS6" i="26"/>
  <c r="BO6" i="26"/>
  <c r="BN6" i="26"/>
  <c r="BV6" i="26"/>
  <c r="BJ13" i="26"/>
  <c r="CI12" i="26"/>
  <c r="BX30" i="26"/>
  <c r="BT30" i="26"/>
  <c r="BP30" i="26"/>
  <c r="BL30" i="26"/>
  <c r="BI31" i="26"/>
  <c r="BW30" i="26"/>
  <c r="BS30" i="26"/>
  <c r="BO30" i="26"/>
  <c r="BN30" i="26"/>
  <c r="BV30" i="26"/>
  <c r="BJ37" i="26"/>
  <c r="CI36" i="26"/>
  <c r="CI54" i="26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BZ7" i="26" l="1"/>
  <c r="CJ7" i="26" s="1"/>
  <c r="CY6" i="26"/>
  <c r="CU6" i="26"/>
  <c r="CQ6" i="26"/>
  <c r="CM6" i="26"/>
  <c r="CW6" i="26"/>
  <c r="CR6" i="26"/>
  <c r="CL6" i="26"/>
  <c r="CS6" i="26"/>
  <c r="CV6" i="26"/>
  <c r="CP6" i="26"/>
  <c r="CT6" i="26"/>
  <c r="CO6" i="26"/>
  <c r="CX6" i="26"/>
  <c r="CN6" i="26"/>
  <c r="B202" i="26"/>
  <c r="B203" i="26"/>
  <c r="B204" i="26"/>
  <c r="B205" i="26"/>
  <c r="B206" i="26"/>
  <c r="B207" i="26"/>
  <c r="B208" i="26"/>
  <c r="B209" i="26"/>
  <c r="B210" i="26"/>
  <c r="B211" i="26"/>
  <c r="B212" i="26"/>
  <c r="B213" i="26"/>
  <c r="B214" i="26"/>
  <c r="B215" i="26"/>
  <c r="B216" i="26"/>
  <c r="B217" i="26"/>
  <c r="B218" i="26"/>
  <c r="B219" i="26"/>
  <c r="B220" i="26"/>
  <c r="B221" i="26"/>
  <c r="B222" i="26"/>
  <c r="B223" i="26"/>
  <c r="B224" i="26"/>
  <c r="B225" i="26"/>
  <c r="B226" i="26"/>
  <c r="B227" i="26"/>
  <c r="B228" i="26"/>
  <c r="B229" i="26"/>
  <c r="B230" i="26"/>
  <c r="B231" i="26"/>
  <c r="B232" i="26"/>
  <c r="B233" i="26"/>
  <c r="B234" i="26"/>
  <c r="B235" i="26"/>
  <c r="B236" i="26"/>
  <c r="B237" i="26"/>
  <c r="B238" i="26"/>
  <c r="B239" i="26"/>
  <c r="B240" i="26"/>
  <c r="B241" i="26"/>
  <c r="B242" i="26"/>
  <c r="B243" i="26"/>
  <c r="B244" i="26"/>
  <c r="B245" i="26"/>
  <c r="B246" i="26"/>
  <c r="B247" i="26"/>
  <c r="B248" i="26"/>
  <c r="B249" i="26"/>
  <c r="B250" i="26"/>
  <c r="B251" i="26"/>
  <c r="B252" i="26"/>
  <c r="B253" i="26"/>
  <c r="B254" i="26"/>
  <c r="C202" i="26"/>
  <c r="E202" i="26"/>
  <c r="C203" i="26"/>
  <c r="E203" i="26"/>
  <c r="C204" i="26"/>
  <c r="E204" i="26"/>
  <c r="C205" i="26"/>
  <c r="E205" i="26"/>
  <c r="C206" i="26"/>
  <c r="E206" i="26"/>
  <c r="C207" i="26"/>
  <c r="E207" i="26"/>
  <c r="C208" i="26"/>
  <c r="E208" i="26"/>
  <c r="C209" i="26"/>
  <c r="E209" i="26"/>
  <c r="C210" i="26"/>
  <c r="E210" i="26"/>
  <c r="C211" i="26"/>
  <c r="E211" i="26"/>
  <c r="C212" i="26"/>
  <c r="E212" i="26"/>
  <c r="C213" i="26"/>
  <c r="E213" i="26"/>
  <c r="C214" i="26"/>
  <c r="E214" i="26"/>
  <c r="C215" i="26"/>
  <c r="E215" i="26"/>
  <c r="C216" i="26"/>
  <c r="E216" i="26"/>
  <c r="C217" i="26"/>
  <c r="E217" i="26"/>
  <c r="C218" i="26"/>
  <c r="E218" i="26"/>
  <c r="C219" i="26"/>
  <c r="E219" i="26"/>
  <c r="C220" i="26"/>
  <c r="E220" i="26"/>
  <c r="C221" i="26"/>
  <c r="E221" i="26"/>
  <c r="C222" i="26"/>
  <c r="E222" i="26"/>
  <c r="C223" i="26"/>
  <c r="E223" i="26"/>
  <c r="C224" i="26"/>
  <c r="E224" i="26"/>
  <c r="C225" i="26"/>
  <c r="E225" i="26"/>
  <c r="C226" i="26"/>
  <c r="E226" i="26"/>
  <c r="C227" i="26"/>
  <c r="E227" i="26"/>
  <c r="C228" i="26"/>
  <c r="E228" i="26"/>
  <c r="C229" i="26"/>
  <c r="E229" i="26"/>
  <c r="C230" i="26"/>
  <c r="E230" i="26"/>
  <c r="C231" i="26"/>
  <c r="E231" i="26"/>
  <c r="C232" i="26"/>
  <c r="E232" i="26"/>
  <c r="C233" i="26"/>
  <c r="E233" i="26"/>
  <c r="C234" i="26"/>
  <c r="E234" i="26"/>
  <c r="C235" i="26"/>
  <c r="E235" i="26"/>
  <c r="C236" i="26"/>
  <c r="E236" i="26"/>
  <c r="C237" i="26"/>
  <c r="E237" i="26"/>
  <c r="C238" i="26"/>
  <c r="E238" i="26"/>
  <c r="C239" i="26"/>
  <c r="E239" i="26"/>
  <c r="C240" i="26"/>
  <c r="E240" i="26"/>
  <c r="C241" i="26"/>
  <c r="E241" i="26"/>
  <c r="C242" i="26"/>
  <c r="E242" i="26"/>
  <c r="C243" i="26"/>
  <c r="E243" i="26"/>
  <c r="C244" i="26"/>
  <c r="E244" i="26"/>
  <c r="C245" i="26"/>
  <c r="E245" i="26"/>
  <c r="C246" i="26"/>
  <c r="E246" i="26"/>
  <c r="C247" i="26"/>
  <c r="E247" i="26"/>
  <c r="C248" i="26"/>
  <c r="E248" i="26"/>
  <c r="C249" i="26"/>
  <c r="E249" i="26"/>
  <c r="C250" i="26"/>
  <c r="E250" i="26"/>
  <c r="C251" i="26"/>
  <c r="E251" i="26"/>
  <c r="C252" i="26"/>
  <c r="E252" i="26"/>
  <c r="C253" i="26"/>
  <c r="E253" i="26"/>
  <c r="C254" i="26"/>
  <c r="E254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B20" i="26"/>
  <c r="B26" i="26"/>
  <c r="B32" i="26"/>
  <c r="B43" i="26"/>
  <c r="B45" i="26"/>
  <c r="B49" i="26"/>
  <c r="B53" i="26"/>
  <c r="B55" i="26"/>
  <c r="B70" i="26"/>
  <c r="B81" i="26"/>
  <c r="B132" i="26"/>
  <c r="B133" i="26"/>
  <c r="B134" i="26"/>
  <c r="B135" i="26"/>
  <c r="B136" i="26"/>
  <c r="B137" i="26"/>
  <c r="B138" i="26"/>
  <c r="B139" i="26"/>
  <c r="B140" i="26"/>
  <c r="B141" i="26"/>
  <c r="B142" i="26"/>
  <c r="B143" i="26"/>
  <c r="B14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1" i="26"/>
  <c r="B22" i="26"/>
  <c r="B23" i="26"/>
  <c r="B24" i="26"/>
  <c r="B25" i="26"/>
  <c r="B27" i="26"/>
  <c r="B28" i="26"/>
  <c r="B29" i="26"/>
  <c r="B30" i="26"/>
  <c r="B31" i="26"/>
  <c r="B33" i="26"/>
  <c r="B34" i="26"/>
  <c r="B35" i="26"/>
  <c r="B36" i="26"/>
  <c r="B37" i="26"/>
  <c r="B38" i="26"/>
  <c r="B39" i="26"/>
  <c r="B40" i="26"/>
  <c r="B41" i="26"/>
  <c r="B42" i="26"/>
  <c r="B44" i="26"/>
  <c r="B46" i="26"/>
  <c r="B47" i="26"/>
  <c r="B48" i="26"/>
  <c r="B50" i="26"/>
  <c r="B51" i="26"/>
  <c r="B52" i="26"/>
  <c r="B54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1" i="26"/>
  <c r="B72" i="26"/>
  <c r="B73" i="26"/>
  <c r="B74" i="26"/>
  <c r="B75" i="26"/>
  <c r="B76" i="26"/>
  <c r="B77" i="26"/>
  <c r="B78" i="26"/>
  <c r="B79" i="26"/>
  <c r="B80" i="26"/>
  <c r="B82" i="26"/>
  <c r="B83" i="26"/>
  <c r="B85" i="26"/>
  <c r="B87" i="26"/>
  <c r="B92" i="26"/>
  <c r="B93" i="26"/>
  <c r="B94" i="26"/>
  <c r="B95" i="26"/>
  <c r="B96" i="26"/>
  <c r="B99" i="26"/>
  <c r="B100" i="26"/>
  <c r="B101" i="26"/>
  <c r="B103" i="26"/>
  <c r="B104" i="26"/>
  <c r="B105" i="26"/>
  <c r="B106" i="26"/>
  <c r="B107" i="26"/>
  <c r="B109" i="26"/>
  <c r="B110" i="26"/>
  <c r="B111" i="26"/>
  <c r="B112" i="26"/>
  <c r="B113" i="26"/>
  <c r="B114" i="26"/>
  <c r="B116" i="26"/>
  <c r="B117" i="26"/>
  <c r="B118" i="26"/>
  <c r="B119" i="26"/>
  <c r="B120" i="26"/>
  <c r="B121" i="26"/>
  <c r="B122" i="26"/>
  <c r="B123" i="26"/>
  <c r="B124" i="26"/>
  <c r="B125" i="26"/>
  <c r="B126" i="26"/>
  <c r="B127" i="26"/>
  <c r="B128" i="26"/>
  <c r="B129" i="26"/>
  <c r="C5" i="26"/>
  <c r="C6" i="26"/>
  <c r="E7" i="26"/>
  <c r="E8" i="26"/>
  <c r="C9" i="26"/>
  <c r="C10" i="26"/>
  <c r="C11" i="26"/>
  <c r="E12" i="26"/>
  <c r="E13" i="26"/>
  <c r="E14" i="26"/>
  <c r="E15" i="26"/>
  <c r="C16" i="26"/>
  <c r="E17" i="26"/>
  <c r="E18" i="26"/>
  <c r="E19" i="26"/>
  <c r="E20" i="26"/>
  <c r="E21" i="26"/>
  <c r="E22" i="26"/>
  <c r="E23" i="26"/>
  <c r="E26" i="26"/>
  <c r="C27" i="26"/>
  <c r="E28" i="26"/>
  <c r="E29" i="26"/>
  <c r="E30" i="26"/>
  <c r="C31" i="26"/>
  <c r="E32" i="26"/>
  <c r="C33" i="26"/>
  <c r="E34" i="26"/>
  <c r="C35" i="26"/>
  <c r="E36" i="26"/>
  <c r="E37" i="26"/>
  <c r="E38" i="26"/>
  <c r="C39" i="26"/>
  <c r="C40" i="26"/>
  <c r="E41" i="26"/>
  <c r="C42" i="26"/>
  <c r="C43" i="26"/>
  <c r="C44" i="26"/>
  <c r="C45" i="26"/>
  <c r="E46" i="26"/>
  <c r="E47" i="26"/>
  <c r="C48" i="26"/>
  <c r="E48" i="26"/>
  <c r="E49" i="26"/>
  <c r="C50" i="26"/>
  <c r="C51" i="26"/>
  <c r="C52" i="26"/>
  <c r="E53" i="26"/>
  <c r="C54" i="26"/>
  <c r="E55" i="26"/>
  <c r="C56" i="26"/>
  <c r="E57" i="26"/>
  <c r="C58" i="26"/>
  <c r="E59" i="26"/>
  <c r="C60" i="26"/>
  <c r="C61" i="26"/>
  <c r="E62" i="26"/>
  <c r="E63" i="26"/>
  <c r="E64" i="26"/>
  <c r="C65" i="26"/>
  <c r="C66" i="26"/>
  <c r="E67" i="26"/>
  <c r="E68" i="26"/>
  <c r="C69" i="26"/>
  <c r="C70" i="26"/>
  <c r="C71" i="26"/>
  <c r="C72" i="26"/>
  <c r="C73" i="26"/>
  <c r="C74" i="26"/>
  <c r="C75" i="26"/>
  <c r="C76" i="26"/>
  <c r="C77" i="26"/>
  <c r="E78" i="26"/>
  <c r="E79" i="26"/>
  <c r="C80" i="26"/>
  <c r="C81" i="26"/>
  <c r="E82" i="26"/>
  <c r="C83" i="26"/>
  <c r="E84" i="26"/>
  <c r="C85" i="26"/>
  <c r="E86" i="26"/>
  <c r="C87" i="26"/>
  <c r="C88" i="26"/>
  <c r="E89" i="26"/>
  <c r="E90" i="26"/>
  <c r="E91" i="26"/>
  <c r="C104" i="26"/>
  <c r="C105" i="26"/>
  <c r="C106" i="26"/>
  <c r="C107" i="26"/>
  <c r="C108" i="26"/>
  <c r="C109" i="26"/>
  <c r="C110" i="26"/>
  <c r="E111" i="26"/>
  <c r="C112" i="26"/>
  <c r="C113" i="26"/>
  <c r="C114" i="26"/>
  <c r="C115" i="26"/>
  <c r="C116" i="26"/>
  <c r="C118" i="26"/>
  <c r="C119" i="26"/>
  <c r="C120" i="26"/>
  <c r="E121" i="26"/>
  <c r="E122" i="26"/>
  <c r="E123" i="26"/>
  <c r="C124" i="26"/>
  <c r="C125" i="26"/>
  <c r="C126" i="26"/>
  <c r="C127" i="26"/>
  <c r="E128" i="26"/>
  <c r="C129" i="26"/>
  <c r="C130" i="26"/>
  <c r="C131" i="26"/>
  <c r="E131" i="26"/>
  <c r="C132" i="26"/>
  <c r="E132" i="26"/>
  <c r="C133" i="26"/>
  <c r="E133" i="26"/>
  <c r="C134" i="26"/>
  <c r="E134" i="26"/>
  <c r="C135" i="26"/>
  <c r="E135" i="26"/>
  <c r="C136" i="26"/>
  <c r="E136" i="26"/>
  <c r="C137" i="26"/>
  <c r="E137" i="26"/>
  <c r="B84" i="26"/>
  <c r="B86" i="26"/>
  <c r="B88" i="26"/>
  <c r="B89" i="26"/>
  <c r="B90" i="26"/>
  <c r="B91" i="26"/>
  <c r="B97" i="26"/>
  <c r="B98" i="26"/>
  <c r="B102" i="26"/>
  <c r="B108" i="26"/>
  <c r="B115" i="26"/>
  <c r="B130" i="26"/>
  <c r="B131" i="26"/>
  <c r="E5" i="26"/>
  <c r="E6" i="26"/>
  <c r="C7" i="26"/>
  <c r="C8" i="26"/>
  <c r="E9" i="26"/>
  <c r="E10" i="26"/>
  <c r="E11" i="26"/>
  <c r="C12" i="26"/>
  <c r="C13" i="26"/>
  <c r="C14" i="26"/>
  <c r="C15" i="26"/>
  <c r="E16" i="26"/>
  <c r="C17" i="26"/>
  <c r="C18" i="26"/>
  <c r="C19" i="26"/>
  <c r="C20" i="26"/>
  <c r="C21" i="26"/>
  <c r="C22" i="26"/>
  <c r="C23" i="26"/>
  <c r="C24" i="26"/>
  <c r="E24" i="26"/>
  <c r="C25" i="26"/>
  <c r="E25" i="26"/>
  <c r="C26" i="26"/>
  <c r="E27" i="26"/>
  <c r="C28" i="26"/>
  <c r="C29" i="26"/>
  <c r="C30" i="26"/>
  <c r="E31" i="26"/>
  <c r="C32" i="26"/>
  <c r="E33" i="26"/>
  <c r="C34" i="26"/>
  <c r="E35" i="26"/>
  <c r="C36" i="26"/>
  <c r="C37" i="26"/>
  <c r="C38" i="26"/>
  <c r="E39" i="26"/>
  <c r="E40" i="26"/>
  <c r="C41" i="26"/>
  <c r="E42" i="26"/>
  <c r="E43" i="26"/>
  <c r="E44" i="26"/>
  <c r="E45" i="26"/>
  <c r="C46" i="26"/>
  <c r="C47" i="26"/>
  <c r="C49" i="26"/>
  <c r="E50" i="26"/>
  <c r="E51" i="26"/>
  <c r="E52" i="26"/>
  <c r="C53" i="26"/>
  <c r="E54" i="26"/>
  <c r="C55" i="26"/>
  <c r="E56" i="26"/>
  <c r="C57" i="26"/>
  <c r="E58" i="26"/>
  <c r="C59" i="26"/>
  <c r="E60" i="26"/>
  <c r="E61" i="26"/>
  <c r="C62" i="26"/>
  <c r="C63" i="26"/>
  <c r="C64" i="26"/>
  <c r="E65" i="26"/>
  <c r="E66" i="26"/>
  <c r="C67" i="26"/>
  <c r="C68" i="26"/>
  <c r="E69" i="26"/>
  <c r="E70" i="26"/>
  <c r="E71" i="26"/>
  <c r="E72" i="26"/>
  <c r="E73" i="26"/>
  <c r="E74" i="26"/>
  <c r="E75" i="26"/>
  <c r="E76" i="26"/>
  <c r="E77" i="26"/>
  <c r="C78" i="26"/>
  <c r="C79" i="26"/>
  <c r="E80" i="26"/>
  <c r="E81" i="26"/>
  <c r="C82" i="26"/>
  <c r="E83" i="26"/>
  <c r="C84" i="26"/>
  <c r="E85" i="26"/>
  <c r="C86" i="26"/>
  <c r="E87" i="26"/>
  <c r="E88" i="26"/>
  <c r="C89" i="26"/>
  <c r="C90" i="26"/>
  <c r="C91" i="26"/>
  <c r="C92" i="26"/>
  <c r="E92" i="26"/>
  <c r="C93" i="26"/>
  <c r="E93" i="26"/>
  <c r="C94" i="26"/>
  <c r="E94" i="26"/>
  <c r="C95" i="26"/>
  <c r="E95" i="26"/>
  <c r="C96" i="26"/>
  <c r="E96" i="26"/>
  <c r="C97" i="26"/>
  <c r="E97" i="26"/>
  <c r="C98" i="26"/>
  <c r="E98" i="26"/>
  <c r="C99" i="26"/>
  <c r="E99" i="26"/>
  <c r="C100" i="26"/>
  <c r="E100" i="26"/>
  <c r="C101" i="26"/>
  <c r="E101" i="26"/>
  <c r="C102" i="26"/>
  <c r="E102" i="26"/>
  <c r="C103" i="26"/>
  <c r="E103" i="26"/>
  <c r="E104" i="26"/>
  <c r="E105" i="26"/>
  <c r="E106" i="26"/>
  <c r="E107" i="26"/>
  <c r="E108" i="26"/>
  <c r="E109" i="26"/>
  <c r="E110" i="26"/>
  <c r="C111" i="26"/>
  <c r="E112" i="26"/>
  <c r="E113" i="26"/>
  <c r="E114" i="26"/>
  <c r="E115" i="26"/>
  <c r="E116" i="26"/>
  <c r="C117" i="26"/>
  <c r="E117" i="26"/>
  <c r="E118" i="26"/>
  <c r="E119" i="26"/>
  <c r="E120" i="26"/>
  <c r="C121" i="26"/>
  <c r="C122" i="26"/>
  <c r="C123" i="26"/>
  <c r="E124" i="26"/>
  <c r="E125" i="26"/>
  <c r="E126" i="26"/>
  <c r="E127" i="26"/>
  <c r="C128" i="26"/>
  <c r="E129" i="26"/>
  <c r="E130" i="26"/>
  <c r="B145" i="26"/>
  <c r="B146" i="26"/>
  <c r="B147" i="26"/>
  <c r="B148" i="26"/>
  <c r="B149" i="26"/>
  <c r="B150" i="26"/>
  <c r="B151" i="26"/>
  <c r="B152" i="26"/>
  <c r="B153" i="26"/>
  <c r="B154" i="26"/>
  <c r="B155" i="26"/>
  <c r="B156" i="26"/>
  <c r="B157" i="26"/>
  <c r="B158" i="26"/>
  <c r="B159" i="26"/>
  <c r="B160" i="26"/>
  <c r="B161" i="26"/>
  <c r="B162" i="26"/>
  <c r="B163" i="26"/>
  <c r="B164" i="26"/>
  <c r="B165" i="26"/>
  <c r="B166" i="26"/>
  <c r="B167" i="26"/>
  <c r="B168" i="26"/>
  <c r="B169" i="26"/>
  <c r="B170" i="26"/>
  <c r="B171" i="26"/>
  <c r="B172" i="26"/>
  <c r="B173" i="26"/>
  <c r="B174" i="26"/>
  <c r="B175" i="26"/>
  <c r="B176" i="26"/>
  <c r="B177" i="26"/>
  <c r="B178" i="26"/>
  <c r="B179" i="26"/>
  <c r="B180" i="26"/>
  <c r="B181" i="26"/>
  <c r="B182" i="26"/>
  <c r="B183" i="26"/>
  <c r="B184" i="26"/>
  <c r="B185" i="26"/>
  <c r="B186" i="26"/>
  <c r="B187" i="26"/>
  <c r="B188" i="26"/>
  <c r="B189" i="26"/>
  <c r="B190" i="26"/>
  <c r="B191" i="26"/>
  <c r="B192" i="26"/>
  <c r="B193" i="26"/>
  <c r="B194" i="26"/>
  <c r="B195" i="26"/>
  <c r="B196" i="26"/>
  <c r="B197" i="26"/>
  <c r="B198" i="26"/>
  <c r="B199" i="26"/>
  <c r="B200" i="26"/>
  <c r="B201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C138" i="26"/>
  <c r="E138" i="26"/>
  <c r="C139" i="26"/>
  <c r="E139" i="26"/>
  <c r="C140" i="26"/>
  <c r="E140" i="26"/>
  <c r="C141" i="26"/>
  <c r="E141" i="26"/>
  <c r="C142" i="26"/>
  <c r="E142" i="26"/>
  <c r="C143" i="26"/>
  <c r="E143" i="26"/>
  <c r="C144" i="26"/>
  <c r="E144" i="26"/>
  <c r="C145" i="26"/>
  <c r="E145" i="26"/>
  <c r="C146" i="26"/>
  <c r="E146" i="26"/>
  <c r="C147" i="26"/>
  <c r="E147" i="26"/>
  <c r="C148" i="26"/>
  <c r="E148" i="26"/>
  <c r="C149" i="26"/>
  <c r="E149" i="26"/>
  <c r="C150" i="26"/>
  <c r="E150" i="26"/>
  <c r="C151" i="26"/>
  <c r="E151" i="26"/>
  <c r="C152" i="26"/>
  <c r="E152" i="26"/>
  <c r="C153" i="26"/>
  <c r="E153" i="26"/>
  <c r="C154" i="26"/>
  <c r="E154" i="26"/>
  <c r="C155" i="26"/>
  <c r="E155" i="26"/>
  <c r="C156" i="26"/>
  <c r="E156" i="26"/>
  <c r="C157" i="26"/>
  <c r="E157" i="26"/>
  <c r="C158" i="26"/>
  <c r="E158" i="26"/>
  <c r="C159" i="26"/>
  <c r="E159" i="26"/>
  <c r="C160" i="26"/>
  <c r="E160" i="26"/>
  <c r="C161" i="26"/>
  <c r="E161" i="26"/>
  <c r="C162" i="26"/>
  <c r="E162" i="26"/>
  <c r="C163" i="26"/>
  <c r="E163" i="26"/>
  <c r="C164" i="26"/>
  <c r="E164" i="26"/>
  <c r="C165" i="26"/>
  <c r="E165" i="26"/>
  <c r="C166" i="26"/>
  <c r="E166" i="26"/>
  <c r="C167" i="26"/>
  <c r="E167" i="26"/>
  <c r="C168" i="26"/>
  <c r="E168" i="26"/>
  <c r="C169" i="26"/>
  <c r="E169" i="26"/>
  <c r="C170" i="26"/>
  <c r="E170" i="26"/>
  <c r="C171" i="26"/>
  <c r="E171" i="26"/>
  <c r="C172" i="26"/>
  <c r="E172" i="26"/>
  <c r="C173" i="26"/>
  <c r="E173" i="26"/>
  <c r="C174" i="26"/>
  <c r="E174" i="26"/>
  <c r="C175" i="26"/>
  <c r="E175" i="26"/>
  <c r="C176" i="26"/>
  <c r="E176" i="26"/>
  <c r="C177" i="26"/>
  <c r="E177" i="26"/>
  <c r="C178" i="26"/>
  <c r="E178" i="26"/>
  <c r="C179" i="26"/>
  <c r="E179" i="26"/>
  <c r="C180" i="26"/>
  <c r="E180" i="26"/>
  <c r="C181" i="26"/>
  <c r="E181" i="26"/>
  <c r="C182" i="26"/>
  <c r="E182" i="26"/>
  <c r="C183" i="26"/>
  <c r="E183" i="26"/>
  <c r="C184" i="26"/>
  <c r="E184" i="26"/>
  <c r="C185" i="26"/>
  <c r="E185" i="26"/>
  <c r="C186" i="26"/>
  <c r="E186" i="26"/>
  <c r="C187" i="26"/>
  <c r="E187" i="26"/>
  <c r="C188" i="26"/>
  <c r="E188" i="26"/>
  <c r="C189" i="26"/>
  <c r="E189" i="26"/>
  <c r="C190" i="26"/>
  <c r="E190" i="26"/>
  <c r="C191" i="26"/>
  <c r="E191" i="26"/>
  <c r="C192" i="26"/>
  <c r="E192" i="26"/>
  <c r="C193" i="26"/>
  <c r="E193" i="26"/>
  <c r="C194" i="26"/>
  <c r="E194" i="26"/>
  <c r="C195" i="26"/>
  <c r="E195" i="26"/>
  <c r="C196" i="26"/>
  <c r="E196" i="26"/>
  <c r="C197" i="26"/>
  <c r="E197" i="26"/>
  <c r="C198" i="26"/>
  <c r="E198" i="26"/>
  <c r="C199" i="26"/>
  <c r="E199" i="26"/>
  <c r="C200" i="26"/>
  <c r="E200" i="26"/>
  <c r="C201" i="26"/>
  <c r="E201" i="26"/>
  <c r="BJ14" i="26"/>
  <c r="CI13" i="26"/>
  <c r="BJ20" i="26"/>
  <c r="CI19" i="26"/>
  <c r="CI49" i="26"/>
  <c r="BJ50" i="26"/>
  <c r="CI7" i="26"/>
  <c r="BJ8" i="26"/>
  <c r="CI31" i="26"/>
  <c r="BJ32" i="26"/>
  <c r="BJ44" i="26"/>
  <c r="CI43" i="26"/>
  <c r="CI37" i="26"/>
  <c r="BJ38" i="26"/>
  <c r="CH31" i="26"/>
  <c r="BV31" i="26"/>
  <c r="BR31" i="26"/>
  <c r="BN31" i="26"/>
  <c r="BY31" i="26"/>
  <c r="BU31" i="26"/>
  <c r="BQ31" i="26"/>
  <c r="BM31" i="26"/>
  <c r="BT31" i="26"/>
  <c r="BL31" i="26"/>
  <c r="BS31" i="26"/>
  <c r="BP31" i="26"/>
  <c r="BI32" i="26"/>
  <c r="BW31" i="26"/>
  <c r="BO31" i="26"/>
  <c r="BX31" i="26"/>
  <c r="CH7" i="26"/>
  <c r="BV7" i="26"/>
  <c r="BR7" i="26"/>
  <c r="BN7" i="26"/>
  <c r="BY7" i="26"/>
  <c r="BU7" i="26"/>
  <c r="BQ7" i="26"/>
  <c r="BM7" i="26"/>
  <c r="BT7" i="26"/>
  <c r="BL7" i="26"/>
  <c r="BS7" i="26"/>
  <c r="BI8" i="26"/>
  <c r="BW7" i="26"/>
  <c r="BO7" i="26"/>
  <c r="BX7" i="26"/>
  <c r="BP7" i="26"/>
  <c r="BJ58" i="26"/>
  <c r="CI57" i="26"/>
  <c r="CI25" i="26"/>
  <c r="BJ26" i="26"/>
  <c r="CW7" i="26" l="1"/>
  <c r="CS7" i="26"/>
  <c r="CO7" i="26"/>
  <c r="CY7" i="26"/>
  <c r="CT7" i="26"/>
  <c r="CN7" i="26"/>
  <c r="CP7" i="26"/>
  <c r="CX7" i="26"/>
  <c r="CR7" i="26"/>
  <c r="CM7" i="26"/>
  <c r="CV7" i="26"/>
  <c r="CQ7" i="26"/>
  <c r="CL7" i="26"/>
  <c r="CU7" i="26"/>
  <c r="BZ8" i="26"/>
  <c r="AM245" i="26"/>
  <c r="AI245" i="26"/>
  <c r="AE245" i="26"/>
  <c r="AA245" i="26"/>
  <c r="AN245" i="26"/>
  <c r="AJ245" i="26"/>
  <c r="AF245" i="26"/>
  <c r="AB245" i="26"/>
  <c r="AL245" i="26"/>
  <c r="AD245" i="26"/>
  <c r="X245" i="26"/>
  <c r="T245" i="26"/>
  <c r="P245" i="26"/>
  <c r="L245" i="26"/>
  <c r="H245" i="26"/>
  <c r="AK245" i="26"/>
  <c r="Z245" i="26"/>
  <c r="U245" i="26"/>
  <c r="O245" i="26"/>
  <c r="J245" i="26"/>
  <c r="AC245" i="26"/>
  <c r="S245" i="26"/>
  <c r="M245" i="26"/>
  <c r="F245" i="26"/>
  <c r="AO245" i="26"/>
  <c r="Y245" i="26"/>
  <c r="R245" i="26"/>
  <c r="K245" i="26"/>
  <c r="AH245" i="26"/>
  <c r="Q245" i="26"/>
  <c r="V245" i="26"/>
  <c r="G245" i="26"/>
  <c r="I245" i="26"/>
  <c r="N245" i="26"/>
  <c r="AG245" i="26"/>
  <c r="W245" i="26"/>
  <c r="AM229" i="26"/>
  <c r="AI229" i="26"/>
  <c r="AE229" i="26"/>
  <c r="AA229" i="26"/>
  <c r="W229" i="26"/>
  <c r="S229" i="26"/>
  <c r="O229" i="26"/>
  <c r="K229" i="26"/>
  <c r="G229" i="26"/>
  <c r="AO229" i="26"/>
  <c r="AJ229" i="26"/>
  <c r="AD229" i="26"/>
  <c r="Y229" i="26"/>
  <c r="T229" i="26"/>
  <c r="N229" i="26"/>
  <c r="I229" i="26"/>
  <c r="AN229" i="26"/>
  <c r="AG229" i="26"/>
  <c r="Z229" i="26"/>
  <c r="R229" i="26"/>
  <c r="L229" i="26"/>
  <c r="AH229" i="26"/>
  <c r="AB229" i="26"/>
  <c r="U229" i="26"/>
  <c r="M229" i="26"/>
  <c r="F229" i="26"/>
  <c r="AC229" i="26"/>
  <c r="P229" i="26"/>
  <c r="AF229" i="26"/>
  <c r="Q229" i="26"/>
  <c r="AK229" i="26"/>
  <c r="H229" i="26"/>
  <c r="V229" i="26"/>
  <c r="X229" i="26"/>
  <c r="J229" i="26"/>
  <c r="AL229" i="26"/>
  <c r="AN225" i="26"/>
  <c r="AJ225" i="26"/>
  <c r="AF225" i="26"/>
  <c r="AB225" i="26"/>
  <c r="X225" i="26"/>
  <c r="T225" i="26"/>
  <c r="P225" i="26"/>
  <c r="L225" i="26"/>
  <c r="H225" i="26"/>
  <c r="AK225" i="26"/>
  <c r="AE225" i="26"/>
  <c r="Z225" i="26"/>
  <c r="U225" i="26"/>
  <c r="O225" i="26"/>
  <c r="J225" i="26"/>
  <c r="AL225" i="26"/>
  <c r="AG225" i="26"/>
  <c r="AA225" i="26"/>
  <c r="V225" i="26"/>
  <c r="Q225" i="26"/>
  <c r="K225" i="26"/>
  <c r="F225" i="26"/>
  <c r="AM225" i="26"/>
  <c r="AC225" i="26"/>
  <c r="R225" i="26"/>
  <c r="G225" i="26"/>
  <c r="AO225" i="26"/>
  <c r="AD225" i="26"/>
  <c r="S225" i="26"/>
  <c r="I225" i="26"/>
  <c r="W225" i="26"/>
  <c r="M225" i="26"/>
  <c r="AI225" i="26"/>
  <c r="N225" i="26"/>
  <c r="AH225" i="26"/>
  <c r="Y225" i="26"/>
  <c r="AN221" i="26"/>
  <c r="AJ221" i="26"/>
  <c r="AF221" i="26"/>
  <c r="AB221" i="26"/>
  <c r="X221" i="26"/>
  <c r="T221" i="26"/>
  <c r="P221" i="26"/>
  <c r="L221" i="26"/>
  <c r="H221" i="26"/>
  <c r="AK221" i="26"/>
  <c r="AE221" i="26"/>
  <c r="Z221" i="26"/>
  <c r="U221" i="26"/>
  <c r="O221" i="26"/>
  <c r="J221" i="26"/>
  <c r="AL221" i="26"/>
  <c r="AG221" i="26"/>
  <c r="AA221" i="26"/>
  <c r="V221" i="26"/>
  <c r="Q221" i="26"/>
  <c r="K221" i="26"/>
  <c r="F221" i="26"/>
  <c r="AH221" i="26"/>
  <c r="W221" i="26"/>
  <c r="M221" i="26"/>
  <c r="AI221" i="26"/>
  <c r="Y221" i="26"/>
  <c r="N221" i="26"/>
  <c r="AM221" i="26"/>
  <c r="R221" i="26"/>
  <c r="AC221" i="26"/>
  <c r="AD221" i="26"/>
  <c r="I221" i="26"/>
  <c r="G221" i="26"/>
  <c r="AO221" i="26"/>
  <c r="S221" i="26"/>
  <c r="AN217" i="26"/>
  <c r="AJ217" i="26"/>
  <c r="AF217" i="26"/>
  <c r="AB217" i="26"/>
  <c r="X217" i="26"/>
  <c r="T217" i="26"/>
  <c r="P217" i="26"/>
  <c r="L217" i="26"/>
  <c r="H217" i="26"/>
  <c r="AK217" i="26"/>
  <c r="AE217" i="26"/>
  <c r="Z217" i="26"/>
  <c r="U217" i="26"/>
  <c r="O217" i="26"/>
  <c r="J217" i="26"/>
  <c r="AL217" i="26"/>
  <c r="AG217" i="26"/>
  <c r="AA217" i="26"/>
  <c r="V217" i="26"/>
  <c r="Q217" i="26"/>
  <c r="K217" i="26"/>
  <c r="F217" i="26"/>
  <c r="AM217" i="26"/>
  <c r="AC217" i="26"/>
  <c r="R217" i="26"/>
  <c r="G217" i="26"/>
  <c r="AO217" i="26"/>
  <c r="AD217" i="26"/>
  <c r="S217" i="26"/>
  <c r="I217" i="26"/>
  <c r="AH217" i="26"/>
  <c r="M217" i="26"/>
  <c r="Y217" i="26"/>
  <c r="W217" i="26"/>
  <c r="N217" i="26"/>
  <c r="AI217" i="26"/>
  <c r="AM203" i="26"/>
  <c r="AI203" i="26"/>
  <c r="AE203" i="26"/>
  <c r="AA203" i="26"/>
  <c r="AN203" i="26"/>
  <c r="AH203" i="26"/>
  <c r="AC203" i="26"/>
  <c r="X203" i="26"/>
  <c r="T203" i="26"/>
  <c r="P203" i="26"/>
  <c r="L203" i="26"/>
  <c r="H203" i="26"/>
  <c r="AF203" i="26"/>
  <c r="R203" i="26"/>
  <c r="J203" i="26"/>
  <c r="AL203" i="26"/>
  <c r="AG203" i="26"/>
  <c r="AB203" i="26"/>
  <c r="W203" i="26"/>
  <c r="S203" i="26"/>
  <c r="O203" i="26"/>
  <c r="K203" i="26"/>
  <c r="G203" i="26"/>
  <c r="AK203" i="26"/>
  <c r="Z203" i="26"/>
  <c r="V203" i="26"/>
  <c r="N203" i="26"/>
  <c r="F203" i="26"/>
  <c r="AO203" i="26"/>
  <c r="U203" i="26"/>
  <c r="AJ203" i="26"/>
  <c r="Q203" i="26"/>
  <c r="AD203" i="26"/>
  <c r="M203" i="26"/>
  <c r="Y203" i="26"/>
  <c r="I203" i="26"/>
  <c r="AM253" i="26"/>
  <c r="AI253" i="26"/>
  <c r="AE253" i="26"/>
  <c r="AA253" i="26"/>
  <c r="W253" i="26"/>
  <c r="S253" i="26"/>
  <c r="O253" i="26"/>
  <c r="K253" i="26"/>
  <c r="G253" i="26"/>
  <c r="AN253" i="26"/>
  <c r="AJ253" i="26"/>
  <c r="AF253" i="26"/>
  <c r="AB253" i="26"/>
  <c r="X253" i="26"/>
  <c r="T253" i="26"/>
  <c r="P253" i="26"/>
  <c r="L253" i="26"/>
  <c r="H253" i="26"/>
  <c r="AL253" i="26"/>
  <c r="AD253" i="26"/>
  <c r="V253" i="26"/>
  <c r="N253" i="26"/>
  <c r="F253" i="26"/>
  <c r="AK253" i="26"/>
  <c r="Z253" i="26"/>
  <c r="Q253" i="26"/>
  <c r="AO253" i="26"/>
  <c r="Y253" i="26"/>
  <c r="J253" i="26"/>
  <c r="AH253" i="26"/>
  <c r="U253" i="26"/>
  <c r="I253" i="26"/>
  <c r="AG253" i="26"/>
  <c r="M253" i="26"/>
  <c r="R253" i="26"/>
  <c r="AC253" i="26"/>
  <c r="AM249" i="26"/>
  <c r="AI249" i="26"/>
  <c r="AE249" i="26"/>
  <c r="AA249" i="26"/>
  <c r="W249" i="26"/>
  <c r="S249" i="26"/>
  <c r="O249" i="26"/>
  <c r="K249" i="26"/>
  <c r="G249" i="26"/>
  <c r="AN249" i="26"/>
  <c r="AJ249" i="26"/>
  <c r="AF249" i="26"/>
  <c r="AB249" i="26"/>
  <c r="X249" i="26"/>
  <c r="T249" i="26"/>
  <c r="P249" i="26"/>
  <c r="L249" i="26"/>
  <c r="H249" i="26"/>
  <c r="AL249" i="26"/>
  <c r="AD249" i="26"/>
  <c r="V249" i="26"/>
  <c r="N249" i="26"/>
  <c r="F249" i="26"/>
  <c r="AG249" i="26"/>
  <c r="U249" i="26"/>
  <c r="J249" i="26"/>
  <c r="AO249" i="26"/>
  <c r="Z249" i="26"/>
  <c r="M249" i="26"/>
  <c r="AK249" i="26"/>
  <c r="Y249" i="26"/>
  <c r="I249" i="26"/>
  <c r="AH249" i="26"/>
  <c r="Q249" i="26"/>
  <c r="R249" i="26"/>
  <c r="AC249" i="26"/>
  <c r="AM233" i="26"/>
  <c r="AI233" i="26"/>
  <c r="AE233" i="26"/>
  <c r="AA233" i="26"/>
  <c r="W233" i="26"/>
  <c r="S233" i="26"/>
  <c r="O233" i="26"/>
  <c r="K233" i="26"/>
  <c r="G233" i="26"/>
  <c r="AO233" i="26"/>
  <c r="AJ233" i="26"/>
  <c r="AD233" i="26"/>
  <c r="Y233" i="26"/>
  <c r="T233" i="26"/>
  <c r="N233" i="26"/>
  <c r="I233" i="26"/>
  <c r="AL233" i="26"/>
  <c r="AF233" i="26"/>
  <c r="X233" i="26"/>
  <c r="Q233" i="26"/>
  <c r="J233" i="26"/>
  <c r="AN233" i="26"/>
  <c r="AG233" i="26"/>
  <c r="Z233" i="26"/>
  <c r="R233" i="26"/>
  <c r="L233" i="26"/>
  <c r="AB233" i="26"/>
  <c r="M233" i="26"/>
  <c r="AC233" i="26"/>
  <c r="P233" i="26"/>
  <c r="AH233" i="26"/>
  <c r="F233" i="26"/>
  <c r="V233" i="26"/>
  <c r="U233" i="26"/>
  <c r="AK233" i="26"/>
  <c r="H233" i="26"/>
  <c r="AM254" i="26"/>
  <c r="AI254" i="26"/>
  <c r="AE254" i="26"/>
  <c r="AA254" i="26"/>
  <c r="W254" i="26"/>
  <c r="S254" i="26"/>
  <c r="O254" i="26"/>
  <c r="K254" i="26"/>
  <c r="G254" i="26"/>
  <c r="AN254" i="26"/>
  <c r="AJ254" i="26"/>
  <c r="AF254" i="26"/>
  <c r="AB254" i="26"/>
  <c r="X254" i="26"/>
  <c r="T254" i="26"/>
  <c r="P254" i="26"/>
  <c r="L254" i="26"/>
  <c r="H254" i="26"/>
  <c r="AH254" i="26"/>
  <c r="Z254" i="26"/>
  <c r="R254" i="26"/>
  <c r="J254" i="26"/>
  <c r="AK254" i="26"/>
  <c r="AG254" i="26"/>
  <c r="V254" i="26"/>
  <c r="M254" i="26"/>
  <c r="AD254" i="26"/>
  <c r="Q254" i="26"/>
  <c r="AC254" i="26"/>
  <c r="N254" i="26"/>
  <c r="Y254" i="26"/>
  <c r="AL254" i="26"/>
  <c r="F254" i="26"/>
  <c r="I254" i="26"/>
  <c r="U254" i="26"/>
  <c r="AO254" i="26"/>
  <c r="AM250" i="26"/>
  <c r="AI250" i="26"/>
  <c r="AE250" i="26"/>
  <c r="AA250" i="26"/>
  <c r="W250" i="26"/>
  <c r="S250" i="26"/>
  <c r="O250" i="26"/>
  <c r="K250" i="26"/>
  <c r="G250" i="26"/>
  <c r="AN250" i="26"/>
  <c r="AJ250" i="26"/>
  <c r="AF250" i="26"/>
  <c r="AB250" i="26"/>
  <c r="X250" i="26"/>
  <c r="T250" i="26"/>
  <c r="P250" i="26"/>
  <c r="L250" i="26"/>
  <c r="H250" i="26"/>
  <c r="AH250" i="26"/>
  <c r="Z250" i="26"/>
  <c r="R250" i="26"/>
  <c r="J250" i="26"/>
  <c r="AL250" i="26"/>
  <c r="AC250" i="26"/>
  <c r="Q250" i="26"/>
  <c r="F250" i="26"/>
  <c r="AG250" i="26"/>
  <c r="U250" i="26"/>
  <c r="AD250" i="26"/>
  <c r="N250" i="26"/>
  <c r="Y250" i="26"/>
  <c r="AK250" i="26"/>
  <c r="I250" i="26"/>
  <c r="AO250" i="26"/>
  <c r="M250" i="26"/>
  <c r="V250" i="26"/>
  <c r="AM246" i="26"/>
  <c r="AI246" i="26"/>
  <c r="AE246" i="26"/>
  <c r="AA246" i="26"/>
  <c r="W246" i="26"/>
  <c r="S246" i="26"/>
  <c r="O246" i="26"/>
  <c r="K246" i="26"/>
  <c r="G246" i="26"/>
  <c r="AN246" i="26"/>
  <c r="AJ246" i="26"/>
  <c r="AF246" i="26"/>
  <c r="AB246" i="26"/>
  <c r="X246" i="26"/>
  <c r="T246" i="26"/>
  <c r="P246" i="26"/>
  <c r="L246" i="26"/>
  <c r="H246" i="26"/>
  <c r="AH246" i="26"/>
  <c r="Z246" i="26"/>
  <c r="R246" i="26"/>
  <c r="J246" i="26"/>
  <c r="AG246" i="26"/>
  <c r="V246" i="26"/>
  <c r="M246" i="26"/>
  <c r="AK246" i="26"/>
  <c r="U246" i="26"/>
  <c r="F246" i="26"/>
  <c r="AD246" i="26"/>
  <c r="Q246" i="26"/>
  <c r="AC246" i="26"/>
  <c r="AL246" i="26"/>
  <c r="I246" i="26"/>
  <c r="N246" i="26"/>
  <c r="Y246" i="26"/>
  <c r="AO246" i="26"/>
  <c r="AN242" i="26"/>
  <c r="AJ242" i="26"/>
  <c r="AF242" i="26"/>
  <c r="AB242" i="26"/>
  <c r="X242" i="26"/>
  <c r="T242" i="26"/>
  <c r="P242" i="26"/>
  <c r="L242" i="26"/>
  <c r="H242" i="26"/>
  <c r="AL242" i="26"/>
  <c r="AG242" i="26"/>
  <c r="AA242" i="26"/>
  <c r="V242" i="26"/>
  <c r="Q242" i="26"/>
  <c r="K242" i="26"/>
  <c r="F242" i="26"/>
  <c r="AI242" i="26"/>
  <c r="AC242" i="26"/>
  <c r="U242" i="26"/>
  <c r="N242" i="26"/>
  <c r="G242" i="26"/>
  <c r="AO242" i="26"/>
  <c r="AH242" i="26"/>
  <c r="Z242" i="26"/>
  <c r="S242" i="26"/>
  <c r="M242" i="26"/>
  <c r="AM242" i="26"/>
  <c r="Y242" i="26"/>
  <c r="J242" i="26"/>
  <c r="AD242" i="26"/>
  <c r="O242" i="26"/>
  <c r="AE242" i="26"/>
  <c r="AK242" i="26"/>
  <c r="I242" i="26"/>
  <c r="W242" i="26"/>
  <c r="R242" i="26"/>
  <c r="AM238" i="26"/>
  <c r="AI238" i="26"/>
  <c r="AE238" i="26"/>
  <c r="AA238" i="26"/>
  <c r="W238" i="26"/>
  <c r="S238" i="26"/>
  <c r="O238" i="26"/>
  <c r="K238" i="26"/>
  <c r="G238" i="26"/>
  <c r="AL238" i="26"/>
  <c r="AG238" i="26"/>
  <c r="AB238" i="26"/>
  <c r="V238" i="26"/>
  <c r="Q238" i="26"/>
  <c r="L238" i="26"/>
  <c r="F238" i="26"/>
  <c r="AK238" i="26"/>
  <c r="AF238" i="26"/>
  <c r="Z238" i="26"/>
  <c r="U238" i="26"/>
  <c r="P238" i="26"/>
  <c r="J238" i="26"/>
  <c r="AJ238" i="26"/>
  <c r="Y238" i="26"/>
  <c r="N238" i="26"/>
  <c r="AN238" i="26"/>
  <c r="AC238" i="26"/>
  <c r="R238" i="26"/>
  <c r="H238" i="26"/>
  <c r="AD238" i="26"/>
  <c r="I238" i="26"/>
  <c r="AH238" i="26"/>
  <c r="M238" i="26"/>
  <c r="AO238" i="26"/>
  <c r="X238" i="26"/>
  <c r="T238" i="26"/>
  <c r="AM234" i="26"/>
  <c r="AI234" i="26"/>
  <c r="AE234" i="26"/>
  <c r="AA234" i="26"/>
  <c r="W234" i="26"/>
  <c r="S234" i="26"/>
  <c r="O234" i="26"/>
  <c r="K234" i="26"/>
  <c r="G234" i="26"/>
  <c r="AK234" i="26"/>
  <c r="AF234" i="26"/>
  <c r="Z234" i="26"/>
  <c r="U234" i="26"/>
  <c r="P234" i="26"/>
  <c r="J234" i="26"/>
  <c r="AL234" i="26"/>
  <c r="AD234" i="26"/>
  <c r="X234" i="26"/>
  <c r="Q234" i="26"/>
  <c r="I234" i="26"/>
  <c r="AN234" i="26"/>
  <c r="AG234" i="26"/>
  <c r="Y234" i="26"/>
  <c r="R234" i="26"/>
  <c r="L234" i="26"/>
  <c r="AH234" i="26"/>
  <c r="T234" i="26"/>
  <c r="F234" i="26"/>
  <c r="AJ234" i="26"/>
  <c r="V234" i="26"/>
  <c r="H234" i="26"/>
  <c r="AB234" i="26"/>
  <c r="AO234" i="26"/>
  <c r="N234" i="26"/>
  <c r="M234" i="26"/>
  <c r="AC234" i="26"/>
  <c r="AM232" i="26"/>
  <c r="AI232" i="26"/>
  <c r="AE232" i="26"/>
  <c r="AA232" i="26"/>
  <c r="W232" i="26"/>
  <c r="S232" i="26"/>
  <c r="O232" i="26"/>
  <c r="K232" i="26"/>
  <c r="G232" i="26"/>
  <c r="AN232" i="26"/>
  <c r="AH232" i="26"/>
  <c r="AC232" i="26"/>
  <c r="X232" i="26"/>
  <c r="R232" i="26"/>
  <c r="M232" i="26"/>
  <c r="H232" i="26"/>
  <c r="AL232" i="26"/>
  <c r="AF232" i="26"/>
  <c r="Y232" i="26"/>
  <c r="Q232" i="26"/>
  <c r="J232" i="26"/>
  <c r="AO232" i="26"/>
  <c r="AG232" i="26"/>
  <c r="Z232" i="26"/>
  <c r="T232" i="26"/>
  <c r="L232" i="26"/>
  <c r="AJ232" i="26"/>
  <c r="U232" i="26"/>
  <c r="F232" i="26"/>
  <c r="AK232" i="26"/>
  <c r="V232" i="26"/>
  <c r="I232" i="26"/>
  <c r="N232" i="26"/>
  <c r="AD232" i="26"/>
  <c r="AB232" i="26"/>
  <c r="P232" i="26"/>
  <c r="AM230" i="26"/>
  <c r="AI230" i="26"/>
  <c r="AE230" i="26"/>
  <c r="AA230" i="26"/>
  <c r="W230" i="26"/>
  <c r="S230" i="26"/>
  <c r="O230" i="26"/>
  <c r="K230" i="26"/>
  <c r="G230" i="26"/>
  <c r="AK230" i="26"/>
  <c r="AF230" i="26"/>
  <c r="Z230" i="26"/>
  <c r="U230" i="26"/>
  <c r="P230" i="26"/>
  <c r="J230" i="26"/>
  <c r="AN230" i="26"/>
  <c r="AG230" i="26"/>
  <c r="Y230" i="26"/>
  <c r="R230" i="26"/>
  <c r="L230" i="26"/>
  <c r="AO230" i="26"/>
  <c r="AH230" i="26"/>
  <c r="AB230" i="26"/>
  <c r="T230" i="26"/>
  <c r="M230" i="26"/>
  <c r="F230" i="26"/>
  <c r="AJ230" i="26"/>
  <c r="V230" i="26"/>
  <c r="H230" i="26"/>
  <c r="AL230" i="26"/>
  <c r="X230" i="26"/>
  <c r="I230" i="26"/>
  <c r="AC230" i="26"/>
  <c r="Q230" i="26"/>
  <c r="N230" i="26"/>
  <c r="AD230" i="26"/>
  <c r="AN228" i="26"/>
  <c r="AJ228" i="26"/>
  <c r="AF228" i="26"/>
  <c r="AB228" i="26"/>
  <c r="X228" i="26"/>
  <c r="T228" i="26"/>
  <c r="P228" i="26"/>
  <c r="L228" i="26"/>
  <c r="H228" i="26"/>
  <c r="AO228" i="26"/>
  <c r="AI228" i="26"/>
  <c r="AD228" i="26"/>
  <c r="Y228" i="26"/>
  <c r="S228" i="26"/>
  <c r="N228" i="26"/>
  <c r="I228" i="26"/>
  <c r="AK228" i="26"/>
  <c r="AE228" i="26"/>
  <c r="Z228" i="26"/>
  <c r="U228" i="26"/>
  <c r="O228" i="26"/>
  <c r="J228" i="26"/>
  <c r="AL228" i="26"/>
  <c r="AA228" i="26"/>
  <c r="Q228" i="26"/>
  <c r="F228" i="26"/>
  <c r="AM228" i="26"/>
  <c r="AC228" i="26"/>
  <c r="R228" i="26"/>
  <c r="G228" i="26"/>
  <c r="V228" i="26"/>
  <c r="K228" i="26"/>
  <c r="AH228" i="26"/>
  <c r="M228" i="26"/>
  <c r="AG228" i="26"/>
  <c r="W228" i="26"/>
  <c r="AN226" i="26"/>
  <c r="AJ226" i="26"/>
  <c r="AF226" i="26"/>
  <c r="AB226" i="26"/>
  <c r="X226" i="26"/>
  <c r="T226" i="26"/>
  <c r="P226" i="26"/>
  <c r="L226" i="26"/>
  <c r="H226" i="26"/>
  <c r="AL226" i="26"/>
  <c r="AG226" i="26"/>
  <c r="AA226" i="26"/>
  <c r="V226" i="26"/>
  <c r="Q226" i="26"/>
  <c r="K226" i="26"/>
  <c r="F226" i="26"/>
  <c r="AM226" i="26"/>
  <c r="AH226" i="26"/>
  <c r="AC226" i="26"/>
  <c r="W226" i="26"/>
  <c r="R226" i="26"/>
  <c r="M226" i="26"/>
  <c r="G226" i="26"/>
  <c r="AI226" i="26"/>
  <c r="Y226" i="26"/>
  <c r="N226" i="26"/>
  <c r="AK226" i="26"/>
  <c r="Z226" i="26"/>
  <c r="O226" i="26"/>
  <c r="AD226" i="26"/>
  <c r="I226" i="26"/>
  <c r="S226" i="26"/>
  <c r="U226" i="26"/>
  <c r="AO226" i="26"/>
  <c r="AE226" i="26"/>
  <c r="J226" i="26"/>
  <c r="AN222" i="26"/>
  <c r="AJ222" i="26"/>
  <c r="AF222" i="26"/>
  <c r="AB222" i="26"/>
  <c r="X222" i="26"/>
  <c r="T222" i="26"/>
  <c r="P222" i="26"/>
  <c r="L222" i="26"/>
  <c r="H222" i="26"/>
  <c r="AL222" i="26"/>
  <c r="AG222" i="26"/>
  <c r="AA222" i="26"/>
  <c r="V222" i="26"/>
  <c r="Q222" i="26"/>
  <c r="K222" i="26"/>
  <c r="F222" i="26"/>
  <c r="AM222" i="26"/>
  <c r="AH222" i="26"/>
  <c r="AC222" i="26"/>
  <c r="W222" i="26"/>
  <c r="R222" i="26"/>
  <c r="M222" i="26"/>
  <c r="G222" i="26"/>
  <c r="AO222" i="26"/>
  <c r="AD222" i="26"/>
  <c r="S222" i="26"/>
  <c r="I222" i="26"/>
  <c r="AE222" i="26"/>
  <c r="U222" i="26"/>
  <c r="J222" i="26"/>
  <c r="Y222" i="26"/>
  <c r="AI222" i="26"/>
  <c r="AK222" i="26"/>
  <c r="O222" i="26"/>
  <c r="N222" i="26"/>
  <c r="Z222" i="26"/>
  <c r="AN218" i="26"/>
  <c r="AJ218" i="26"/>
  <c r="AF218" i="26"/>
  <c r="AB218" i="26"/>
  <c r="X218" i="26"/>
  <c r="T218" i="26"/>
  <c r="P218" i="26"/>
  <c r="L218" i="26"/>
  <c r="H218" i="26"/>
  <c r="AL218" i="26"/>
  <c r="AG218" i="26"/>
  <c r="AA218" i="26"/>
  <c r="V218" i="26"/>
  <c r="Q218" i="26"/>
  <c r="K218" i="26"/>
  <c r="F218" i="26"/>
  <c r="AM218" i="26"/>
  <c r="AH218" i="26"/>
  <c r="AC218" i="26"/>
  <c r="W218" i="26"/>
  <c r="R218" i="26"/>
  <c r="M218" i="26"/>
  <c r="G218" i="26"/>
  <c r="AI218" i="26"/>
  <c r="Y218" i="26"/>
  <c r="N218" i="26"/>
  <c r="AK218" i="26"/>
  <c r="Z218" i="26"/>
  <c r="O218" i="26"/>
  <c r="AO218" i="26"/>
  <c r="S218" i="26"/>
  <c r="I218" i="26"/>
  <c r="AE218" i="26"/>
  <c r="J218" i="26"/>
  <c r="AD218" i="26"/>
  <c r="U218" i="26"/>
  <c r="AN212" i="26"/>
  <c r="AJ212" i="26"/>
  <c r="AF212" i="26"/>
  <c r="AB212" i="26"/>
  <c r="X212" i="26"/>
  <c r="T212" i="26"/>
  <c r="P212" i="26"/>
  <c r="L212" i="26"/>
  <c r="H212" i="26"/>
  <c r="AO212" i="26"/>
  <c r="AI212" i="26"/>
  <c r="AD212" i="26"/>
  <c r="Y212" i="26"/>
  <c r="S212" i="26"/>
  <c r="N212" i="26"/>
  <c r="I212" i="26"/>
  <c r="AK212" i="26"/>
  <c r="AE212" i="26"/>
  <c r="Z212" i="26"/>
  <c r="U212" i="26"/>
  <c r="O212" i="26"/>
  <c r="J212" i="26"/>
  <c r="AG212" i="26"/>
  <c r="V212" i="26"/>
  <c r="K212" i="26"/>
  <c r="AL212" i="26"/>
  <c r="Q212" i="26"/>
  <c r="AM212" i="26"/>
  <c r="AC212" i="26"/>
  <c r="R212" i="26"/>
  <c r="G212" i="26"/>
  <c r="AA212" i="26"/>
  <c r="F212" i="26"/>
  <c r="W212" i="26"/>
  <c r="M212" i="26"/>
  <c r="AH212" i="26"/>
  <c r="AN210" i="26"/>
  <c r="AJ210" i="26"/>
  <c r="AF210" i="26"/>
  <c r="AB210" i="26"/>
  <c r="X210" i="26"/>
  <c r="T210" i="26"/>
  <c r="P210" i="26"/>
  <c r="L210" i="26"/>
  <c r="H210" i="26"/>
  <c r="AL210" i="26"/>
  <c r="AG210" i="26"/>
  <c r="AA210" i="26"/>
  <c r="V210" i="26"/>
  <c r="Q210" i="26"/>
  <c r="K210" i="26"/>
  <c r="F210" i="26"/>
  <c r="AM210" i="26"/>
  <c r="AH210" i="26"/>
  <c r="AC210" i="26"/>
  <c r="W210" i="26"/>
  <c r="R210" i="26"/>
  <c r="M210" i="26"/>
  <c r="G210" i="26"/>
  <c r="AO210" i="26"/>
  <c r="AD210" i="26"/>
  <c r="S210" i="26"/>
  <c r="I210" i="26"/>
  <c r="AI210" i="26"/>
  <c r="N210" i="26"/>
  <c r="AK210" i="26"/>
  <c r="Z210" i="26"/>
  <c r="O210" i="26"/>
  <c r="Y210" i="26"/>
  <c r="J210" i="26"/>
  <c r="AE210" i="26"/>
  <c r="U210" i="26"/>
  <c r="AL208" i="26"/>
  <c r="AH208" i="26"/>
  <c r="AD208" i="26"/>
  <c r="Z208" i="26"/>
  <c r="V208" i="26"/>
  <c r="R208" i="26"/>
  <c r="N208" i="26"/>
  <c r="J208" i="26"/>
  <c r="F208" i="26"/>
  <c r="AM208" i="26"/>
  <c r="AI208" i="26"/>
  <c r="AE208" i="26"/>
  <c r="AA208" i="26"/>
  <c r="W208" i="26"/>
  <c r="S208" i="26"/>
  <c r="O208" i="26"/>
  <c r="K208" i="26"/>
  <c r="G208" i="26"/>
  <c r="AN208" i="26"/>
  <c r="AF208" i="26"/>
  <c r="X208" i="26"/>
  <c r="P208" i="26"/>
  <c r="H208" i="26"/>
  <c r="AJ208" i="26"/>
  <c r="L208" i="26"/>
  <c r="AK208" i="26"/>
  <c r="AC208" i="26"/>
  <c r="U208" i="26"/>
  <c r="M208" i="26"/>
  <c r="AB208" i="26"/>
  <c r="T208" i="26"/>
  <c r="Q208" i="26"/>
  <c r="AO208" i="26"/>
  <c r="I208" i="26"/>
  <c r="AG208" i="26"/>
  <c r="Y208" i="26"/>
  <c r="AL206" i="26"/>
  <c r="AH206" i="26"/>
  <c r="AD206" i="26"/>
  <c r="Z206" i="26"/>
  <c r="V206" i="26"/>
  <c r="R206" i="26"/>
  <c r="N206" i="26"/>
  <c r="J206" i="26"/>
  <c r="F206" i="26"/>
  <c r="AM206" i="26"/>
  <c r="AI206" i="26"/>
  <c r="AE206" i="26"/>
  <c r="AA206" i="26"/>
  <c r="W206" i="26"/>
  <c r="S206" i="26"/>
  <c r="O206" i="26"/>
  <c r="K206" i="26"/>
  <c r="G206" i="26"/>
  <c r="AN206" i="26"/>
  <c r="AF206" i="26"/>
  <c r="X206" i="26"/>
  <c r="P206" i="26"/>
  <c r="H206" i="26"/>
  <c r="AJ206" i="26"/>
  <c r="T206" i="26"/>
  <c r="AK206" i="26"/>
  <c r="AC206" i="26"/>
  <c r="U206" i="26"/>
  <c r="M206" i="26"/>
  <c r="AB206" i="26"/>
  <c r="L206" i="26"/>
  <c r="Y206" i="26"/>
  <c r="Q206" i="26"/>
  <c r="AO206" i="26"/>
  <c r="I206" i="26"/>
  <c r="AG206" i="26"/>
  <c r="AN241" i="26"/>
  <c r="AJ241" i="26"/>
  <c r="AF241" i="26"/>
  <c r="AB241" i="26"/>
  <c r="X241" i="26"/>
  <c r="T241" i="26"/>
  <c r="P241" i="26"/>
  <c r="L241" i="26"/>
  <c r="H241" i="26"/>
  <c r="AK241" i="26"/>
  <c r="AE241" i="26"/>
  <c r="Z241" i="26"/>
  <c r="U241" i="26"/>
  <c r="O241" i="26"/>
  <c r="J241" i="26"/>
  <c r="AI241" i="26"/>
  <c r="AC241" i="26"/>
  <c r="V241" i="26"/>
  <c r="N241" i="26"/>
  <c r="G241" i="26"/>
  <c r="AO241" i="26"/>
  <c r="AH241" i="26"/>
  <c r="AA241" i="26"/>
  <c r="S241" i="26"/>
  <c r="M241" i="26"/>
  <c r="F241" i="26"/>
  <c r="AG241" i="26"/>
  <c r="R241" i="26"/>
  <c r="AL241" i="26"/>
  <c r="W241" i="26"/>
  <c r="I241" i="26"/>
  <c r="AM241" i="26"/>
  <c r="K241" i="26"/>
  <c r="Q241" i="26"/>
  <c r="Y241" i="26"/>
  <c r="AD241" i="26"/>
  <c r="AM237" i="26"/>
  <c r="AI237" i="26"/>
  <c r="AE237" i="26"/>
  <c r="AA237" i="26"/>
  <c r="W237" i="26"/>
  <c r="S237" i="26"/>
  <c r="O237" i="26"/>
  <c r="K237" i="26"/>
  <c r="G237" i="26"/>
  <c r="AK237" i="26"/>
  <c r="AF237" i="26"/>
  <c r="Z237" i="26"/>
  <c r="U237" i="26"/>
  <c r="P237" i="26"/>
  <c r="J237" i="26"/>
  <c r="AO237" i="26"/>
  <c r="AJ237" i="26"/>
  <c r="AD237" i="26"/>
  <c r="Y237" i="26"/>
  <c r="T237" i="26"/>
  <c r="N237" i="26"/>
  <c r="I237" i="26"/>
  <c r="AN237" i="26"/>
  <c r="AC237" i="26"/>
  <c r="R237" i="26"/>
  <c r="H237" i="26"/>
  <c r="AG237" i="26"/>
  <c r="V237" i="26"/>
  <c r="L237" i="26"/>
  <c r="X237" i="26"/>
  <c r="AB237" i="26"/>
  <c r="F237" i="26"/>
  <c r="AH237" i="26"/>
  <c r="Q237" i="26"/>
  <c r="M237" i="26"/>
  <c r="AL237" i="26"/>
  <c r="AM251" i="26"/>
  <c r="AI251" i="26"/>
  <c r="AE251" i="26"/>
  <c r="AA251" i="26"/>
  <c r="W251" i="26"/>
  <c r="S251" i="26"/>
  <c r="O251" i="26"/>
  <c r="K251" i="26"/>
  <c r="G251" i="26"/>
  <c r="AN251" i="26"/>
  <c r="AJ251" i="26"/>
  <c r="AF251" i="26"/>
  <c r="AB251" i="26"/>
  <c r="X251" i="26"/>
  <c r="T251" i="26"/>
  <c r="P251" i="26"/>
  <c r="L251" i="26"/>
  <c r="H251" i="26"/>
  <c r="AL251" i="26"/>
  <c r="AD251" i="26"/>
  <c r="V251" i="26"/>
  <c r="N251" i="26"/>
  <c r="F251" i="26"/>
  <c r="AH251" i="26"/>
  <c r="Y251" i="26"/>
  <c r="M251" i="26"/>
  <c r="AO251" i="26"/>
  <c r="Z251" i="26"/>
  <c r="J251" i="26"/>
  <c r="AK251" i="26"/>
  <c r="U251" i="26"/>
  <c r="I251" i="26"/>
  <c r="R251" i="26"/>
  <c r="AC251" i="26"/>
  <c r="Q251" i="26"/>
  <c r="AG251" i="26"/>
  <c r="AM247" i="26"/>
  <c r="AI247" i="26"/>
  <c r="AE247" i="26"/>
  <c r="AA247" i="26"/>
  <c r="W247" i="26"/>
  <c r="S247" i="26"/>
  <c r="O247" i="26"/>
  <c r="K247" i="26"/>
  <c r="G247" i="26"/>
  <c r="AN247" i="26"/>
  <c r="AJ247" i="26"/>
  <c r="AF247" i="26"/>
  <c r="AB247" i="26"/>
  <c r="X247" i="26"/>
  <c r="T247" i="26"/>
  <c r="P247" i="26"/>
  <c r="L247" i="26"/>
  <c r="H247" i="26"/>
  <c r="AL247" i="26"/>
  <c r="AD247" i="26"/>
  <c r="V247" i="26"/>
  <c r="N247" i="26"/>
  <c r="F247" i="26"/>
  <c r="AO247" i="26"/>
  <c r="AC247" i="26"/>
  <c r="R247" i="26"/>
  <c r="I247" i="26"/>
  <c r="Z247" i="26"/>
  <c r="M247" i="26"/>
  <c r="AK247" i="26"/>
  <c r="Y247" i="26"/>
  <c r="J247" i="26"/>
  <c r="U247" i="26"/>
  <c r="AG247" i="26"/>
  <c r="AH247" i="26"/>
  <c r="Q247" i="26"/>
  <c r="AN243" i="26"/>
  <c r="AJ243" i="26"/>
  <c r="AF243" i="26"/>
  <c r="AB243" i="26"/>
  <c r="X243" i="26"/>
  <c r="T243" i="26"/>
  <c r="P243" i="26"/>
  <c r="L243" i="26"/>
  <c r="H243" i="26"/>
  <c r="AM243" i="26"/>
  <c r="AH243" i="26"/>
  <c r="AC243" i="26"/>
  <c r="W243" i="26"/>
  <c r="R243" i="26"/>
  <c r="M243" i="26"/>
  <c r="G243" i="26"/>
  <c r="AI243" i="26"/>
  <c r="AA243" i="26"/>
  <c r="U243" i="26"/>
  <c r="N243" i="26"/>
  <c r="F243" i="26"/>
  <c r="AO243" i="26"/>
  <c r="AG243" i="26"/>
  <c r="Z243" i="26"/>
  <c r="S243" i="26"/>
  <c r="K243" i="26"/>
  <c r="AE243" i="26"/>
  <c r="Q243" i="26"/>
  <c r="AK243" i="26"/>
  <c r="V243" i="26"/>
  <c r="I243" i="26"/>
  <c r="Y243" i="26"/>
  <c r="AD243" i="26"/>
  <c r="J243" i="26"/>
  <c r="AL243" i="26"/>
  <c r="O243" i="26"/>
  <c r="AM239" i="26"/>
  <c r="AI239" i="26"/>
  <c r="AE239" i="26"/>
  <c r="AA239" i="26"/>
  <c r="W239" i="26"/>
  <c r="S239" i="26"/>
  <c r="O239" i="26"/>
  <c r="K239" i="26"/>
  <c r="G239" i="26"/>
  <c r="AN239" i="26"/>
  <c r="AH239" i="26"/>
  <c r="AC239" i="26"/>
  <c r="X239" i="26"/>
  <c r="R239" i="26"/>
  <c r="M239" i="26"/>
  <c r="H239" i="26"/>
  <c r="AL239" i="26"/>
  <c r="AG239" i="26"/>
  <c r="AB239" i="26"/>
  <c r="V239" i="26"/>
  <c r="Q239" i="26"/>
  <c r="L239" i="26"/>
  <c r="F239" i="26"/>
  <c r="AF239" i="26"/>
  <c r="U239" i="26"/>
  <c r="J239" i="26"/>
  <c r="AJ239" i="26"/>
  <c r="Y239" i="26"/>
  <c r="N239" i="26"/>
  <c r="AK239" i="26"/>
  <c r="P239" i="26"/>
  <c r="AO239" i="26"/>
  <c r="T239" i="26"/>
  <c r="AD239" i="26"/>
  <c r="Z239" i="26"/>
  <c r="I239" i="26"/>
  <c r="AM235" i="26"/>
  <c r="AI235" i="26"/>
  <c r="AE235" i="26"/>
  <c r="AA235" i="26"/>
  <c r="W235" i="26"/>
  <c r="S235" i="26"/>
  <c r="O235" i="26"/>
  <c r="K235" i="26"/>
  <c r="G235" i="26"/>
  <c r="AN235" i="26"/>
  <c r="AH235" i="26"/>
  <c r="AC235" i="26"/>
  <c r="X235" i="26"/>
  <c r="R235" i="26"/>
  <c r="AL235" i="26"/>
  <c r="AG235" i="26"/>
  <c r="AB235" i="26"/>
  <c r="V235" i="26"/>
  <c r="Q235" i="26"/>
  <c r="L235" i="26"/>
  <c r="F235" i="26"/>
  <c r="AK235" i="26"/>
  <c r="Z235" i="26"/>
  <c r="P235" i="26"/>
  <c r="I235" i="26"/>
  <c r="AO235" i="26"/>
  <c r="AD235" i="26"/>
  <c r="T235" i="26"/>
  <c r="J235" i="26"/>
  <c r="AF235" i="26"/>
  <c r="M235" i="26"/>
  <c r="AJ235" i="26"/>
  <c r="N235" i="26"/>
  <c r="U235" i="26"/>
  <c r="H235" i="26"/>
  <c r="Y235" i="26"/>
  <c r="AM231" i="26"/>
  <c r="AI231" i="26"/>
  <c r="AE231" i="26"/>
  <c r="AA231" i="26"/>
  <c r="W231" i="26"/>
  <c r="S231" i="26"/>
  <c r="O231" i="26"/>
  <c r="K231" i="26"/>
  <c r="G231" i="26"/>
  <c r="AL231" i="26"/>
  <c r="AG231" i="26"/>
  <c r="AB231" i="26"/>
  <c r="V231" i="26"/>
  <c r="Q231" i="26"/>
  <c r="L231" i="26"/>
  <c r="F231" i="26"/>
  <c r="AN231" i="26"/>
  <c r="AF231" i="26"/>
  <c r="Y231" i="26"/>
  <c r="R231" i="26"/>
  <c r="J231" i="26"/>
  <c r="AO231" i="26"/>
  <c r="AH231" i="26"/>
  <c r="Z231" i="26"/>
  <c r="T231" i="26"/>
  <c r="M231" i="26"/>
  <c r="AC231" i="26"/>
  <c r="N231" i="26"/>
  <c r="AD231" i="26"/>
  <c r="P231" i="26"/>
  <c r="U231" i="26"/>
  <c r="AJ231" i="26"/>
  <c r="AK231" i="26"/>
  <c r="I231" i="26"/>
  <c r="H231" i="26"/>
  <c r="X231" i="26"/>
  <c r="AN227" i="26"/>
  <c r="AJ227" i="26"/>
  <c r="AF227" i="26"/>
  <c r="AB227" i="26"/>
  <c r="X227" i="26"/>
  <c r="T227" i="26"/>
  <c r="P227" i="26"/>
  <c r="L227" i="26"/>
  <c r="H227" i="26"/>
  <c r="AM227" i="26"/>
  <c r="AH227" i="26"/>
  <c r="AC227" i="26"/>
  <c r="W227" i="26"/>
  <c r="R227" i="26"/>
  <c r="M227" i="26"/>
  <c r="G227" i="26"/>
  <c r="AO227" i="26"/>
  <c r="AI227" i="26"/>
  <c r="AD227" i="26"/>
  <c r="Y227" i="26"/>
  <c r="S227" i="26"/>
  <c r="N227" i="26"/>
  <c r="I227" i="26"/>
  <c r="AE227" i="26"/>
  <c r="U227" i="26"/>
  <c r="J227" i="26"/>
  <c r="AG227" i="26"/>
  <c r="V227" i="26"/>
  <c r="K227" i="26"/>
  <c r="AK227" i="26"/>
  <c r="O227" i="26"/>
  <c r="AA227" i="26"/>
  <c r="F227" i="26"/>
  <c r="Z227" i="26"/>
  <c r="AL227" i="26"/>
  <c r="Q227" i="26"/>
  <c r="AN223" i="26"/>
  <c r="AJ223" i="26"/>
  <c r="AF223" i="26"/>
  <c r="AB223" i="26"/>
  <c r="X223" i="26"/>
  <c r="T223" i="26"/>
  <c r="P223" i="26"/>
  <c r="L223" i="26"/>
  <c r="H223" i="26"/>
  <c r="AM223" i="26"/>
  <c r="AH223" i="26"/>
  <c r="AC223" i="26"/>
  <c r="W223" i="26"/>
  <c r="R223" i="26"/>
  <c r="M223" i="26"/>
  <c r="G223" i="26"/>
  <c r="AO223" i="26"/>
  <c r="AI223" i="26"/>
  <c r="AD223" i="26"/>
  <c r="Y223" i="26"/>
  <c r="S223" i="26"/>
  <c r="N223" i="26"/>
  <c r="I223" i="26"/>
  <c r="AK223" i="26"/>
  <c r="Z223" i="26"/>
  <c r="O223" i="26"/>
  <c r="AL223" i="26"/>
  <c r="AA223" i="26"/>
  <c r="Q223" i="26"/>
  <c r="F223" i="26"/>
  <c r="AE223" i="26"/>
  <c r="J223" i="26"/>
  <c r="V223" i="26"/>
  <c r="U223" i="26"/>
  <c r="AG223" i="26"/>
  <c r="K223" i="26"/>
  <c r="AN219" i="26"/>
  <c r="AJ219" i="26"/>
  <c r="AF219" i="26"/>
  <c r="AB219" i="26"/>
  <c r="X219" i="26"/>
  <c r="T219" i="26"/>
  <c r="P219" i="26"/>
  <c r="L219" i="26"/>
  <c r="H219" i="26"/>
  <c r="AM219" i="26"/>
  <c r="AH219" i="26"/>
  <c r="AC219" i="26"/>
  <c r="W219" i="26"/>
  <c r="R219" i="26"/>
  <c r="M219" i="26"/>
  <c r="G219" i="26"/>
  <c r="AO219" i="26"/>
  <c r="AI219" i="26"/>
  <c r="AD219" i="26"/>
  <c r="Y219" i="26"/>
  <c r="S219" i="26"/>
  <c r="N219" i="26"/>
  <c r="I219" i="26"/>
  <c r="AE219" i="26"/>
  <c r="U219" i="26"/>
  <c r="J219" i="26"/>
  <c r="AG219" i="26"/>
  <c r="V219" i="26"/>
  <c r="K219" i="26"/>
  <c r="Z219" i="26"/>
  <c r="O219" i="26"/>
  <c r="AL219" i="26"/>
  <c r="Q219" i="26"/>
  <c r="AK219" i="26"/>
  <c r="AA219" i="26"/>
  <c r="F219" i="26"/>
  <c r="AN215" i="26"/>
  <c r="AJ215" i="26"/>
  <c r="AF215" i="26"/>
  <c r="AB215" i="26"/>
  <c r="X215" i="26"/>
  <c r="T215" i="26"/>
  <c r="P215" i="26"/>
  <c r="L215" i="26"/>
  <c r="H215" i="26"/>
  <c r="AM215" i="26"/>
  <c r="AH215" i="26"/>
  <c r="AC215" i="26"/>
  <c r="W215" i="26"/>
  <c r="R215" i="26"/>
  <c r="M215" i="26"/>
  <c r="G215" i="26"/>
  <c r="AO215" i="26"/>
  <c r="AI215" i="26"/>
  <c r="AD215" i="26"/>
  <c r="Y215" i="26"/>
  <c r="S215" i="26"/>
  <c r="N215" i="26"/>
  <c r="I215" i="26"/>
  <c r="AK215" i="26"/>
  <c r="Z215" i="26"/>
  <c r="O215" i="26"/>
  <c r="AL215" i="26"/>
  <c r="AA215" i="26"/>
  <c r="Q215" i="26"/>
  <c r="F215" i="26"/>
  <c r="U215" i="26"/>
  <c r="AG215" i="26"/>
  <c r="K215" i="26"/>
  <c r="AE215" i="26"/>
  <c r="J215" i="26"/>
  <c r="V215" i="26"/>
  <c r="AN213" i="26"/>
  <c r="AJ213" i="26"/>
  <c r="AF213" i="26"/>
  <c r="AB213" i="26"/>
  <c r="X213" i="26"/>
  <c r="T213" i="26"/>
  <c r="P213" i="26"/>
  <c r="L213" i="26"/>
  <c r="H213" i="26"/>
  <c r="AK213" i="26"/>
  <c r="AE213" i="26"/>
  <c r="Z213" i="26"/>
  <c r="U213" i="26"/>
  <c r="O213" i="26"/>
  <c r="J213" i="26"/>
  <c r="AL213" i="26"/>
  <c r="AG213" i="26"/>
  <c r="AA213" i="26"/>
  <c r="V213" i="26"/>
  <c r="Q213" i="26"/>
  <c r="K213" i="26"/>
  <c r="F213" i="26"/>
  <c r="AM213" i="26"/>
  <c r="AC213" i="26"/>
  <c r="R213" i="26"/>
  <c r="G213" i="26"/>
  <c r="W213" i="26"/>
  <c r="AI213" i="26"/>
  <c r="Y213" i="26"/>
  <c r="N213" i="26"/>
  <c r="AH213" i="26"/>
  <c r="M213" i="26"/>
  <c r="AD213" i="26"/>
  <c r="S213" i="26"/>
  <c r="I213" i="26"/>
  <c r="AO213" i="26"/>
  <c r="AN211" i="26"/>
  <c r="AJ211" i="26"/>
  <c r="AF211" i="26"/>
  <c r="AB211" i="26"/>
  <c r="X211" i="26"/>
  <c r="T211" i="26"/>
  <c r="P211" i="26"/>
  <c r="L211" i="26"/>
  <c r="H211" i="26"/>
  <c r="AM211" i="26"/>
  <c r="AH211" i="26"/>
  <c r="AC211" i="26"/>
  <c r="W211" i="26"/>
  <c r="R211" i="26"/>
  <c r="M211" i="26"/>
  <c r="G211" i="26"/>
  <c r="AO211" i="26"/>
  <c r="AI211" i="26"/>
  <c r="AD211" i="26"/>
  <c r="Y211" i="26"/>
  <c r="S211" i="26"/>
  <c r="N211" i="26"/>
  <c r="I211" i="26"/>
  <c r="AK211" i="26"/>
  <c r="Z211" i="26"/>
  <c r="O211" i="26"/>
  <c r="AE211" i="26"/>
  <c r="AG211" i="26"/>
  <c r="V211" i="26"/>
  <c r="K211" i="26"/>
  <c r="U211" i="26"/>
  <c r="J211" i="26"/>
  <c r="Q211" i="26"/>
  <c r="F211" i="26"/>
  <c r="AL211" i="26"/>
  <c r="AA211" i="26"/>
  <c r="AL209" i="26"/>
  <c r="AH209" i="26"/>
  <c r="AD209" i="26"/>
  <c r="Z209" i="26"/>
  <c r="V209" i="26"/>
  <c r="R209" i="26"/>
  <c r="N209" i="26"/>
  <c r="J209" i="26"/>
  <c r="F209" i="26"/>
  <c r="AM209" i="26"/>
  <c r="AI209" i="26"/>
  <c r="AE209" i="26"/>
  <c r="AA209" i="26"/>
  <c r="W209" i="26"/>
  <c r="S209" i="26"/>
  <c r="O209" i="26"/>
  <c r="K209" i="26"/>
  <c r="G209" i="26"/>
  <c r="AJ209" i="26"/>
  <c r="AB209" i="26"/>
  <c r="T209" i="26"/>
  <c r="L209" i="26"/>
  <c r="AF209" i="26"/>
  <c r="P209" i="26"/>
  <c r="AO209" i="26"/>
  <c r="AG209" i="26"/>
  <c r="Y209" i="26"/>
  <c r="Q209" i="26"/>
  <c r="I209" i="26"/>
  <c r="AN209" i="26"/>
  <c r="X209" i="26"/>
  <c r="H209" i="26"/>
  <c r="M209" i="26"/>
  <c r="AK209" i="26"/>
  <c r="AC209" i="26"/>
  <c r="U209" i="26"/>
  <c r="AL207" i="26"/>
  <c r="AH207" i="26"/>
  <c r="AD207" i="26"/>
  <c r="Z207" i="26"/>
  <c r="V207" i="26"/>
  <c r="R207" i="26"/>
  <c r="N207" i="26"/>
  <c r="J207" i="26"/>
  <c r="F207" i="26"/>
  <c r="AM207" i="26"/>
  <c r="AI207" i="26"/>
  <c r="AE207" i="26"/>
  <c r="AA207" i="26"/>
  <c r="W207" i="26"/>
  <c r="S207" i="26"/>
  <c r="O207" i="26"/>
  <c r="K207" i="26"/>
  <c r="G207" i="26"/>
  <c r="AJ207" i="26"/>
  <c r="AB207" i="26"/>
  <c r="T207" i="26"/>
  <c r="L207" i="26"/>
  <c r="AF207" i="26"/>
  <c r="H207" i="26"/>
  <c r="AO207" i="26"/>
  <c r="AG207" i="26"/>
  <c r="Y207" i="26"/>
  <c r="Q207" i="26"/>
  <c r="I207" i="26"/>
  <c r="AN207" i="26"/>
  <c r="X207" i="26"/>
  <c r="P207" i="26"/>
  <c r="U207" i="26"/>
  <c r="M207" i="26"/>
  <c r="AK207" i="26"/>
  <c r="AC207" i="26"/>
  <c r="AL205" i="26"/>
  <c r="AH205" i="26"/>
  <c r="AD205" i="26"/>
  <c r="Z205" i="26"/>
  <c r="V205" i="26"/>
  <c r="R205" i="26"/>
  <c r="N205" i="26"/>
  <c r="J205" i="26"/>
  <c r="F205" i="26"/>
  <c r="AM205" i="26"/>
  <c r="AI205" i="26"/>
  <c r="AE205" i="26"/>
  <c r="AA205" i="26"/>
  <c r="W205" i="26"/>
  <c r="S205" i="26"/>
  <c r="O205" i="26"/>
  <c r="K205" i="26"/>
  <c r="G205" i="26"/>
  <c r="AJ205" i="26"/>
  <c r="AB205" i="26"/>
  <c r="T205" i="26"/>
  <c r="L205" i="26"/>
  <c r="AN205" i="26"/>
  <c r="P205" i="26"/>
  <c r="AO205" i="26"/>
  <c r="AG205" i="26"/>
  <c r="Y205" i="26"/>
  <c r="Q205" i="26"/>
  <c r="I205" i="26"/>
  <c r="AF205" i="26"/>
  <c r="X205" i="26"/>
  <c r="H205" i="26"/>
  <c r="AC205" i="26"/>
  <c r="U205" i="26"/>
  <c r="M205" i="26"/>
  <c r="AK205" i="26"/>
  <c r="AM252" i="26"/>
  <c r="AI252" i="26"/>
  <c r="AE252" i="26"/>
  <c r="AA252" i="26"/>
  <c r="W252" i="26"/>
  <c r="S252" i="26"/>
  <c r="O252" i="26"/>
  <c r="K252" i="26"/>
  <c r="G252" i="26"/>
  <c r="AN252" i="26"/>
  <c r="AJ252" i="26"/>
  <c r="AF252" i="26"/>
  <c r="AB252" i="26"/>
  <c r="X252" i="26"/>
  <c r="T252" i="26"/>
  <c r="P252" i="26"/>
  <c r="L252" i="26"/>
  <c r="H252" i="26"/>
  <c r="AH252" i="26"/>
  <c r="Z252" i="26"/>
  <c r="R252" i="26"/>
  <c r="J252" i="26"/>
  <c r="AO252" i="26"/>
  <c r="AD252" i="26"/>
  <c r="U252" i="26"/>
  <c r="I252" i="26"/>
  <c r="AG252" i="26"/>
  <c r="Q252" i="26"/>
  <c r="AC252" i="26"/>
  <c r="N252" i="26"/>
  <c r="AL252" i="26"/>
  <c r="M252" i="26"/>
  <c r="V252" i="26"/>
  <c r="Y252" i="26"/>
  <c r="AK252" i="26"/>
  <c r="F252" i="26"/>
  <c r="AM248" i="26"/>
  <c r="AI248" i="26"/>
  <c r="AE248" i="26"/>
  <c r="AA248" i="26"/>
  <c r="W248" i="26"/>
  <c r="S248" i="26"/>
  <c r="O248" i="26"/>
  <c r="K248" i="26"/>
  <c r="G248" i="26"/>
  <c r="AN248" i="26"/>
  <c r="AJ248" i="26"/>
  <c r="AF248" i="26"/>
  <c r="AB248" i="26"/>
  <c r="X248" i="26"/>
  <c r="T248" i="26"/>
  <c r="P248" i="26"/>
  <c r="L248" i="26"/>
  <c r="H248" i="26"/>
  <c r="AH248" i="26"/>
  <c r="Z248" i="26"/>
  <c r="R248" i="26"/>
  <c r="J248" i="26"/>
  <c r="AK248" i="26"/>
  <c r="Y248" i="26"/>
  <c r="N248" i="26"/>
  <c r="AG248" i="26"/>
  <c r="U248" i="26"/>
  <c r="F248" i="26"/>
  <c r="AD248" i="26"/>
  <c r="Q248" i="26"/>
  <c r="AO248" i="26"/>
  <c r="M248" i="26"/>
  <c r="V248" i="26"/>
  <c r="I248" i="26"/>
  <c r="AL248" i="26"/>
  <c r="AC248" i="26"/>
  <c r="AN244" i="26"/>
  <c r="AJ244" i="26"/>
  <c r="AF244" i="26"/>
  <c r="AB244" i="26"/>
  <c r="X244" i="26"/>
  <c r="T244" i="26"/>
  <c r="P244" i="26"/>
  <c r="L244" i="26"/>
  <c r="H244" i="26"/>
  <c r="AO244" i="26"/>
  <c r="AI244" i="26"/>
  <c r="AD244" i="26"/>
  <c r="Y244" i="26"/>
  <c r="S244" i="26"/>
  <c r="N244" i="26"/>
  <c r="I244" i="26"/>
  <c r="AH244" i="26"/>
  <c r="AA244" i="26"/>
  <c r="U244" i="26"/>
  <c r="M244" i="26"/>
  <c r="F244" i="26"/>
  <c r="AM244" i="26"/>
  <c r="AG244" i="26"/>
  <c r="Z244" i="26"/>
  <c r="R244" i="26"/>
  <c r="K244" i="26"/>
  <c r="AL244" i="26"/>
  <c r="W244" i="26"/>
  <c r="J244" i="26"/>
  <c r="AC244" i="26"/>
  <c r="O244" i="26"/>
  <c r="Q244" i="26"/>
  <c r="V244" i="26"/>
  <c r="AE244" i="26"/>
  <c r="G244" i="26"/>
  <c r="AK244" i="26"/>
  <c r="AN240" i="26"/>
  <c r="AJ240" i="26"/>
  <c r="AO240" i="26"/>
  <c r="AI240" i="26"/>
  <c r="AE240" i="26"/>
  <c r="AA240" i="26"/>
  <c r="W240" i="26"/>
  <c r="S240" i="26"/>
  <c r="O240" i="26"/>
  <c r="K240" i="26"/>
  <c r="G240" i="26"/>
  <c r="AK240" i="26"/>
  <c r="AD240" i="26"/>
  <c r="Y240" i="26"/>
  <c r="T240" i="26"/>
  <c r="N240" i="26"/>
  <c r="I240" i="26"/>
  <c r="AH240" i="26"/>
  <c r="AC240" i="26"/>
  <c r="X240" i="26"/>
  <c r="R240" i="26"/>
  <c r="M240" i="26"/>
  <c r="H240" i="26"/>
  <c r="AM240" i="26"/>
  <c r="AB240" i="26"/>
  <c r="Q240" i="26"/>
  <c r="F240" i="26"/>
  <c r="AF240" i="26"/>
  <c r="U240" i="26"/>
  <c r="J240" i="26"/>
  <c r="V240" i="26"/>
  <c r="Z240" i="26"/>
  <c r="L240" i="26"/>
  <c r="AL240" i="26"/>
  <c r="AG240" i="26"/>
  <c r="P240" i="26"/>
  <c r="AM236" i="26"/>
  <c r="AI236" i="26"/>
  <c r="AE236" i="26"/>
  <c r="AA236" i="26"/>
  <c r="W236" i="26"/>
  <c r="S236" i="26"/>
  <c r="O236" i="26"/>
  <c r="K236" i="26"/>
  <c r="G236" i="26"/>
  <c r="AO236" i="26"/>
  <c r="AJ236" i="26"/>
  <c r="AD236" i="26"/>
  <c r="Y236" i="26"/>
  <c r="T236" i="26"/>
  <c r="N236" i="26"/>
  <c r="I236" i="26"/>
  <c r="AN236" i="26"/>
  <c r="AH236" i="26"/>
  <c r="AC236" i="26"/>
  <c r="X236" i="26"/>
  <c r="R236" i="26"/>
  <c r="M236" i="26"/>
  <c r="H236" i="26"/>
  <c r="AG236" i="26"/>
  <c r="V236" i="26"/>
  <c r="L236" i="26"/>
  <c r="AK236" i="26"/>
  <c r="Z236" i="26"/>
  <c r="P236" i="26"/>
  <c r="AL236" i="26"/>
  <c r="Q236" i="26"/>
  <c r="U236" i="26"/>
  <c r="AB236" i="26"/>
  <c r="J236" i="26"/>
  <c r="F236" i="26"/>
  <c r="AF236" i="26"/>
  <c r="AN224" i="26"/>
  <c r="AJ224" i="26"/>
  <c r="AF224" i="26"/>
  <c r="AB224" i="26"/>
  <c r="X224" i="26"/>
  <c r="T224" i="26"/>
  <c r="P224" i="26"/>
  <c r="L224" i="26"/>
  <c r="H224" i="26"/>
  <c r="AO224" i="26"/>
  <c r="AI224" i="26"/>
  <c r="AD224" i="26"/>
  <c r="Y224" i="26"/>
  <c r="S224" i="26"/>
  <c r="N224" i="26"/>
  <c r="I224" i="26"/>
  <c r="AK224" i="26"/>
  <c r="AE224" i="26"/>
  <c r="Z224" i="26"/>
  <c r="U224" i="26"/>
  <c r="O224" i="26"/>
  <c r="J224" i="26"/>
  <c r="AG224" i="26"/>
  <c r="V224" i="26"/>
  <c r="K224" i="26"/>
  <c r="AH224" i="26"/>
  <c r="W224" i="26"/>
  <c r="M224" i="26"/>
  <c r="AL224" i="26"/>
  <c r="Q224" i="26"/>
  <c r="F224" i="26"/>
  <c r="AC224" i="26"/>
  <c r="G224" i="26"/>
  <c r="AA224" i="26"/>
  <c r="R224" i="26"/>
  <c r="AM224" i="26"/>
  <c r="AN220" i="26"/>
  <c r="AJ220" i="26"/>
  <c r="AF220" i="26"/>
  <c r="AB220" i="26"/>
  <c r="X220" i="26"/>
  <c r="T220" i="26"/>
  <c r="P220" i="26"/>
  <c r="L220" i="26"/>
  <c r="H220" i="26"/>
  <c r="AO220" i="26"/>
  <c r="AI220" i="26"/>
  <c r="AD220" i="26"/>
  <c r="Y220" i="26"/>
  <c r="S220" i="26"/>
  <c r="N220" i="26"/>
  <c r="I220" i="26"/>
  <c r="AK220" i="26"/>
  <c r="AE220" i="26"/>
  <c r="Z220" i="26"/>
  <c r="U220" i="26"/>
  <c r="O220" i="26"/>
  <c r="J220" i="26"/>
  <c r="AL220" i="26"/>
  <c r="AA220" i="26"/>
  <c r="Q220" i="26"/>
  <c r="F220" i="26"/>
  <c r="AM220" i="26"/>
  <c r="AC220" i="26"/>
  <c r="R220" i="26"/>
  <c r="G220" i="26"/>
  <c r="AG220" i="26"/>
  <c r="K220" i="26"/>
  <c r="V220" i="26"/>
  <c r="W220" i="26"/>
  <c r="AH220" i="26"/>
  <c r="M220" i="26"/>
  <c r="AN216" i="26"/>
  <c r="AJ216" i="26"/>
  <c r="AF216" i="26"/>
  <c r="AB216" i="26"/>
  <c r="X216" i="26"/>
  <c r="T216" i="26"/>
  <c r="P216" i="26"/>
  <c r="L216" i="26"/>
  <c r="H216" i="26"/>
  <c r="AO216" i="26"/>
  <c r="AI216" i="26"/>
  <c r="AD216" i="26"/>
  <c r="Y216" i="26"/>
  <c r="S216" i="26"/>
  <c r="N216" i="26"/>
  <c r="I216" i="26"/>
  <c r="AK216" i="26"/>
  <c r="AE216" i="26"/>
  <c r="Z216" i="26"/>
  <c r="U216" i="26"/>
  <c r="O216" i="26"/>
  <c r="J216" i="26"/>
  <c r="AG216" i="26"/>
  <c r="V216" i="26"/>
  <c r="K216" i="26"/>
  <c r="AH216" i="26"/>
  <c r="W216" i="26"/>
  <c r="M216" i="26"/>
  <c r="AA216" i="26"/>
  <c r="F216" i="26"/>
  <c r="Q216" i="26"/>
  <c r="AM216" i="26"/>
  <c r="R216" i="26"/>
  <c r="AL216" i="26"/>
  <c r="AC216" i="26"/>
  <c r="G216" i="26"/>
  <c r="AN214" i="26"/>
  <c r="AJ214" i="26"/>
  <c r="AF214" i="26"/>
  <c r="AB214" i="26"/>
  <c r="X214" i="26"/>
  <c r="T214" i="26"/>
  <c r="P214" i="26"/>
  <c r="L214" i="26"/>
  <c r="H214" i="26"/>
  <c r="AL214" i="26"/>
  <c r="AM214" i="26"/>
  <c r="AO214" i="26"/>
  <c r="AG214" i="26"/>
  <c r="AA214" i="26"/>
  <c r="V214" i="26"/>
  <c r="Q214" i="26"/>
  <c r="K214" i="26"/>
  <c r="F214" i="26"/>
  <c r="AH214" i="26"/>
  <c r="AC214" i="26"/>
  <c r="W214" i="26"/>
  <c r="R214" i="26"/>
  <c r="M214" i="26"/>
  <c r="G214" i="26"/>
  <c r="AI214" i="26"/>
  <c r="Y214" i="26"/>
  <c r="N214" i="26"/>
  <c r="AD214" i="26"/>
  <c r="I214" i="26"/>
  <c r="AE214" i="26"/>
  <c r="U214" i="26"/>
  <c r="J214" i="26"/>
  <c r="S214" i="26"/>
  <c r="AK214" i="26"/>
  <c r="Z214" i="26"/>
  <c r="O214" i="26"/>
  <c r="AL204" i="26"/>
  <c r="AH204" i="26"/>
  <c r="AD204" i="26"/>
  <c r="Z204" i="26"/>
  <c r="V204" i="26"/>
  <c r="R204" i="26"/>
  <c r="N204" i="26"/>
  <c r="AM204" i="26"/>
  <c r="AI204" i="26"/>
  <c r="AE204" i="26"/>
  <c r="AA204" i="26"/>
  <c r="W204" i="26"/>
  <c r="S204" i="26"/>
  <c r="O204" i="26"/>
  <c r="K204" i="26"/>
  <c r="G204" i="26"/>
  <c r="AN204" i="26"/>
  <c r="AF204" i="26"/>
  <c r="X204" i="26"/>
  <c r="P204" i="26"/>
  <c r="I204" i="26"/>
  <c r="AJ204" i="26"/>
  <c r="T204" i="26"/>
  <c r="F204" i="26"/>
  <c r="AK204" i="26"/>
  <c r="AC204" i="26"/>
  <c r="U204" i="26"/>
  <c r="M204" i="26"/>
  <c r="H204" i="26"/>
  <c r="AB204" i="26"/>
  <c r="L204" i="26"/>
  <c r="AG204" i="26"/>
  <c r="Y204" i="26"/>
  <c r="Q204" i="26"/>
  <c r="AO204" i="26"/>
  <c r="J204" i="26"/>
  <c r="AN202" i="26"/>
  <c r="AJ202" i="26"/>
  <c r="AF202" i="26"/>
  <c r="AB202" i="26"/>
  <c r="X202" i="26"/>
  <c r="T202" i="26"/>
  <c r="P202" i="26"/>
  <c r="L202" i="26"/>
  <c r="H202" i="26"/>
  <c r="AL202" i="26"/>
  <c r="AD202" i="26"/>
  <c r="Z202" i="26"/>
  <c r="R202" i="26"/>
  <c r="J202" i="26"/>
  <c r="AM202" i="26"/>
  <c r="AI202" i="26"/>
  <c r="AE202" i="26"/>
  <c r="AA202" i="26"/>
  <c r="W202" i="26"/>
  <c r="S202" i="26"/>
  <c r="O202" i="26"/>
  <c r="K202" i="26"/>
  <c r="G202" i="26"/>
  <c r="AH202" i="26"/>
  <c r="V202" i="26"/>
  <c r="N202" i="26"/>
  <c r="F202" i="26"/>
  <c r="AO202" i="26"/>
  <c r="Y202" i="26"/>
  <c r="I202" i="26"/>
  <c r="AK202" i="26"/>
  <c r="U202" i="26"/>
  <c r="AG202" i="26"/>
  <c r="Q202" i="26"/>
  <c r="AC202" i="26"/>
  <c r="M202" i="26"/>
  <c r="AN194" i="26"/>
  <c r="AJ194" i="26"/>
  <c r="AF194" i="26"/>
  <c r="AB194" i="26"/>
  <c r="X194" i="26"/>
  <c r="T194" i="26"/>
  <c r="P194" i="26"/>
  <c r="L194" i="26"/>
  <c r="H194" i="26"/>
  <c r="AO194" i="26"/>
  <c r="AI194" i="26"/>
  <c r="AD194" i="26"/>
  <c r="Y194" i="26"/>
  <c r="S194" i="26"/>
  <c r="N194" i="26"/>
  <c r="I194" i="26"/>
  <c r="AM194" i="26"/>
  <c r="AH194" i="26"/>
  <c r="AC194" i="26"/>
  <c r="W194" i="26"/>
  <c r="R194" i="26"/>
  <c r="M194" i="26"/>
  <c r="G194" i="26"/>
  <c r="AE194" i="26"/>
  <c r="U194" i="26"/>
  <c r="J194" i="26"/>
  <c r="AL194" i="26"/>
  <c r="Z194" i="26"/>
  <c r="K194" i="26"/>
  <c r="AK194" i="26"/>
  <c r="V194" i="26"/>
  <c r="F194" i="26"/>
  <c r="AG194" i="26"/>
  <c r="O194" i="26"/>
  <c r="AA194" i="26"/>
  <c r="Q194" i="26"/>
  <c r="AM190" i="26"/>
  <c r="AI190" i="26"/>
  <c r="AE190" i="26"/>
  <c r="AA190" i="26"/>
  <c r="AL190" i="26"/>
  <c r="AH190" i="26"/>
  <c r="AD190" i="26"/>
  <c r="Z190" i="26"/>
  <c r="V190" i="26"/>
  <c r="R190" i="26"/>
  <c r="N190" i="26"/>
  <c r="J190" i="26"/>
  <c r="F190" i="26"/>
  <c r="AJ190" i="26"/>
  <c r="AB190" i="26"/>
  <c r="U190" i="26"/>
  <c r="P190" i="26"/>
  <c r="K190" i="26"/>
  <c r="AG190" i="26"/>
  <c r="X190" i="26"/>
  <c r="Q190" i="26"/>
  <c r="I190" i="26"/>
  <c r="AO190" i="26"/>
  <c r="AF190" i="26"/>
  <c r="W190" i="26"/>
  <c r="O190" i="26"/>
  <c r="H190" i="26"/>
  <c r="AC190" i="26"/>
  <c r="M190" i="26"/>
  <c r="AK190" i="26"/>
  <c r="S190" i="26"/>
  <c r="Y190" i="26"/>
  <c r="AN190" i="26"/>
  <c r="G190" i="26"/>
  <c r="T190" i="26"/>
  <c r="L190" i="26"/>
  <c r="AL186" i="26"/>
  <c r="AH186" i="26"/>
  <c r="AD186" i="26"/>
  <c r="Z186" i="26"/>
  <c r="V186" i="26"/>
  <c r="R186" i="26"/>
  <c r="N186" i="26"/>
  <c r="J186" i="26"/>
  <c r="F186" i="26"/>
  <c r="AK186" i="26"/>
  <c r="AF186" i="26"/>
  <c r="AA186" i="26"/>
  <c r="U186" i="26"/>
  <c r="P186" i="26"/>
  <c r="K186" i="26"/>
  <c r="AN186" i="26"/>
  <c r="AG186" i="26"/>
  <c r="Y186" i="26"/>
  <c r="S186" i="26"/>
  <c r="L186" i="26"/>
  <c r="AM186" i="26"/>
  <c r="AE186" i="26"/>
  <c r="X186" i="26"/>
  <c r="Q186" i="26"/>
  <c r="I186" i="26"/>
  <c r="AC186" i="26"/>
  <c r="O186" i="26"/>
  <c r="AI186" i="26"/>
  <c r="T186" i="26"/>
  <c r="G186" i="26"/>
  <c r="AB186" i="26"/>
  <c r="AJ186" i="26"/>
  <c r="H186" i="26"/>
  <c r="M186" i="26"/>
  <c r="W186" i="26"/>
  <c r="AO186" i="26"/>
  <c r="AL182" i="26"/>
  <c r="AH182" i="26"/>
  <c r="AD182" i="26"/>
  <c r="Z182" i="26"/>
  <c r="V182" i="26"/>
  <c r="R182" i="26"/>
  <c r="N182" i="26"/>
  <c r="J182" i="26"/>
  <c r="F182" i="26"/>
  <c r="AK182" i="26"/>
  <c r="AO182" i="26"/>
  <c r="AI182" i="26"/>
  <c r="AC182" i="26"/>
  <c r="X182" i="26"/>
  <c r="S182" i="26"/>
  <c r="M182" i="26"/>
  <c r="H182" i="26"/>
  <c r="AN182" i="26"/>
  <c r="AG182" i="26"/>
  <c r="AB182" i="26"/>
  <c r="W182" i="26"/>
  <c r="Q182" i="26"/>
  <c r="L182" i="26"/>
  <c r="G182" i="26"/>
  <c r="AF182" i="26"/>
  <c r="U182" i="26"/>
  <c r="K182" i="26"/>
  <c r="AJ182" i="26"/>
  <c r="Y182" i="26"/>
  <c r="O182" i="26"/>
  <c r="AE182" i="26"/>
  <c r="I182" i="26"/>
  <c r="AM182" i="26"/>
  <c r="P182" i="26"/>
  <c r="AA182" i="26"/>
  <c r="T182" i="26"/>
  <c r="AN178" i="26"/>
  <c r="AJ178" i="26"/>
  <c r="AF178" i="26"/>
  <c r="AB178" i="26"/>
  <c r="X178" i="26"/>
  <c r="T178" i="26"/>
  <c r="P178" i="26"/>
  <c r="L178" i="26"/>
  <c r="H178" i="26"/>
  <c r="AL178" i="26"/>
  <c r="AG178" i="26"/>
  <c r="AA178" i="26"/>
  <c r="V178" i="26"/>
  <c r="Q178" i="26"/>
  <c r="K178" i="26"/>
  <c r="F178" i="26"/>
  <c r="AI178" i="26"/>
  <c r="AC178" i="26"/>
  <c r="U178" i="26"/>
  <c r="N178" i="26"/>
  <c r="G178" i="26"/>
  <c r="AK178" i="26"/>
  <c r="AD178" i="26"/>
  <c r="W178" i="26"/>
  <c r="O178" i="26"/>
  <c r="I178" i="26"/>
  <c r="AH178" i="26"/>
  <c r="S178" i="26"/>
  <c r="AM178" i="26"/>
  <c r="Y178" i="26"/>
  <c r="J178" i="26"/>
  <c r="R178" i="26"/>
  <c r="Z178" i="26"/>
  <c r="AO178" i="26"/>
  <c r="AE178" i="26"/>
  <c r="M178" i="26"/>
  <c r="AN170" i="26"/>
  <c r="AJ170" i="26"/>
  <c r="AF170" i="26"/>
  <c r="AB170" i="26"/>
  <c r="X170" i="26"/>
  <c r="T170" i="26"/>
  <c r="P170" i="26"/>
  <c r="L170" i="26"/>
  <c r="H170" i="26"/>
  <c r="AL170" i="26"/>
  <c r="AG170" i="26"/>
  <c r="AA170" i="26"/>
  <c r="V170" i="26"/>
  <c r="Q170" i="26"/>
  <c r="K170" i="26"/>
  <c r="F170" i="26"/>
  <c r="AM170" i="26"/>
  <c r="AE170" i="26"/>
  <c r="Y170" i="26"/>
  <c r="R170" i="26"/>
  <c r="J170" i="26"/>
  <c r="AO170" i="26"/>
  <c r="AH170" i="26"/>
  <c r="Z170" i="26"/>
  <c r="S170" i="26"/>
  <c r="M170" i="26"/>
  <c r="AK170" i="26"/>
  <c r="W170" i="26"/>
  <c r="I170" i="26"/>
  <c r="AC170" i="26"/>
  <c r="N170" i="26"/>
  <c r="U170" i="26"/>
  <c r="AD170" i="26"/>
  <c r="G170" i="26"/>
  <c r="AI170" i="26"/>
  <c r="O170" i="26"/>
  <c r="AN166" i="26"/>
  <c r="AL166" i="26"/>
  <c r="AH166" i="26"/>
  <c r="AD166" i="26"/>
  <c r="Z166" i="26"/>
  <c r="V166" i="26"/>
  <c r="R166" i="26"/>
  <c r="N166" i="26"/>
  <c r="J166" i="26"/>
  <c r="F166" i="26"/>
  <c r="AO166" i="26"/>
  <c r="AI166" i="26"/>
  <c r="AC166" i="26"/>
  <c r="X166" i="26"/>
  <c r="S166" i="26"/>
  <c r="M166" i="26"/>
  <c r="H166" i="26"/>
  <c r="AJ166" i="26"/>
  <c r="AE166" i="26"/>
  <c r="Y166" i="26"/>
  <c r="T166" i="26"/>
  <c r="O166" i="26"/>
  <c r="I166" i="26"/>
  <c r="AM166" i="26"/>
  <c r="AB166" i="26"/>
  <c r="Q166" i="26"/>
  <c r="G166" i="26"/>
  <c r="AF166" i="26"/>
  <c r="U166" i="26"/>
  <c r="K166" i="26"/>
  <c r="AA166" i="26"/>
  <c r="AG166" i="26"/>
  <c r="L166" i="26"/>
  <c r="W166" i="26"/>
  <c r="AK166" i="26"/>
  <c r="P166" i="26"/>
  <c r="AL162" i="26"/>
  <c r="AH162" i="26"/>
  <c r="AD162" i="26"/>
  <c r="Z162" i="26"/>
  <c r="V162" i="26"/>
  <c r="R162" i="26"/>
  <c r="N162" i="26"/>
  <c r="AN162" i="26"/>
  <c r="AI162" i="26"/>
  <c r="AC162" i="26"/>
  <c r="X162" i="26"/>
  <c r="S162" i="26"/>
  <c r="M162" i="26"/>
  <c r="I162" i="26"/>
  <c r="AO162" i="26"/>
  <c r="AJ162" i="26"/>
  <c r="AE162" i="26"/>
  <c r="Y162" i="26"/>
  <c r="T162" i="26"/>
  <c r="O162" i="26"/>
  <c r="J162" i="26"/>
  <c r="F162" i="26"/>
  <c r="AG162" i="26"/>
  <c r="W162" i="26"/>
  <c r="L162" i="26"/>
  <c r="AK162" i="26"/>
  <c r="AA162" i="26"/>
  <c r="P162" i="26"/>
  <c r="G162" i="26"/>
  <c r="U162" i="26"/>
  <c r="AB162" i="26"/>
  <c r="H162" i="26"/>
  <c r="AM162" i="26"/>
  <c r="K162" i="26"/>
  <c r="AF162" i="26"/>
  <c r="Q162" i="26"/>
  <c r="AL150" i="26"/>
  <c r="AH150" i="26"/>
  <c r="AD150" i="26"/>
  <c r="Z150" i="26"/>
  <c r="V150" i="26"/>
  <c r="R150" i="26"/>
  <c r="N150" i="26"/>
  <c r="J150" i="26"/>
  <c r="F150" i="26"/>
  <c r="AM150" i="26"/>
  <c r="AI150" i="26"/>
  <c r="AE150" i="26"/>
  <c r="AA150" i="26"/>
  <c r="W150" i="26"/>
  <c r="S150" i="26"/>
  <c r="O150" i="26"/>
  <c r="K150" i="26"/>
  <c r="G150" i="26"/>
  <c r="AO150" i="26"/>
  <c r="AG150" i="26"/>
  <c r="Y150" i="26"/>
  <c r="Q150" i="26"/>
  <c r="I150" i="26"/>
  <c r="AJ150" i="26"/>
  <c r="AB150" i="26"/>
  <c r="T150" i="26"/>
  <c r="L150" i="26"/>
  <c r="AN150" i="26"/>
  <c r="X150" i="26"/>
  <c r="H150" i="26"/>
  <c r="AC150" i="26"/>
  <c r="M150" i="26"/>
  <c r="U150" i="26"/>
  <c r="P150" i="26"/>
  <c r="AK150" i="26"/>
  <c r="AF150" i="26"/>
  <c r="AL146" i="26"/>
  <c r="AH146" i="26"/>
  <c r="AD146" i="26"/>
  <c r="Z146" i="26"/>
  <c r="V146" i="26"/>
  <c r="R146" i="26"/>
  <c r="N146" i="26"/>
  <c r="J146" i="26"/>
  <c r="F146" i="26"/>
  <c r="AM146" i="26"/>
  <c r="AI146" i="26"/>
  <c r="AE146" i="26"/>
  <c r="AA146" i="26"/>
  <c r="W146" i="26"/>
  <c r="S146" i="26"/>
  <c r="O146" i="26"/>
  <c r="K146" i="26"/>
  <c r="G146" i="26"/>
  <c r="AO146" i="26"/>
  <c r="AG146" i="26"/>
  <c r="Y146" i="26"/>
  <c r="Q146" i="26"/>
  <c r="I146" i="26"/>
  <c r="AJ146" i="26"/>
  <c r="AB146" i="26"/>
  <c r="T146" i="26"/>
  <c r="L146" i="26"/>
  <c r="AN146" i="26"/>
  <c r="X146" i="26"/>
  <c r="H146" i="26"/>
  <c r="AC146" i="26"/>
  <c r="M146" i="26"/>
  <c r="AK146" i="26"/>
  <c r="AF146" i="26"/>
  <c r="U146" i="26"/>
  <c r="P146" i="26"/>
  <c r="AM131" i="26"/>
  <c r="AI131" i="26"/>
  <c r="AE131" i="26"/>
  <c r="AA131" i="26"/>
  <c r="W131" i="26"/>
  <c r="S131" i="26"/>
  <c r="O131" i="26"/>
  <c r="K131" i="26"/>
  <c r="G131" i="26"/>
  <c r="AN131" i="26"/>
  <c r="AH131" i="26"/>
  <c r="AC131" i="26"/>
  <c r="X131" i="26"/>
  <c r="R131" i="26"/>
  <c r="M131" i="26"/>
  <c r="H131" i="26"/>
  <c r="AO131" i="26"/>
  <c r="AJ131" i="26"/>
  <c r="AD131" i="26"/>
  <c r="Y131" i="26"/>
  <c r="T131" i="26"/>
  <c r="N131" i="26"/>
  <c r="I131" i="26"/>
  <c r="AG131" i="26"/>
  <c r="V131" i="26"/>
  <c r="L131" i="26"/>
  <c r="AK131" i="26"/>
  <c r="Z131" i="26"/>
  <c r="P131" i="26"/>
  <c r="AB131" i="26"/>
  <c r="F131" i="26"/>
  <c r="Q131" i="26"/>
  <c r="AL131" i="26"/>
  <c r="J131" i="26"/>
  <c r="AF131" i="26"/>
  <c r="U131" i="26"/>
  <c r="AM84" i="26"/>
  <c r="AI84" i="26"/>
  <c r="AE84" i="26"/>
  <c r="AA84" i="26"/>
  <c r="W84" i="26"/>
  <c r="S84" i="26"/>
  <c r="O84" i="26"/>
  <c r="K84" i="26"/>
  <c r="G84" i="26"/>
  <c r="AN84" i="26"/>
  <c r="AJ84" i="26"/>
  <c r="AF84" i="26"/>
  <c r="AB84" i="26"/>
  <c r="X84" i="26"/>
  <c r="T84" i="26"/>
  <c r="P84" i="26"/>
  <c r="L84" i="26"/>
  <c r="H84" i="26"/>
  <c r="AO84" i="26"/>
  <c r="AG84" i="26"/>
  <c r="Y84" i="26"/>
  <c r="Q84" i="26"/>
  <c r="I84" i="26"/>
  <c r="AK84" i="26"/>
  <c r="Z84" i="26"/>
  <c r="N84" i="26"/>
  <c r="AH84" i="26"/>
  <c r="V84" i="26"/>
  <c r="M84" i="26"/>
  <c r="AD84" i="26"/>
  <c r="J84" i="26"/>
  <c r="AC84" i="26"/>
  <c r="F84" i="26"/>
  <c r="U84" i="26"/>
  <c r="R84" i="26"/>
  <c r="AL84" i="26"/>
  <c r="AL124" i="26"/>
  <c r="AH124" i="26"/>
  <c r="AD124" i="26"/>
  <c r="Z124" i="26"/>
  <c r="V124" i="26"/>
  <c r="R124" i="26"/>
  <c r="N124" i="26"/>
  <c r="J124" i="26"/>
  <c r="F124" i="26"/>
  <c r="AM124" i="26"/>
  <c r="AI124" i="26"/>
  <c r="AE124" i="26"/>
  <c r="AA124" i="26"/>
  <c r="W124" i="26"/>
  <c r="S124" i="26"/>
  <c r="O124" i="26"/>
  <c r="K124" i="26"/>
  <c r="G124" i="26"/>
  <c r="AO124" i="26"/>
  <c r="AG124" i="26"/>
  <c r="Y124" i="26"/>
  <c r="Q124" i="26"/>
  <c r="I124" i="26"/>
  <c r="AJ124" i="26"/>
  <c r="AB124" i="26"/>
  <c r="T124" i="26"/>
  <c r="L124" i="26"/>
  <c r="AC124" i="26"/>
  <c r="M124" i="26"/>
  <c r="AK124" i="26"/>
  <c r="P124" i="26"/>
  <c r="AF124" i="26"/>
  <c r="H124" i="26"/>
  <c r="X124" i="26"/>
  <c r="U124" i="26"/>
  <c r="AN124" i="26"/>
  <c r="AL118" i="26"/>
  <c r="AH118" i="26"/>
  <c r="AD118" i="26"/>
  <c r="Z118" i="26"/>
  <c r="V118" i="26"/>
  <c r="R118" i="26"/>
  <c r="N118" i="26"/>
  <c r="J118" i="26"/>
  <c r="F118" i="26"/>
  <c r="AM118" i="26"/>
  <c r="AI118" i="26"/>
  <c r="AE118" i="26"/>
  <c r="AA118" i="26"/>
  <c r="W118" i="26"/>
  <c r="S118" i="26"/>
  <c r="O118" i="26"/>
  <c r="K118" i="26"/>
  <c r="G118" i="26"/>
  <c r="AO118" i="26"/>
  <c r="AG118" i="26"/>
  <c r="Y118" i="26"/>
  <c r="Q118" i="26"/>
  <c r="I118" i="26"/>
  <c r="AJ118" i="26"/>
  <c r="AB118" i="26"/>
  <c r="T118" i="26"/>
  <c r="L118" i="26"/>
  <c r="AK118" i="26"/>
  <c r="U118" i="26"/>
  <c r="AN118" i="26"/>
  <c r="P118" i="26"/>
  <c r="AF118" i="26"/>
  <c r="M118" i="26"/>
  <c r="AC118" i="26"/>
  <c r="X118" i="26"/>
  <c r="H118" i="26"/>
  <c r="AL113" i="26"/>
  <c r="AH113" i="26"/>
  <c r="AD113" i="26"/>
  <c r="Z113" i="26"/>
  <c r="V113" i="26"/>
  <c r="R113" i="26"/>
  <c r="N113" i="26"/>
  <c r="J113" i="26"/>
  <c r="F113" i="26"/>
  <c r="AM113" i="26"/>
  <c r="AI113" i="26"/>
  <c r="AE113" i="26"/>
  <c r="AA113" i="26"/>
  <c r="W113" i="26"/>
  <c r="S113" i="26"/>
  <c r="O113" i="26"/>
  <c r="K113" i="26"/>
  <c r="G113" i="26"/>
  <c r="AK113" i="26"/>
  <c r="AC113" i="26"/>
  <c r="U113" i="26"/>
  <c r="M113" i="26"/>
  <c r="AN113" i="26"/>
  <c r="AF113" i="26"/>
  <c r="X113" i="26"/>
  <c r="P113" i="26"/>
  <c r="H113" i="26"/>
  <c r="AO113" i="26"/>
  <c r="Y113" i="26"/>
  <c r="I113" i="26"/>
  <c r="AB113" i="26"/>
  <c r="T113" i="26"/>
  <c r="AJ113" i="26"/>
  <c r="AG113" i="26"/>
  <c r="Q113" i="26"/>
  <c r="L113" i="26"/>
  <c r="AM109" i="26"/>
  <c r="AI109" i="26"/>
  <c r="AE109" i="26"/>
  <c r="AA109" i="26"/>
  <c r="W109" i="26"/>
  <c r="S109" i="26"/>
  <c r="O109" i="26"/>
  <c r="K109" i="26"/>
  <c r="G109" i="26"/>
  <c r="AN109" i="26"/>
  <c r="AH109" i="26"/>
  <c r="AC109" i="26"/>
  <c r="X109" i="26"/>
  <c r="R109" i="26"/>
  <c r="M109" i="26"/>
  <c r="H109" i="26"/>
  <c r="AO109" i="26"/>
  <c r="AJ109" i="26"/>
  <c r="AD109" i="26"/>
  <c r="Y109" i="26"/>
  <c r="T109" i="26"/>
  <c r="N109" i="26"/>
  <c r="I109" i="26"/>
  <c r="AK109" i="26"/>
  <c r="Z109" i="26"/>
  <c r="P109" i="26"/>
  <c r="AF109" i="26"/>
  <c r="Q109" i="26"/>
  <c r="AB109" i="26"/>
  <c r="L109" i="26"/>
  <c r="AL109" i="26"/>
  <c r="J109" i="26"/>
  <c r="AG109" i="26"/>
  <c r="F109" i="26"/>
  <c r="V109" i="26"/>
  <c r="U109" i="26"/>
  <c r="AM104" i="26"/>
  <c r="AI104" i="26"/>
  <c r="AE104" i="26"/>
  <c r="AA104" i="26"/>
  <c r="W104" i="26"/>
  <c r="S104" i="26"/>
  <c r="O104" i="26"/>
  <c r="K104" i="26"/>
  <c r="G104" i="26"/>
  <c r="AL104" i="26"/>
  <c r="AG104" i="26"/>
  <c r="AB104" i="26"/>
  <c r="V104" i="26"/>
  <c r="Q104" i="26"/>
  <c r="L104" i="26"/>
  <c r="F104" i="26"/>
  <c r="AN104" i="26"/>
  <c r="AH104" i="26"/>
  <c r="AC104" i="26"/>
  <c r="X104" i="26"/>
  <c r="R104" i="26"/>
  <c r="M104" i="26"/>
  <c r="H104" i="26"/>
  <c r="AJ104" i="26"/>
  <c r="Y104" i="26"/>
  <c r="N104" i="26"/>
  <c r="AO104" i="26"/>
  <c r="Z104" i="26"/>
  <c r="J104" i="26"/>
  <c r="AK104" i="26"/>
  <c r="U104" i="26"/>
  <c r="I104" i="26"/>
  <c r="T104" i="26"/>
  <c r="P104" i="26"/>
  <c r="AF104" i="26"/>
  <c r="AD104" i="26"/>
  <c r="AM99" i="26"/>
  <c r="AI99" i="26"/>
  <c r="AE99" i="26"/>
  <c r="AA99" i="26"/>
  <c r="W99" i="26"/>
  <c r="S99" i="26"/>
  <c r="O99" i="26"/>
  <c r="AK99" i="26"/>
  <c r="AF99" i="26"/>
  <c r="Z99" i="26"/>
  <c r="U99" i="26"/>
  <c r="P99" i="26"/>
  <c r="K99" i="26"/>
  <c r="G99" i="26"/>
  <c r="AL99" i="26"/>
  <c r="AG99" i="26"/>
  <c r="AB99" i="26"/>
  <c r="V99" i="26"/>
  <c r="Q99" i="26"/>
  <c r="L99" i="26"/>
  <c r="H99" i="26"/>
  <c r="AH99" i="26"/>
  <c r="X99" i="26"/>
  <c r="M99" i="26"/>
  <c r="AJ99" i="26"/>
  <c r="T99" i="26"/>
  <c r="I99" i="26"/>
  <c r="AD99" i="26"/>
  <c r="R99" i="26"/>
  <c r="F99" i="26"/>
  <c r="AC99" i="26"/>
  <c r="Y99" i="26"/>
  <c r="AO99" i="26"/>
  <c r="J99" i="26"/>
  <c r="AN99" i="26"/>
  <c r="N99" i="26"/>
  <c r="AM93" i="26"/>
  <c r="AI93" i="26"/>
  <c r="AE93" i="26"/>
  <c r="AA93" i="26"/>
  <c r="W93" i="26"/>
  <c r="S93" i="26"/>
  <c r="O93" i="26"/>
  <c r="K93" i="26"/>
  <c r="G93" i="26"/>
  <c r="AN93" i="26"/>
  <c r="AJ93" i="26"/>
  <c r="AF93" i="26"/>
  <c r="AB93" i="26"/>
  <c r="X93" i="26"/>
  <c r="T93" i="26"/>
  <c r="P93" i="26"/>
  <c r="L93" i="26"/>
  <c r="H93" i="26"/>
  <c r="AK93" i="26"/>
  <c r="AC93" i="26"/>
  <c r="U93" i="26"/>
  <c r="M93" i="26"/>
  <c r="AG93" i="26"/>
  <c r="V93" i="26"/>
  <c r="J93" i="26"/>
  <c r="AO93" i="26"/>
  <c r="AD93" i="26"/>
  <c r="R93" i="26"/>
  <c r="I93" i="26"/>
  <c r="Z93" i="26"/>
  <c r="F93" i="26"/>
  <c r="Y93" i="26"/>
  <c r="AL93" i="26"/>
  <c r="Q93" i="26"/>
  <c r="AH93" i="26"/>
  <c r="N93" i="26"/>
  <c r="AM83" i="26"/>
  <c r="AI83" i="26"/>
  <c r="AE83" i="26"/>
  <c r="AA83" i="26"/>
  <c r="W83" i="26"/>
  <c r="S83" i="26"/>
  <c r="O83" i="26"/>
  <c r="K83" i="26"/>
  <c r="G83" i="26"/>
  <c r="AN83" i="26"/>
  <c r="AJ83" i="26"/>
  <c r="AF83" i="26"/>
  <c r="AB83" i="26"/>
  <c r="X83" i="26"/>
  <c r="T83" i="26"/>
  <c r="P83" i="26"/>
  <c r="L83" i="26"/>
  <c r="H83" i="26"/>
  <c r="AK83" i="26"/>
  <c r="AC83" i="26"/>
  <c r="U83" i="26"/>
  <c r="M83" i="26"/>
  <c r="AO83" i="26"/>
  <c r="AD83" i="26"/>
  <c r="R83" i="26"/>
  <c r="I83" i="26"/>
  <c r="AL83" i="26"/>
  <c r="Z83" i="26"/>
  <c r="Q83" i="26"/>
  <c r="F83" i="26"/>
  <c r="Y83" i="26"/>
  <c r="V83" i="26"/>
  <c r="N83" i="26"/>
  <c r="AH83" i="26"/>
  <c r="AG83" i="26"/>
  <c r="J83" i="26"/>
  <c r="AM78" i="26"/>
  <c r="AI78" i="26"/>
  <c r="AE78" i="26"/>
  <c r="AA78" i="26"/>
  <c r="W78" i="26"/>
  <c r="S78" i="26"/>
  <c r="O78" i="26"/>
  <c r="K78" i="26"/>
  <c r="G78" i="26"/>
  <c r="AN78" i="26"/>
  <c r="AJ78" i="26"/>
  <c r="AF78" i="26"/>
  <c r="AB78" i="26"/>
  <c r="X78" i="26"/>
  <c r="T78" i="26"/>
  <c r="P78" i="26"/>
  <c r="L78" i="26"/>
  <c r="H78" i="26"/>
  <c r="AO78" i="26"/>
  <c r="AG78" i="26"/>
  <c r="Y78" i="26"/>
  <c r="Q78" i="26"/>
  <c r="I78" i="26"/>
  <c r="AL78" i="26"/>
  <c r="AC78" i="26"/>
  <c r="R78" i="26"/>
  <c r="F78" i="26"/>
  <c r="AK78" i="26"/>
  <c r="Z78" i="26"/>
  <c r="N78" i="26"/>
  <c r="AH78" i="26"/>
  <c r="M78" i="26"/>
  <c r="AD78" i="26"/>
  <c r="J78" i="26"/>
  <c r="V78" i="26"/>
  <c r="U78" i="26"/>
  <c r="AL143" i="26"/>
  <c r="AH143" i="26"/>
  <c r="AD143" i="26"/>
  <c r="Z143" i="26"/>
  <c r="V143" i="26"/>
  <c r="R143" i="26"/>
  <c r="N143" i="26"/>
  <c r="J143" i="26"/>
  <c r="F143" i="26"/>
  <c r="AM143" i="26"/>
  <c r="AI143" i="26"/>
  <c r="AE143" i="26"/>
  <c r="AA143" i="26"/>
  <c r="W143" i="26"/>
  <c r="S143" i="26"/>
  <c r="O143" i="26"/>
  <c r="K143" i="26"/>
  <c r="G143" i="26"/>
  <c r="AK143" i="26"/>
  <c r="AC143" i="26"/>
  <c r="U143" i="26"/>
  <c r="M143" i="26"/>
  <c r="AN143" i="26"/>
  <c r="AF143" i="26"/>
  <c r="X143" i="26"/>
  <c r="P143" i="26"/>
  <c r="H143" i="26"/>
  <c r="AJ143" i="26"/>
  <c r="T143" i="26"/>
  <c r="AO143" i="26"/>
  <c r="Y143" i="26"/>
  <c r="I143" i="26"/>
  <c r="Q143" i="26"/>
  <c r="L143" i="26"/>
  <c r="AB143" i="26"/>
  <c r="AG143" i="26"/>
  <c r="AL141" i="26"/>
  <c r="AH141" i="26"/>
  <c r="AD141" i="26"/>
  <c r="Z141" i="26"/>
  <c r="V141" i="26"/>
  <c r="R141" i="26"/>
  <c r="N141" i="26"/>
  <c r="J141" i="26"/>
  <c r="F141" i="26"/>
  <c r="AM141" i="26"/>
  <c r="AI141" i="26"/>
  <c r="AE141" i="26"/>
  <c r="AA141" i="26"/>
  <c r="W141" i="26"/>
  <c r="S141" i="26"/>
  <c r="O141" i="26"/>
  <c r="K141" i="26"/>
  <c r="G141" i="26"/>
  <c r="AK141" i="26"/>
  <c r="AC141" i="26"/>
  <c r="U141" i="26"/>
  <c r="M141" i="26"/>
  <c r="AN141" i="26"/>
  <c r="AF141" i="26"/>
  <c r="X141" i="26"/>
  <c r="P141" i="26"/>
  <c r="H141" i="26"/>
  <c r="AB141" i="26"/>
  <c r="L141" i="26"/>
  <c r="AG141" i="26"/>
  <c r="Q141" i="26"/>
  <c r="Y141" i="26"/>
  <c r="T141" i="26"/>
  <c r="I141" i="26"/>
  <c r="AO141" i="26"/>
  <c r="AJ141" i="26"/>
  <c r="AM137" i="26"/>
  <c r="AI137" i="26"/>
  <c r="AE137" i="26"/>
  <c r="AA137" i="26"/>
  <c r="W137" i="26"/>
  <c r="S137" i="26"/>
  <c r="O137" i="26"/>
  <c r="K137" i="26"/>
  <c r="G137" i="26"/>
  <c r="AK137" i="26"/>
  <c r="AF137" i="26"/>
  <c r="Z137" i="26"/>
  <c r="U137" i="26"/>
  <c r="P137" i="26"/>
  <c r="J137" i="26"/>
  <c r="AL137" i="26"/>
  <c r="AG137" i="26"/>
  <c r="AB137" i="26"/>
  <c r="V137" i="26"/>
  <c r="Q137" i="26"/>
  <c r="L137" i="26"/>
  <c r="F137" i="26"/>
  <c r="AO137" i="26"/>
  <c r="AD137" i="26"/>
  <c r="T137" i="26"/>
  <c r="I137" i="26"/>
  <c r="AH137" i="26"/>
  <c r="X137" i="26"/>
  <c r="M137" i="26"/>
  <c r="Y137" i="26"/>
  <c r="AC137" i="26"/>
  <c r="R137" i="26"/>
  <c r="AN137" i="26"/>
  <c r="AJ137" i="26"/>
  <c r="N137" i="26"/>
  <c r="H137" i="26"/>
  <c r="AM133" i="26"/>
  <c r="AI133" i="26"/>
  <c r="AE133" i="26"/>
  <c r="AA133" i="26"/>
  <c r="W133" i="26"/>
  <c r="S133" i="26"/>
  <c r="O133" i="26"/>
  <c r="K133" i="26"/>
  <c r="G133" i="26"/>
  <c r="AK133" i="26"/>
  <c r="AF133" i="26"/>
  <c r="Z133" i="26"/>
  <c r="U133" i="26"/>
  <c r="P133" i="26"/>
  <c r="J133" i="26"/>
  <c r="AL133" i="26"/>
  <c r="AG133" i="26"/>
  <c r="AB133" i="26"/>
  <c r="V133" i="26"/>
  <c r="Q133" i="26"/>
  <c r="L133" i="26"/>
  <c r="F133" i="26"/>
  <c r="AJ133" i="26"/>
  <c r="Y133" i="26"/>
  <c r="N133" i="26"/>
  <c r="AN133" i="26"/>
  <c r="AC133" i="26"/>
  <c r="R133" i="26"/>
  <c r="H133" i="26"/>
  <c r="AO133" i="26"/>
  <c r="T133" i="26"/>
  <c r="AD133" i="26"/>
  <c r="X133" i="26"/>
  <c r="M133" i="26"/>
  <c r="I133" i="26"/>
  <c r="AH133" i="26"/>
  <c r="AN177" i="26"/>
  <c r="AJ177" i="26"/>
  <c r="AF177" i="26"/>
  <c r="AB177" i="26"/>
  <c r="X177" i="26"/>
  <c r="T177" i="26"/>
  <c r="P177" i="26"/>
  <c r="L177" i="26"/>
  <c r="H177" i="26"/>
  <c r="AK177" i="26"/>
  <c r="AE177" i="26"/>
  <c r="Z177" i="26"/>
  <c r="U177" i="26"/>
  <c r="O177" i="26"/>
  <c r="J177" i="26"/>
  <c r="AI177" i="26"/>
  <c r="AC177" i="26"/>
  <c r="V177" i="26"/>
  <c r="N177" i="26"/>
  <c r="G177" i="26"/>
  <c r="AL177" i="26"/>
  <c r="AD177" i="26"/>
  <c r="W177" i="26"/>
  <c r="Q177" i="26"/>
  <c r="I177" i="26"/>
  <c r="AO177" i="26"/>
  <c r="AA177" i="26"/>
  <c r="M177" i="26"/>
  <c r="AG177" i="26"/>
  <c r="R177" i="26"/>
  <c r="Y177" i="26"/>
  <c r="AH177" i="26"/>
  <c r="F177" i="26"/>
  <c r="S177" i="26"/>
  <c r="AM177" i="26"/>
  <c r="K177" i="26"/>
  <c r="AM108" i="26"/>
  <c r="AI108" i="26"/>
  <c r="AE108" i="26"/>
  <c r="AA108" i="26"/>
  <c r="W108" i="26"/>
  <c r="S108" i="26"/>
  <c r="O108" i="26"/>
  <c r="K108" i="26"/>
  <c r="G108" i="26"/>
  <c r="AL108" i="26"/>
  <c r="AG108" i="26"/>
  <c r="AB108" i="26"/>
  <c r="V108" i="26"/>
  <c r="Q108" i="26"/>
  <c r="L108" i="26"/>
  <c r="F108" i="26"/>
  <c r="AN108" i="26"/>
  <c r="AH108" i="26"/>
  <c r="AC108" i="26"/>
  <c r="X108" i="26"/>
  <c r="R108" i="26"/>
  <c r="M108" i="26"/>
  <c r="H108" i="26"/>
  <c r="AO108" i="26"/>
  <c r="AD108" i="26"/>
  <c r="T108" i="26"/>
  <c r="I108" i="26"/>
  <c r="AK108" i="26"/>
  <c r="Y108" i="26"/>
  <c r="J108" i="26"/>
  <c r="AJ108" i="26"/>
  <c r="U108" i="26"/>
  <c r="P108" i="26"/>
  <c r="N108" i="26"/>
  <c r="Z108" i="26"/>
  <c r="AF108" i="26"/>
  <c r="AM86" i="26"/>
  <c r="AI86" i="26"/>
  <c r="AE86" i="26"/>
  <c r="AA86" i="26"/>
  <c r="W86" i="26"/>
  <c r="S86" i="26"/>
  <c r="O86" i="26"/>
  <c r="K86" i="26"/>
  <c r="G86" i="26"/>
  <c r="AN86" i="26"/>
  <c r="AJ86" i="26"/>
  <c r="AF86" i="26"/>
  <c r="AB86" i="26"/>
  <c r="X86" i="26"/>
  <c r="T86" i="26"/>
  <c r="P86" i="26"/>
  <c r="L86" i="26"/>
  <c r="H86" i="26"/>
  <c r="AO86" i="26"/>
  <c r="AG86" i="26"/>
  <c r="Y86" i="26"/>
  <c r="Q86" i="26"/>
  <c r="I86" i="26"/>
  <c r="AL86" i="26"/>
  <c r="AC86" i="26"/>
  <c r="R86" i="26"/>
  <c r="F86" i="26"/>
  <c r="AK86" i="26"/>
  <c r="Z86" i="26"/>
  <c r="N86" i="26"/>
  <c r="V86" i="26"/>
  <c r="U86" i="26"/>
  <c r="AH86" i="26"/>
  <c r="M86" i="26"/>
  <c r="J86" i="26"/>
  <c r="AD86" i="26"/>
  <c r="AM77" i="26"/>
  <c r="AI77" i="26"/>
  <c r="AE77" i="26"/>
  <c r="AA77" i="26"/>
  <c r="W77" i="26"/>
  <c r="S77" i="26"/>
  <c r="O77" i="26"/>
  <c r="K77" i="26"/>
  <c r="G77" i="26"/>
  <c r="AN77" i="26"/>
  <c r="AJ77" i="26"/>
  <c r="AF77" i="26"/>
  <c r="AB77" i="26"/>
  <c r="X77" i="26"/>
  <c r="T77" i="26"/>
  <c r="P77" i="26"/>
  <c r="L77" i="26"/>
  <c r="H77" i="26"/>
  <c r="AK77" i="26"/>
  <c r="AC77" i="26"/>
  <c r="U77" i="26"/>
  <c r="M77" i="26"/>
  <c r="AG77" i="26"/>
  <c r="V77" i="26"/>
  <c r="J77" i="26"/>
  <c r="AO77" i="26"/>
  <c r="AD77" i="26"/>
  <c r="R77" i="26"/>
  <c r="I77" i="26"/>
  <c r="Z77" i="26"/>
  <c r="F77" i="26"/>
  <c r="Y77" i="26"/>
  <c r="Q77" i="26"/>
  <c r="N77" i="26"/>
  <c r="AL77" i="26"/>
  <c r="AH77" i="26"/>
  <c r="AO198" i="26"/>
  <c r="AK198" i="26"/>
  <c r="AG198" i="26"/>
  <c r="AC198" i="26"/>
  <c r="Y198" i="26"/>
  <c r="U198" i="26"/>
  <c r="Q198" i="26"/>
  <c r="M198" i="26"/>
  <c r="I198" i="26"/>
  <c r="AN198" i="26"/>
  <c r="AJ198" i="26"/>
  <c r="AF198" i="26"/>
  <c r="AB198" i="26"/>
  <c r="X198" i="26"/>
  <c r="T198" i="26"/>
  <c r="P198" i="26"/>
  <c r="L198" i="26"/>
  <c r="H198" i="26"/>
  <c r="AI198" i="26"/>
  <c r="AA198" i="26"/>
  <c r="S198" i="26"/>
  <c r="K198" i="26"/>
  <c r="AH198" i="26"/>
  <c r="Z198" i="26"/>
  <c r="R198" i="26"/>
  <c r="J198" i="26"/>
  <c r="AL198" i="26"/>
  <c r="V198" i="26"/>
  <c r="F198" i="26"/>
  <c r="AM198" i="26"/>
  <c r="O198" i="26"/>
  <c r="AE198" i="26"/>
  <c r="N198" i="26"/>
  <c r="G198" i="26"/>
  <c r="W198" i="26"/>
  <c r="AD198" i="26"/>
  <c r="AN174" i="26"/>
  <c r="AJ174" i="26"/>
  <c r="AF174" i="26"/>
  <c r="AB174" i="26"/>
  <c r="X174" i="26"/>
  <c r="T174" i="26"/>
  <c r="P174" i="26"/>
  <c r="L174" i="26"/>
  <c r="H174" i="26"/>
  <c r="AL174" i="26"/>
  <c r="AG174" i="26"/>
  <c r="AA174" i="26"/>
  <c r="V174" i="26"/>
  <c r="Q174" i="26"/>
  <c r="K174" i="26"/>
  <c r="F174" i="26"/>
  <c r="AK174" i="26"/>
  <c r="AD174" i="26"/>
  <c r="W174" i="26"/>
  <c r="O174" i="26"/>
  <c r="I174" i="26"/>
  <c r="AM174" i="26"/>
  <c r="AE174" i="26"/>
  <c r="Y174" i="26"/>
  <c r="R174" i="26"/>
  <c r="J174" i="26"/>
  <c r="AI174" i="26"/>
  <c r="U174" i="26"/>
  <c r="G174" i="26"/>
  <c r="AO174" i="26"/>
  <c r="Z174" i="26"/>
  <c r="M174" i="26"/>
  <c r="S174" i="26"/>
  <c r="AC174" i="26"/>
  <c r="N174" i="26"/>
  <c r="AH174" i="26"/>
  <c r="AO158" i="26"/>
  <c r="AK158" i="26"/>
  <c r="AG158" i="26"/>
  <c r="AC158" i="26"/>
  <c r="Y158" i="26"/>
  <c r="U158" i="26"/>
  <c r="Q158" i="26"/>
  <c r="M158" i="26"/>
  <c r="I158" i="26"/>
  <c r="AL158" i="26"/>
  <c r="AH158" i="26"/>
  <c r="AD158" i="26"/>
  <c r="Z158" i="26"/>
  <c r="V158" i="26"/>
  <c r="R158" i="26"/>
  <c r="N158" i="26"/>
  <c r="J158" i="26"/>
  <c r="F158" i="26"/>
  <c r="AJ158" i="26"/>
  <c r="AB158" i="26"/>
  <c r="T158" i="26"/>
  <c r="L158" i="26"/>
  <c r="AM158" i="26"/>
  <c r="AE158" i="26"/>
  <c r="W158" i="26"/>
  <c r="O158" i="26"/>
  <c r="G158" i="26"/>
  <c r="AI158" i="26"/>
  <c r="S158" i="26"/>
  <c r="AN158" i="26"/>
  <c r="X158" i="26"/>
  <c r="H158" i="26"/>
  <c r="P158" i="26"/>
  <c r="AA158" i="26"/>
  <c r="AF158" i="26"/>
  <c r="K158" i="26"/>
  <c r="AL154" i="26"/>
  <c r="AH154" i="26"/>
  <c r="AD154" i="26"/>
  <c r="Z154" i="26"/>
  <c r="V154" i="26"/>
  <c r="R154" i="26"/>
  <c r="N154" i="26"/>
  <c r="J154" i="26"/>
  <c r="F154" i="26"/>
  <c r="AN154" i="26"/>
  <c r="AI154" i="26"/>
  <c r="AC154" i="26"/>
  <c r="X154" i="26"/>
  <c r="S154" i="26"/>
  <c r="M154" i="26"/>
  <c r="H154" i="26"/>
  <c r="AO154" i="26"/>
  <c r="AJ154" i="26"/>
  <c r="AE154" i="26"/>
  <c r="Y154" i="26"/>
  <c r="T154" i="26"/>
  <c r="O154" i="26"/>
  <c r="I154" i="26"/>
  <c r="AG154" i="26"/>
  <c r="W154" i="26"/>
  <c r="L154" i="26"/>
  <c r="AK154" i="26"/>
  <c r="AA154" i="26"/>
  <c r="P154" i="26"/>
  <c r="AF154" i="26"/>
  <c r="K154" i="26"/>
  <c r="AM154" i="26"/>
  <c r="Q154" i="26"/>
  <c r="AB154" i="26"/>
  <c r="U154" i="26"/>
  <c r="G154" i="26"/>
  <c r="AM102" i="26"/>
  <c r="AI102" i="26"/>
  <c r="AE102" i="26"/>
  <c r="AA102" i="26"/>
  <c r="W102" i="26"/>
  <c r="S102" i="26"/>
  <c r="O102" i="26"/>
  <c r="K102" i="26"/>
  <c r="G102" i="26"/>
  <c r="AO102" i="26"/>
  <c r="AJ102" i="26"/>
  <c r="AD102" i="26"/>
  <c r="Y102" i="26"/>
  <c r="T102" i="26"/>
  <c r="N102" i="26"/>
  <c r="I102" i="26"/>
  <c r="AK102" i="26"/>
  <c r="AF102" i="26"/>
  <c r="Z102" i="26"/>
  <c r="U102" i="26"/>
  <c r="P102" i="26"/>
  <c r="J102" i="26"/>
  <c r="AG102" i="26"/>
  <c r="V102" i="26"/>
  <c r="L102" i="26"/>
  <c r="AN102" i="26"/>
  <c r="AB102" i="26"/>
  <c r="M102" i="26"/>
  <c r="AL102" i="26"/>
  <c r="X102" i="26"/>
  <c r="H102" i="26"/>
  <c r="AH102" i="26"/>
  <c r="F102" i="26"/>
  <c r="AC102" i="26"/>
  <c r="Q102" i="26"/>
  <c r="R102" i="26"/>
  <c r="AM90" i="26"/>
  <c r="AI90" i="26"/>
  <c r="AE90" i="26"/>
  <c r="AA90" i="26"/>
  <c r="W90" i="26"/>
  <c r="S90" i="26"/>
  <c r="O90" i="26"/>
  <c r="K90" i="26"/>
  <c r="G90" i="26"/>
  <c r="AN90" i="26"/>
  <c r="AJ90" i="26"/>
  <c r="AF90" i="26"/>
  <c r="AB90" i="26"/>
  <c r="X90" i="26"/>
  <c r="T90" i="26"/>
  <c r="P90" i="26"/>
  <c r="L90" i="26"/>
  <c r="H90" i="26"/>
  <c r="AO90" i="26"/>
  <c r="AG90" i="26"/>
  <c r="Y90" i="26"/>
  <c r="Q90" i="26"/>
  <c r="I90" i="26"/>
  <c r="AH90" i="26"/>
  <c r="V90" i="26"/>
  <c r="M90" i="26"/>
  <c r="AD90" i="26"/>
  <c r="U90" i="26"/>
  <c r="J90" i="26"/>
  <c r="AC90" i="26"/>
  <c r="F90" i="26"/>
  <c r="Z90" i="26"/>
  <c r="R90" i="26"/>
  <c r="AL90" i="26"/>
  <c r="N90" i="26"/>
  <c r="AK90" i="26"/>
  <c r="AM128" i="26"/>
  <c r="AI128" i="26"/>
  <c r="AE128" i="26"/>
  <c r="AA128" i="26"/>
  <c r="W128" i="26"/>
  <c r="S128" i="26"/>
  <c r="O128" i="26"/>
  <c r="K128" i="26"/>
  <c r="G128" i="26"/>
  <c r="AO128" i="26"/>
  <c r="AJ128" i="26"/>
  <c r="AD128" i="26"/>
  <c r="Y128" i="26"/>
  <c r="T128" i="26"/>
  <c r="N128" i="26"/>
  <c r="I128" i="26"/>
  <c r="AK128" i="26"/>
  <c r="AF128" i="26"/>
  <c r="Z128" i="26"/>
  <c r="U128" i="26"/>
  <c r="P128" i="26"/>
  <c r="J128" i="26"/>
  <c r="AH128" i="26"/>
  <c r="X128" i="26"/>
  <c r="M128" i="26"/>
  <c r="AL128" i="26"/>
  <c r="AB128" i="26"/>
  <c r="Q128" i="26"/>
  <c r="F128" i="26"/>
  <c r="AC128" i="26"/>
  <c r="H128" i="26"/>
  <c r="AN128" i="26"/>
  <c r="L128" i="26"/>
  <c r="AG128" i="26"/>
  <c r="V128" i="26"/>
  <c r="R128" i="26"/>
  <c r="AL120" i="26"/>
  <c r="AH120" i="26"/>
  <c r="AD120" i="26"/>
  <c r="Z120" i="26"/>
  <c r="V120" i="26"/>
  <c r="R120" i="26"/>
  <c r="N120" i="26"/>
  <c r="J120" i="26"/>
  <c r="F120" i="26"/>
  <c r="AM120" i="26"/>
  <c r="AI120" i="26"/>
  <c r="AE120" i="26"/>
  <c r="AA120" i="26"/>
  <c r="W120" i="26"/>
  <c r="S120" i="26"/>
  <c r="O120" i="26"/>
  <c r="K120" i="26"/>
  <c r="G120" i="26"/>
  <c r="AO120" i="26"/>
  <c r="AG120" i="26"/>
  <c r="Y120" i="26"/>
  <c r="Q120" i="26"/>
  <c r="I120" i="26"/>
  <c r="AJ120" i="26"/>
  <c r="AB120" i="26"/>
  <c r="T120" i="26"/>
  <c r="L120" i="26"/>
  <c r="AC120" i="26"/>
  <c r="M120" i="26"/>
  <c r="AF120" i="26"/>
  <c r="H120" i="26"/>
  <c r="X120" i="26"/>
  <c r="AN120" i="26"/>
  <c r="AK120" i="26"/>
  <c r="U120" i="26"/>
  <c r="P120" i="26"/>
  <c r="AM80" i="26"/>
  <c r="AI80" i="26"/>
  <c r="AE80" i="26"/>
  <c r="AA80" i="26"/>
  <c r="W80" i="26"/>
  <c r="S80" i="26"/>
  <c r="O80" i="26"/>
  <c r="K80" i="26"/>
  <c r="G80" i="26"/>
  <c r="AN80" i="26"/>
  <c r="AJ80" i="26"/>
  <c r="AF80" i="26"/>
  <c r="AB80" i="26"/>
  <c r="X80" i="26"/>
  <c r="T80" i="26"/>
  <c r="P80" i="26"/>
  <c r="L80" i="26"/>
  <c r="H80" i="26"/>
  <c r="AO80" i="26"/>
  <c r="AG80" i="26"/>
  <c r="Y80" i="26"/>
  <c r="Q80" i="26"/>
  <c r="I80" i="26"/>
  <c r="AD80" i="26"/>
  <c r="U80" i="26"/>
  <c r="J80" i="26"/>
  <c r="AL80" i="26"/>
  <c r="AC80" i="26"/>
  <c r="R80" i="26"/>
  <c r="F80" i="26"/>
  <c r="Z80" i="26"/>
  <c r="V80" i="26"/>
  <c r="AK80" i="26"/>
  <c r="AH80" i="26"/>
  <c r="N80" i="26"/>
  <c r="M80" i="26"/>
  <c r="AM81" i="26"/>
  <c r="AI81" i="26"/>
  <c r="AE81" i="26"/>
  <c r="AA81" i="26"/>
  <c r="W81" i="26"/>
  <c r="S81" i="26"/>
  <c r="O81" i="26"/>
  <c r="K81" i="26"/>
  <c r="G81" i="26"/>
  <c r="AN81" i="26"/>
  <c r="AJ81" i="26"/>
  <c r="AF81" i="26"/>
  <c r="AB81" i="26"/>
  <c r="X81" i="26"/>
  <c r="T81" i="26"/>
  <c r="P81" i="26"/>
  <c r="L81" i="26"/>
  <c r="H81" i="26"/>
  <c r="AK81" i="26"/>
  <c r="AC81" i="26"/>
  <c r="U81" i="26"/>
  <c r="M81" i="26"/>
  <c r="AL81" i="26"/>
  <c r="Z81" i="26"/>
  <c r="Q81" i="26"/>
  <c r="F81" i="26"/>
  <c r="AH81" i="26"/>
  <c r="Y81" i="26"/>
  <c r="N81" i="26"/>
  <c r="AG81" i="26"/>
  <c r="J81" i="26"/>
  <c r="AD81" i="26"/>
  <c r="I81" i="26"/>
  <c r="V81" i="26"/>
  <c r="R81" i="26"/>
  <c r="AO81" i="26"/>
  <c r="AO200" i="26"/>
  <c r="AK200" i="26"/>
  <c r="AG200" i="26"/>
  <c r="AC200" i="26"/>
  <c r="Y200" i="26"/>
  <c r="U200" i="26"/>
  <c r="Q200" i="26"/>
  <c r="M200" i="26"/>
  <c r="I200" i="26"/>
  <c r="AN200" i="26"/>
  <c r="AJ200" i="26"/>
  <c r="AF200" i="26"/>
  <c r="AB200" i="26"/>
  <c r="X200" i="26"/>
  <c r="T200" i="26"/>
  <c r="P200" i="26"/>
  <c r="L200" i="26"/>
  <c r="H200" i="26"/>
  <c r="AI200" i="26"/>
  <c r="AA200" i="26"/>
  <c r="S200" i="26"/>
  <c r="K200" i="26"/>
  <c r="AH200" i="26"/>
  <c r="Z200" i="26"/>
  <c r="R200" i="26"/>
  <c r="J200" i="26"/>
  <c r="AD200" i="26"/>
  <c r="N200" i="26"/>
  <c r="AE200" i="26"/>
  <c r="G200" i="26"/>
  <c r="W200" i="26"/>
  <c r="F200" i="26"/>
  <c r="V200" i="26"/>
  <c r="AL200" i="26"/>
  <c r="AM200" i="26"/>
  <c r="O200" i="26"/>
  <c r="AO196" i="26"/>
  <c r="AK196" i="26"/>
  <c r="AG196" i="26"/>
  <c r="AC196" i="26"/>
  <c r="Y196" i="26"/>
  <c r="U196" i="26"/>
  <c r="Q196" i="26"/>
  <c r="M196" i="26"/>
  <c r="I196" i="26"/>
  <c r="AN196" i="26"/>
  <c r="AJ196" i="26"/>
  <c r="AF196" i="26"/>
  <c r="AB196" i="26"/>
  <c r="X196" i="26"/>
  <c r="T196" i="26"/>
  <c r="P196" i="26"/>
  <c r="L196" i="26"/>
  <c r="H196" i="26"/>
  <c r="AI196" i="26"/>
  <c r="AA196" i="26"/>
  <c r="S196" i="26"/>
  <c r="K196" i="26"/>
  <c r="AH196" i="26"/>
  <c r="Z196" i="26"/>
  <c r="R196" i="26"/>
  <c r="J196" i="26"/>
  <c r="AD196" i="26"/>
  <c r="N196" i="26"/>
  <c r="W196" i="26"/>
  <c r="F196" i="26"/>
  <c r="AM196" i="26"/>
  <c r="V196" i="26"/>
  <c r="AL196" i="26"/>
  <c r="G196" i="26"/>
  <c r="AE196" i="26"/>
  <c r="O196" i="26"/>
  <c r="AN192" i="26"/>
  <c r="AJ192" i="26"/>
  <c r="AF192" i="26"/>
  <c r="AB192" i="26"/>
  <c r="AL192" i="26"/>
  <c r="AG192" i="26"/>
  <c r="AA192" i="26"/>
  <c r="W192" i="26"/>
  <c r="S192" i="26"/>
  <c r="O192" i="26"/>
  <c r="K192" i="26"/>
  <c r="G192" i="26"/>
  <c r="AK192" i="26"/>
  <c r="AE192" i="26"/>
  <c r="Z192" i="26"/>
  <c r="V192" i="26"/>
  <c r="R192" i="26"/>
  <c r="N192" i="26"/>
  <c r="J192" i="26"/>
  <c r="F192" i="26"/>
  <c r="AM192" i="26"/>
  <c r="AC192" i="26"/>
  <c r="T192" i="26"/>
  <c r="L192" i="26"/>
  <c r="AO192" i="26"/>
  <c r="Y192" i="26"/>
  <c r="P192" i="26"/>
  <c r="AI192" i="26"/>
  <c r="X192" i="26"/>
  <c r="M192" i="26"/>
  <c r="U192" i="26"/>
  <c r="AD192" i="26"/>
  <c r="H192" i="26"/>
  <c r="I192" i="26"/>
  <c r="AH192" i="26"/>
  <c r="Q192" i="26"/>
  <c r="AL188" i="26"/>
  <c r="AH188" i="26"/>
  <c r="AD188" i="26"/>
  <c r="Z188" i="26"/>
  <c r="V188" i="26"/>
  <c r="R188" i="26"/>
  <c r="N188" i="26"/>
  <c r="J188" i="26"/>
  <c r="F188" i="26"/>
  <c r="AN188" i="26"/>
  <c r="AI188" i="26"/>
  <c r="AC188" i="26"/>
  <c r="X188" i="26"/>
  <c r="S188" i="26"/>
  <c r="M188" i="26"/>
  <c r="H188" i="26"/>
  <c r="AM188" i="26"/>
  <c r="AF188" i="26"/>
  <c r="Y188" i="26"/>
  <c r="Q188" i="26"/>
  <c r="K188" i="26"/>
  <c r="AK188" i="26"/>
  <c r="AE188" i="26"/>
  <c r="W188" i="26"/>
  <c r="P188" i="26"/>
  <c r="I188" i="26"/>
  <c r="AB188" i="26"/>
  <c r="O188" i="26"/>
  <c r="AG188" i="26"/>
  <c r="T188" i="26"/>
  <c r="AO188" i="26"/>
  <c r="L188" i="26"/>
  <c r="U188" i="26"/>
  <c r="AJ188" i="26"/>
  <c r="AA188" i="26"/>
  <c r="G188" i="26"/>
  <c r="AL184" i="26"/>
  <c r="AH184" i="26"/>
  <c r="AD184" i="26"/>
  <c r="Z184" i="26"/>
  <c r="V184" i="26"/>
  <c r="R184" i="26"/>
  <c r="N184" i="26"/>
  <c r="J184" i="26"/>
  <c r="F184" i="26"/>
  <c r="AN184" i="26"/>
  <c r="AI184" i="26"/>
  <c r="AC184" i="26"/>
  <c r="X184" i="26"/>
  <c r="S184" i="26"/>
  <c r="M184" i="26"/>
  <c r="H184" i="26"/>
  <c r="AO184" i="26"/>
  <c r="AG184" i="26"/>
  <c r="AA184" i="26"/>
  <c r="T184" i="26"/>
  <c r="L184" i="26"/>
  <c r="AM184" i="26"/>
  <c r="AF184" i="26"/>
  <c r="Y184" i="26"/>
  <c r="Q184" i="26"/>
  <c r="K184" i="26"/>
  <c r="AE184" i="26"/>
  <c r="P184" i="26"/>
  <c r="AJ184" i="26"/>
  <c r="U184" i="26"/>
  <c r="G184" i="26"/>
  <c r="O184" i="26"/>
  <c r="W184" i="26"/>
  <c r="I184" i="26"/>
  <c r="AB184" i="26"/>
  <c r="AK184" i="26"/>
  <c r="AL180" i="26"/>
  <c r="AH180" i="26"/>
  <c r="AD180" i="26"/>
  <c r="Z180" i="26"/>
  <c r="V180" i="26"/>
  <c r="R180" i="26"/>
  <c r="N180" i="26"/>
  <c r="J180" i="26"/>
  <c r="F180" i="26"/>
  <c r="AK180" i="26"/>
  <c r="AF180" i="26"/>
  <c r="AA180" i="26"/>
  <c r="U180" i="26"/>
  <c r="P180" i="26"/>
  <c r="K180" i="26"/>
  <c r="AO180" i="26"/>
  <c r="AJ180" i="26"/>
  <c r="AE180" i="26"/>
  <c r="Y180" i="26"/>
  <c r="T180" i="26"/>
  <c r="O180" i="26"/>
  <c r="I180" i="26"/>
  <c r="AG180" i="26"/>
  <c r="W180" i="26"/>
  <c r="L180" i="26"/>
  <c r="AN180" i="26"/>
  <c r="AB180" i="26"/>
  <c r="M180" i="26"/>
  <c r="AC180" i="26"/>
  <c r="Q180" i="26"/>
  <c r="X180" i="26"/>
  <c r="AI180" i="26"/>
  <c r="G180" i="26"/>
  <c r="S180" i="26"/>
  <c r="AM180" i="26"/>
  <c r="H180" i="26"/>
  <c r="AN176" i="26"/>
  <c r="AJ176" i="26"/>
  <c r="AF176" i="26"/>
  <c r="AB176" i="26"/>
  <c r="X176" i="26"/>
  <c r="T176" i="26"/>
  <c r="P176" i="26"/>
  <c r="L176" i="26"/>
  <c r="H176" i="26"/>
  <c r="AO176" i="26"/>
  <c r="AI176" i="26"/>
  <c r="AD176" i="26"/>
  <c r="Y176" i="26"/>
  <c r="S176" i="26"/>
  <c r="N176" i="26"/>
  <c r="I176" i="26"/>
  <c r="AK176" i="26"/>
  <c r="AC176" i="26"/>
  <c r="V176" i="26"/>
  <c r="O176" i="26"/>
  <c r="G176" i="26"/>
  <c r="AL176" i="26"/>
  <c r="AE176" i="26"/>
  <c r="W176" i="26"/>
  <c r="Q176" i="26"/>
  <c r="J176" i="26"/>
  <c r="AH176" i="26"/>
  <c r="U176" i="26"/>
  <c r="F176" i="26"/>
  <c r="AM176" i="26"/>
  <c r="Z176" i="26"/>
  <c r="K176" i="26"/>
  <c r="AG176" i="26"/>
  <c r="M176" i="26"/>
  <c r="R176" i="26"/>
  <c r="AA176" i="26"/>
  <c r="AN172" i="26"/>
  <c r="AJ172" i="26"/>
  <c r="AF172" i="26"/>
  <c r="AB172" i="26"/>
  <c r="X172" i="26"/>
  <c r="T172" i="26"/>
  <c r="P172" i="26"/>
  <c r="L172" i="26"/>
  <c r="H172" i="26"/>
  <c r="AO172" i="26"/>
  <c r="AI172" i="26"/>
  <c r="AD172" i="26"/>
  <c r="Y172" i="26"/>
  <c r="S172" i="26"/>
  <c r="N172" i="26"/>
  <c r="I172" i="26"/>
  <c r="AL172" i="26"/>
  <c r="AE172" i="26"/>
  <c r="W172" i="26"/>
  <c r="Q172" i="26"/>
  <c r="J172" i="26"/>
  <c r="AM172" i="26"/>
  <c r="AG172" i="26"/>
  <c r="Z172" i="26"/>
  <c r="R172" i="26"/>
  <c r="K172" i="26"/>
  <c r="AK172" i="26"/>
  <c r="V172" i="26"/>
  <c r="G172" i="26"/>
  <c r="AA172" i="26"/>
  <c r="M172" i="26"/>
  <c r="AH172" i="26"/>
  <c r="F172" i="26"/>
  <c r="O172" i="26"/>
  <c r="AC172" i="26"/>
  <c r="U172" i="26"/>
  <c r="AN168" i="26"/>
  <c r="AJ168" i="26"/>
  <c r="AF168" i="26"/>
  <c r="AB168" i="26"/>
  <c r="X168" i="26"/>
  <c r="T168" i="26"/>
  <c r="P168" i="26"/>
  <c r="L168" i="26"/>
  <c r="H168" i="26"/>
  <c r="AO168" i="26"/>
  <c r="AI168" i="26"/>
  <c r="AD168" i="26"/>
  <c r="Y168" i="26"/>
  <c r="S168" i="26"/>
  <c r="N168" i="26"/>
  <c r="I168" i="26"/>
  <c r="AM168" i="26"/>
  <c r="AG168" i="26"/>
  <c r="Z168" i="26"/>
  <c r="R168" i="26"/>
  <c r="K168" i="26"/>
  <c r="AH168" i="26"/>
  <c r="AA168" i="26"/>
  <c r="U168" i="26"/>
  <c r="M168" i="26"/>
  <c r="F168" i="26"/>
  <c r="AL168" i="26"/>
  <c r="W168" i="26"/>
  <c r="J168" i="26"/>
  <c r="AC168" i="26"/>
  <c r="O168" i="26"/>
  <c r="AK168" i="26"/>
  <c r="G168" i="26"/>
  <c r="Q168" i="26"/>
  <c r="V168" i="26"/>
  <c r="AE168" i="26"/>
  <c r="AL164" i="26"/>
  <c r="AH164" i="26"/>
  <c r="AD164" i="26"/>
  <c r="Z164" i="26"/>
  <c r="V164" i="26"/>
  <c r="R164" i="26"/>
  <c r="N164" i="26"/>
  <c r="J164" i="26"/>
  <c r="F164" i="26"/>
  <c r="AK164" i="26"/>
  <c r="AF164" i="26"/>
  <c r="AA164" i="26"/>
  <c r="U164" i="26"/>
  <c r="P164" i="26"/>
  <c r="K164" i="26"/>
  <c r="AM164" i="26"/>
  <c r="AG164" i="26"/>
  <c r="AB164" i="26"/>
  <c r="W164" i="26"/>
  <c r="Q164" i="26"/>
  <c r="L164" i="26"/>
  <c r="G164" i="26"/>
  <c r="AJ164" i="26"/>
  <c r="Y164" i="26"/>
  <c r="O164" i="26"/>
  <c r="AN164" i="26"/>
  <c r="AC164" i="26"/>
  <c r="S164" i="26"/>
  <c r="H164" i="26"/>
  <c r="AI164" i="26"/>
  <c r="M164" i="26"/>
  <c r="AO164" i="26"/>
  <c r="T164" i="26"/>
  <c r="I164" i="26"/>
  <c r="X164" i="26"/>
  <c r="AE164" i="26"/>
  <c r="AO160" i="26"/>
  <c r="AK160" i="26"/>
  <c r="AG160" i="26"/>
  <c r="AC160" i="26"/>
  <c r="Y160" i="26"/>
  <c r="U160" i="26"/>
  <c r="Q160" i="26"/>
  <c r="M160" i="26"/>
  <c r="I160" i="26"/>
  <c r="AL160" i="26"/>
  <c r="AH160" i="26"/>
  <c r="AD160" i="26"/>
  <c r="Z160" i="26"/>
  <c r="V160" i="26"/>
  <c r="R160" i="26"/>
  <c r="N160" i="26"/>
  <c r="J160" i="26"/>
  <c r="F160" i="26"/>
  <c r="AJ160" i="26"/>
  <c r="AB160" i="26"/>
  <c r="T160" i="26"/>
  <c r="L160" i="26"/>
  <c r="AM160" i="26"/>
  <c r="AE160" i="26"/>
  <c r="W160" i="26"/>
  <c r="O160" i="26"/>
  <c r="G160" i="26"/>
  <c r="AA160" i="26"/>
  <c r="K160" i="26"/>
  <c r="AF160" i="26"/>
  <c r="P160" i="26"/>
  <c r="AN160" i="26"/>
  <c r="H160" i="26"/>
  <c r="S160" i="26"/>
  <c r="AI160" i="26"/>
  <c r="X160" i="26"/>
  <c r="AO156" i="26"/>
  <c r="AK156" i="26"/>
  <c r="AG156" i="26"/>
  <c r="AC156" i="26"/>
  <c r="Y156" i="26"/>
  <c r="AL156" i="26"/>
  <c r="AH156" i="26"/>
  <c r="AD156" i="26"/>
  <c r="Z156" i="26"/>
  <c r="V156" i="26"/>
  <c r="R156" i="26"/>
  <c r="N156" i="26"/>
  <c r="J156" i="26"/>
  <c r="F156" i="26"/>
  <c r="AJ156" i="26"/>
  <c r="AB156" i="26"/>
  <c r="U156" i="26"/>
  <c r="P156" i="26"/>
  <c r="K156" i="26"/>
  <c r="AM156" i="26"/>
  <c r="AE156" i="26"/>
  <c r="W156" i="26"/>
  <c r="Q156" i="26"/>
  <c r="L156" i="26"/>
  <c r="G156" i="26"/>
  <c r="AA156" i="26"/>
  <c r="O156" i="26"/>
  <c r="AF156" i="26"/>
  <c r="S156" i="26"/>
  <c r="H156" i="26"/>
  <c r="X156" i="26"/>
  <c r="AI156" i="26"/>
  <c r="I156" i="26"/>
  <c r="AN156" i="26"/>
  <c r="T156" i="26"/>
  <c r="M156" i="26"/>
  <c r="AL152" i="26"/>
  <c r="AH152" i="26"/>
  <c r="AD152" i="26"/>
  <c r="Z152" i="26"/>
  <c r="V152" i="26"/>
  <c r="R152" i="26"/>
  <c r="N152" i="26"/>
  <c r="J152" i="26"/>
  <c r="AK152" i="26"/>
  <c r="AF152" i="26"/>
  <c r="AA152" i="26"/>
  <c r="U152" i="26"/>
  <c r="P152" i="26"/>
  <c r="K152" i="26"/>
  <c r="F152" i="26"/>
  <c r="AM152" i="26"/>
  <c r="AG152" i="26"/>
  <c r="AB152" i="26"/>
  <c r="W152" i="26"/>
  <c r="Q152" i="26"/>
  <c r="L152" i="26"/>
  <c r="G152" i="26"/>
  <c r="AO152" i="26"/>
  <c r="AE152" i="26"/>
  <c r="T152" i="26"/>
  <c r="I152" i="26"/>
  <c r="AI152" i="26"/>
  <c r="X152" i="26"/>
  <c r="M152" i="26"/>
  <c r="AN152" i="26"/>
  <c r="S152" i="26"/>
  <c r="Y152" i="26"/>
  <c r="O152" i="26"/>
  <c r="H152" i="26"/>
  <c r="AJ152" i="26"/>
  <c r="AC152" i="26"/>
  <c r="AL148" i="26"/>
  <c r="AH148" i="26"/>
  <c r="AD148" i="26"/>
  <c r="Z148" i="26"/>
  <c r="V148" i="26"/>
  <c r="R148" i="26"/>
  <c r="N148" i="26"/>
  <c r="J148" i="26"/>
  <c r="F148" i="26"/>
  <c r="AM148" i="26"/>
  <c r="AI148" i="26"/>
  <c r="AE148" i="26"/>
  <c r="AA148" i="26"/>
  <c r="W148" i="26"/>
  <c r="S148" i="26"/>
  <c r="O148" i="26"/>
  <c r="K148" i="26"/>
  <c r="G148" i="26"/>
  <c r="AO148" i="26"/>
  <c r="AG148" i="26"/>
  <c r="Y148" i="26"/>
  <c r="Q148" i="26"/>
  <c r="I148" i="26"/>
  <c r="AJ148" i="26"/>
  <c r="AB148" i="26"/>
  <c r="T148" i="26"/>
  <c r="L148" i="26"/>
  <c r="AF148" i="26"/>
  <c r="P148" i="26"/>
  <c r="AK148" i="26"/>
  <c r="U148" i="26"/>
  <c r="AC148" i="26"/>
  <c r="X148" i="26"/>
  <c r="M148" i="26"/>
  <c r="H148" i="26"/>
  <c r="AN148" i="26"/>
  <c r="AL115" i="26"/>
  <c r="AH115" i="26"/>
  <c r="AD115" i="26"/>
  <c r="Z115" i="26"/>
  <c r="V115" i="26"/>
  <c r="R115" i="26"/>
  <c r="N115" i="26"/>
  <c r="J115" i="26"/>
  <c r="F115" i="26"/>
  <c r="AM115" i="26"/>
  <c r="AI115" i="26"/>
  <c r="AE115" i="26"/>
  <c r="AA115" i="26"/>
  <c r="W115" i="26"/>
  <c r="S115" i="26"/>
  <c r="O115" i="26"/>
  <c r="K115" i="26"/>
  <c r="G115" i="26"/>
  <c r="AK115" i="26"/>
  <c r="AC115" i="26"/>
  <c r="U115" i="26"/>
  <c r="M115" i="26"/>
  <c r="AN115" i="26"/>
  <c r="AF115" i="26"/>
  <c r="X115" i="26"/>
  <c r="P115" i="26"/>
  <c r="H115" i="26"/>
  <c r="AG115" i="26"/>
  <c r="Q115" i="26"/>
  <c r="AO115" i="26"/>
  <c r="T115" i="26"/>
  <c r="AJ115" i="26"/>
  <c r="L115" i="26"/>
  <c r="I115" i="26"/>
  <c r="AB115" i="26"/>
  <c r="Y115" i="26"/>
  <c r="AM97" i="26"/>
  <c r="AI97" i="26"/>
  <c r="AE97" i="26"/>
  <c r="AA97" i="26"/>
  <c r="W97" i="26"/>
  <c r="S97" i="26"/>
  <c r="O97" i="26"/>
  <c r="K97" i="26"/>
  <c r="G97" i="26"/>
  <c r="AN97" i="26"/>
  <c r="AJ97" i="26"/>
  <c r="AF97" i="26"/>
  <c r="AB97" i="26"/>
  <c r="X97" i="26"/>
  <c r="T97" i="26"/>
  <c r="P97" i="26"/>
  <c r="L97" i="26"/>
  <c r="H97" i="26"/>
  <c r="AK97" i="26"/>
  <c r="AC97" i="26"/>
  <c r="U97" i="26"/>
  <c r="M97" i="26"/>
  <c r="AL97" i="26"/>
  <c r="Z97" i="26"/>
  <c r="Q97" i="26"/>
  <c r="F97" i="26"/>
  <c r="AH97" i="26"/>
  <c r="Y97" i="26"/>
  <c r="N97" i="26"/>
  <c r="AG97" i="26"/>
  <c r="J97" i="26"/>
  <c r="AD97" i="26"/>
  <c r="I97" i="26"/>
  <c r="V97" i="26"/>
  <c r="R97" i="26"/>
  <c r="AO97" i="26"/>
  <c r="AM88" i="26"/>
  <c r="AI88" i="26"/>
  <c r="AE88" i="26"/>
  <c r="AA88" i="26"/>
  <c r="W88" i="26"/>
  <c r="S88" i="26"/>
  <c r="O88" i="26"/>
  <c r="K88" i="26"/>
  <c r="G88" i="26"/>
  <c r="AN88" i="26"/>
  <c r="AJ88" i="26"/>
  <c r="AF88" i="26"/>
  <c r="AB88" i="26"/>
  <c r="X88" i="26"/>
  <c r="T88" i="26"/>
  <c r="P88" i="26"/>
  <c r="L88" i="26"/>
  <c r="H88" i="26"/>
  <c r="AO88" i="26"/>
  <c r="AG88" i="26"/>
  <c r="Y88" i="26"/>
  <c r="Q88" i="26"/>
  <c r="I88" i="26"/>
  <c r="AD88" i="26"/>
  <c r="U88" i="26"/>
  <c r="J88" i="26"/>
  <c r="AL88" i="26"/>
  <c r="AC88" i="26"/>
  <c r="R88" i="26"/>
  <c r="F88" i="26"/>
  <c r="AK88" i="26"/>
  <c r="N88" i="26"/>
  <c r="AH88" i="26"/>
  <c r="M88" i="26"/>
  <c r="Z88" i="26"/>
  <c r="V88" i="26"/>
  <c r="AM126" i="26"/>
  <c r="AL126" i="26"/>
  <c r="AH126" i="26"/>
  <c r="AD126" i="26"/>
  <c r="Z126" i="26"/>
  <c r="V126" i="26"/>
  <c r="R126" i="26"/>
  <c r="N126" i="26"/>
  <c r="J126" i="26"/>
  <c r="F126" i="26"/>
  <c r="AN126" i="26"/>
  <c r="AI126" i="26"/>
  <c r="AE126" i="26"/>
  <c r="AA126" i="26"/>
  <c r="W126" i="26"/>
  <c r="S126" i="26"/>
  <c r="O126" i="26"/>
  <c r="K126" i="26"/>
  <c r="G126" i="26"/>
  <c r="AG126" i="26"/>
  <c r="Y126" i="26"/>
  <c r="Q126" i="26"/>
  <c r="I126" i="26"/>
  <c r="AJ126" i="26"/>
  <c r="AB126" i="26"/>
  <c r="T126" i="26"/>
  <c r="L126" i="26"/>
  <c r="AK126" i="26"/>
  <c r="U126" i="26"/>
  <c r="AC126" i="26"/>
  <c r="H126" i="26"/>
  <c r="X126" i="26"/>
  <c r="AO126" i="26"/>
  <c r="AF126" i="26"/>
  <c r="P126" i="26"/>
  <c r="M126" i="26"/>
  <c r="AL122" i="26"/>
  <c r="AH122" i="26"/>
  <c r="AD122" i="26"/>
  <c r="Z122" i="26"/>
  <c r="V122" i="26"/>
  <c r="R122" i="26"/>
  <c r="N122" i="26"/>
  <c r="J122" i="26"/>
  <c r="F122" i="26"/>
  <c r="AM122" i="26"/>
  <c r="AI122" i="26"/>
  <c r="AE122" i="26"/>
  <c r="AA122" i="26"/>
  <c r="W122" i="26"/>
  <c r="S122" i="26"/>
  <c r="O122" i="26"/>
  <c r="K122" i="26"/>
  <c r="G122" i="26"/>
  <c r="AO122" i="26"/>
  <c r="AG122" i="26"/>
  <c r="Y122" i="26"/>
  <c r="Q122" i="26"/>
  <c r="I122" i="26"/>
  <c r="AJ122" i="26"/>
  <c r="AB122" i="26"/>
  <c r="T122" i="26"/>
  <c r="L122" i="26"/>
  <c r="AK122" i="26"/>
  <c r="U122" i="26"/>
  <c r="X122" i="26"/>
  <c r="AN122" i="26"/>
  <c r="P122" i="26"/>
  <c r="M122" i="26"/>
  <c r="H122" i="26"/>
  <c r="AF122" i="26"/>
  <c r="AC122" i="26"/>
  <c r="AL116" i="26"/>
  <c r="AH116" i="26"/>
  <c r="AD116" i="26"/>
  <c r="Z116" i="26"/>
  <c r="V116" i="26"/>
  <c r="R116" i="26"/>
  <c r="N116" i="26"/>
  <c r="J116" i="26"/>
  <c r="F116" i="26"/>
  <c r="AM116" i="26"/>
  <c r="AI116" i="26"/>
  <c r="AE116" i="26"/>
  <c r="AA116" i="26"/>
  <c r="W116" i="26"/>
  <c r="S116" i="26"/>
  <c r="O116" i="26"/>
  <c r="K116" i="26"/>
  <c r="G116" i="26"/>
  <c r="AO116" i="26"/>
  <c r="AG116" i="26"/>
  <c r="Y116" i="26"/>
  <c r="Q116" i="26"/>
  <c r="I116" i="26"/>
  <c r="AJ116" i="26"/>
  <c r="AB116" i="26"/>
  <c r="T116" i="26"/>
  <c r="L116" i="26"/>
  <c r="AC116" i="26"/>
  <c r="M116" i="26"/>
  <c r="X116" i="26"/>
  <c r="AN116" i="26"/>
  <c r="U116" i="26"/>
  <c r="P116" i="26"/>
  <c r="H116" i="26"/>
  <c r="AF116" i="26"/>
  <c r="AK116" i="26"/>
  <c r="AL111" i="26"/>
  <c r="AH111" i="26"/>
  <c r="AD111" i="26"/>
  <c r="Z111" i="26"/>
  <c r="V111" i="26"/>
  <c r="AM111" i="26"/>
  <c r="AI111" i="26"/>
  <c r="AE111" i="26"/>
  <c r="AA111" i="26"/>
  <c r="W111" i="26"/>
  <c r="S111" i="26"/>
  <c r="O111" i="26"/>
  <c r="K111" i="26"/>
  <c r="G111" i="26"/>
  <c r="AK111" i="26"/>
  <c r="AC111" i="26"/>
  <c r="U111" i="26"/>
  <c r="P111" i="26"/>
  <c r="J111" i="26"/>
  <c r="AN111" i="26"/>
  <c r="AF111" i="26"/>
  <c r="X111" i="26"/>
  <c r="Q111" i="26"/>
  <c r="L111" i="26"/>
  <c r="F111" i="26"/>
  <c r="AG111" i="26"/>
  <c r="R111" i="26"/>
  <c r="H111" i="26"/>
  <c r="AJ111" i="26"/>
  <c r="N111" i="26"/>
  <c r="AB111" i="26"/>
  <c r="M111" i="26"/>
  <c r="Y111" i="26"/>
  <c r="T111" i="26"/>
  <c r="I111" i="26"/>
  <c r="AO111" i="26"/>
  <c r="AM106" i="26"/>
  <c r="AI106" i="26"/>
  <c r="AE106" i="26"/>
  <c r="AA106" i="26"/>
  <c r="W106" i="26"/>
  <c r="S106" i="26"/>
  <c r="O106" i="26"/>
  <c r="K106" i="26"/>
  <c r="G106" i="26"/>
  <c r="AO106" i="26"/>
  <c r="AJ106" i="26"/>
  <c r="AD106" i="26"/>
  <c r="Y106" i="26"/>
  <c r="T106" i="26"/>
  <c r="N106" i="26"/>
  <c r="I106" i="26"/>
  <c r="AK106" i="26"/>
  <c r="AF106" i="26"/>
  <c r="Z106" i="26"/>
  <c r="U106" i="26"/>
  <c r="P106" i="26"/>
  <c r="J106" i="26"/>
  <c r="AL106" i="26"/>
  <c r="AB106" i="26"/>
  <c r="Q106" i="26"/>
  <c r="F106" i="26"/>
  <c r="AN106" i="26"/>
  <c r="X106" i="26"/>
  <c r="L106" i="26"/>
  <c r="AH106" i="26"/>
  <c r="V106" i="26"/>
  <c r="H106" i="26"/>
  <c r="AG106" i="26"/>
  <c r="AC106" i="26"/>
  <c r="R106" i="26"/>
  <c r="M106" i="26"/>
  <c r="AM101" i="26"/>
  <c r="AI101" i="26"/>
  <c r="AE101" i="26"/>
  <c r="AA101" i="26"/>
  <c r="W101" i="26"/>
  <c r="S101" i="26"/>
  <c r="O101" i="26"/>
  <c r="K101" i="26"/>
  <c r="G101" i="26"/>
  <c r="AN101" i="26"/>
  <c r="AH101" i="26"/>
  <c r="AC101" i="26"/>
  <c r="X101" i="26"/>
  <c r="R101" i="26"/>
  <c r="M101" i="26"/>
  <c r="H101" i="26"/>
  <c r="AO101" i="26"/>
  <c r="AJ101" i="26"/>
  <c r="AD101" i="26"/>
  <c r="Y101" i="26"/>
  <c r="T101" i="26"/>
  <c r="N101" i="26"/>
  <c r="I101" i="26"/>
  <c r="AK101" i="26"/>
  <c r="Z101" i="26"/>
  <c r="P101" i="26"/>
  <c r="AG101" i="26"/>
  <c r="U101" i="26"/>
  <c r="F101" i="26"/>
  <c r="AF101" i="26"/>
  <c r="Q101" i="26"/>
  <c r="L101" i="26"/>
  <c r="AL101" i="26"/>
  <c r="J101" i="26"/>
  <c r="AB101" i="26"/>
  <c r="V101" i="26"/>
  <c r="AM95" i="26"/>
  <c r="AI95" i="26"/>
  <c r="AE95" i="26"/>
  <c r="AA95" i="26"/>
  <c r="W95" i="26"/>
  <c r="S95" i="26"/>
  <c r="O95" i="26"/>
  <c r="K95" i="26"/>
  <c r="G95" i="26"/>
  <c r="AN95" i="26"/>
  <c r="AJ95" i="26"/>
  <c r="AF95" i="26"/>
  <c r="AB95" i="26"/>
  <c r="X95" i="26"/>
  <c r="T95" i="26"/>
  <c r="P95" i="26"/>
  <c r="L95" i="26"/>
  <c r="H95" i="26"/>
  <c r="AK95" i="26"/>
  <c r="AC95" i="26"/>
  <c r="U95" i="26"/>
  <c r="M95" i="26"/>
  <c r="AH95" i="26"/>
  <c r="Y95" i="26"/>
  <c r="N95" i="26"/>
  <c r="AG95" i="26"/>
  <c r="V95" i="26"/>
  <c r="J95" i="26"/>
  <c r="AO95" i="26"/>
  <c r="R95" i="26"/>
  <c r="AL95" i="26"/>
  <c r="Q95" i="26"/>
  <c r="I95" i="26"/>
  <c r="AD95" i="26"/>
  <c r="F95" i="26"/>
  <c r="Z95" i="26"/>
  <c r="AM87" i="26"/>
  <c r="AI87" i="26"/>
  <c r="AE87" i="26"/>
  <c r="AA87" i="26"/>
  <c r="W87" i="26"/>
  <c r="S87" i="26"/>
  <c r="O87" i="26"/>
  <c r="K87" i="26"/>
  <c r="G87" i="26"/>
  <c r="AN87" i="26"/>
  <c r="AJ87" i="26"/>
  <c r="AF87" i="26"/>
  <c r="AB87" i="26"/>
  <c r="X87" i="26"/>
  <c r="T87" i="26"/>
  <c r="P87" i="26"/>
  <c r="L87" i="26"/>
  <c r="H87" i="26"/>
  <c r="AK87" i="26"/>
  <c r="AC87" i="26"/>
  <c r="U87" i="26"/>
  <c r="M87" i="26"/>
  <c r="AH87" i="26"/>
  <c r="Y87" i="26"/>
  <c r="N87" i="26"/>
  <c r="AG87" i="26"/>
  <c r="V87" i="26"/>
  <c r="J87" i="26"/>
  <c r="AD87" i="26"/>
  <c r="I87" i="26"/>
  <c r="Z87" i="26"/>
  <c r="F87" i="26"/>
  <c r="AO87" i="26"/>
  <c r="AL87" i="26"/>
  <c r="R87" i="26"/>
  <c r="Q87" i="26"/>
  <c r="AM139" i="26"/>
  <c r="AI139" i="26"/>
  <c r="AE139" i="26"/>
  <c r="AA139" i="26"/>
  <c r="W139" i="26"/>
  <c r="S139" i="26"/>
  <c r="O139" i="26"/>
  <c r="K139" i="26"/>
  <c r="G139" i="26"/>
  <c r="AN139" i="26"/>
  <c r="AH139" i="26"/>
  <c r="AC139" i="26"/>
  <c r="X139" i="26"/>
  <c r="R139" i="26"/>
  <c r="M139" i="26"/>
  <c r="H139" i="26"/>
  <c r="AO139" i="26"/>
  <c r="AJ139" i="26"/>
  <c r="AD139" i="26"/>
  <c r="Y139" i="26"/>
  <c r="T139" i="26"/>
  <c r="N139" i="26"/>
  <c r="I139" i="26"/>
  <c r="AG139" i="26"/>
  <c r="V139" i="26"/>
  <c r="L139" i="26"/>
  <c r="AK139" i="26"/>
  <c r="Z139" i="26"/>
  <c r="P139" i="26"/>
  <c r="AL139" i="26"/>
  <c r="Q139" i="26"/>
  <c r="J139" i="26"/>
  <c r="AF139" i="26"/>
  <c r="F139" i="26"/>
  <c r="AB139" i="26"/>
  <c r="U139" i="26"/>
  <c r="AM135" i="26"/>
  <c r="AI135" i="26"/>
  <c r="AE135" i="26"/>
  <c r="AA135" i="26"/>
  <c r="W135" i="26"/>
  <c r="S135" i="26"/>
  <c r="O135" i="26"/>
  <c r="K135" i="26"/>
  <c r="G135" i="26"/>
  <c r="AN135" i="26"/>
  <c r="AH135" i="26"/>
  <c r="AC135" i="26"/>
  <c r="X135" i="26"/>
  <c r="R135" i="26"/>
  <c r="M135" i="26"/>
  <c r="H135" i="26"/>
  <c r="AO135" i="26"/>
  <c r="AJ135" i="26"/>
  <c r="AD135" i="26"/>
  <c r="Y135" i="26"/>
  <c r="T135" i="26"/>
  <c r="N135" i="26"/>
  <c r="I135" i="26"/>
  <c r="AL135" i="26"/>
  <c r="AB135" i="26"/>
  <c r="Q135" i="26"/>
  <c r="F135" i="26"/>
  <c r="AF135" i="26"/>
  <c r="U135" i="26"/>
  <c r="J135" i="26"/>
  <c r="AG135" i="26"/>
  <c r="L135" i="26"/>
  <c r="P135" i="26"/>
  <c r="AK135" i="26"/>
  <c r="V135" i="26"/>
  <c r="Z135" i="26"/>
  <c r="AO199" i="26"/>
  <c r="AK199" i="26"/>
  <c r="AG199" i="26"/>
  <c r="AC199" i="26"/>
  <c r="Y199" i="26"/>
  <c r="U199" i="26"/>
  <c r="Q199" i="26"/>
  <c r="M199" i="26"/>
  <c r="I199" i="26"/>
  <c r="AN199" i="26"/>
  <c r="AJ199" i="26"/>
  <c r="AF199" i="26"/>
  <c r="AB199" i="26"/>
  <c r="X199" i="26"/>
  <c r="T199" i="26"/>
  <c r="P199" i="26"/>
  <c r="L199" i="26"/>
  <c r="H199" i="26"/>
  <c r="AM199" i="26"/>
  <c r="AE199" i="26"/>
  <c r="W199" i="26"/>
  <c r="O199" i="26"/>
  <c r="G199" i="26"/>
  <c r="AL199" i="26"/>
  <c r="AD199" i="26"/>
  <c r="V199" i="26"/>
  <c r="N199" i="26"/>
  <c r="F199" i="26"/>
  <c r="AH199" i="26"/>
  <c r="R199" i="26"/>
  <c r="Z199" i="26"/>
  <c r="S199" i="26"/>
  <c r="K199" i="26"/>
  <c r="AA199" i="26"/>
  <c r="J199" i="26"/>
  <c r="AI199" i="26"/>
  <c r="AM98" i="26"/>
  <c r="AI98" i="26"/>
  <c r="AE98" i="26"/>
  <c r="AA98" i="26"/>
  <c r="W98" i="26"/>
  <c r="S98" i="26"/>
  <c r="O98" i="26"/>
  <c r="K98" i="26"/>
  <c r="G98" i="26"/>
  <c r="AN98" i="26"/>
  <c r="AJ98" i="26"/>
  <c r="AF98" i="26"/>
  <c r="AB98" i="26"/>
  <c r="X98" i="26"/>
  <c r="T98" i="26"/>
  <c r="P98" i="26"/>
  <c r="L98" i="26"/>
  <c r="H98" i="26"/>
  <c r="AO98" i="26"/>
  <c r="AG98" i="26"/>
  <c r="Y98" i="26"/>
  <c r="Q98" i="26"/>
  <c r="I98" i="26"/>
  <c r="AH98" i="26"/>
  <c r="V98" i="26"/>
  <c r="M98" i="26"/>
  <c r="AD98" i="26"/>
  <c r="U98" i="26"/>
  <c r="J98" i="26"/>
  <c r="AL98" i="26"/>
  <c r="R98" i="26"/>
  <c r="AK98" i="26"/>
  <c r="N98" i="26"/>
  <c r="AC98" i="26"/>
  <c r="F98" i="26"/>
  <c r="Z98" i="26"/>
  <c r="AL117" i="26"/>
  <c r="AH117" i="26"/>
  <c r="AD117" i="26"/>
  <c r="Z117" i="26"/>
  <c r="V117" i="26"/>
  <c r="R117" i="26"/>
  <c r="N117" i="26"/>
  <c r="J117" i="26"/>
  <c r="F117" i="26"/>
  <c r="AM117" i="26"/>
  <c r="AI117" i="26"/>
  <c r="AE117" i="26"/>
  <c r="AA117" i="26"/>
  <c r="W117" i="26"/>
  <c r="S117" i="26"/>
  <c r="O117" i="26"/>
  <c r="K117" i="26"/>
  <c r="G117" i="26"/>
  <c r="AK117" i="26"/>
  <c r="AC117" i="26"/>
  <c r="U117" i="26"/>
  <c r="M117" i="26"/>
  <c r="AN117" i="26"/>
  <c r="AF117" i="26"/>
  <c r="X117" i="26"/>
  <c r="P117" i="26"/>
  <c r="H117" i="26"/>
  <c r="AO117" i="26"/>
  <c r="Y117" i="26"/>
  <c r="I117" i="26"/>
  <c r="AG117" i="26"/>
  <c r="L117" i="26"/>
  <c r="AB117" i="26"/>
  <c r="T117" i="26"/>
  <c r="Q117" i="26"/>
  <c r="AJ117" i="26"/>
  <c r="AL142" i="26"/>
  <c r="AH142" i="26"/>
  <c r="AD142" i="26"/>
  <c r="Z142" i="26"/>
  <c r="V142" i="26"/>
  <c r="R142" i="26"/>
  <c r="N142" i="26"/>
  <c r="J142" i="26"/>
  <c r="F142" i="26"/>
  <c r="AM142" i="26"/>
  <c r="AI142" i="26"/>
  <c r="AE142" i="26"/>
  <c r="AA142" i="26"/>
  <c r="W142" i="26"/>
  <c r="S142" i="26"/>
  <c r="O142" i="26"/>
  <c r="K142" i="26"/>
  <c r="G142" i="26"/>
  <c r="AO142" i="26"/>
  <c r="AG142" i="26"/>
  <c r="Y142" i="26"/>
  <c r="Q142" i="26"/>
  <c r="I142" i="26"/>
  <c r="AJ142" i="26"/>
  <c r="AB142" i="26"/>
  <c r="T142" i="26"/>
  <c r="L142" i="26"/>
  <c r="AN142" i="26"/>
  <c r="X142" i="26"/>
  <c r="H142" i="26"/>
  <c r="AC142" i="26"/>
  <c r="M142" i="26"/>
  <c r="U142" i="26"/>
  <c r="P142" i="26"/>
  <c r="AK142" i="26"/>
  <c r="AF142" i="26"/>
  <c r="AO201" i="26"/>
  <c r="AK201" i="26"/>
  <c r="AG201" i="26"/>
  <c r="AC201" i="26"/>
  <c r="Y201" i="26"/>
  <c r="U201" i="26"/>
  <c r="Q201" i="26"/>
  <c r="M201" i="26"/>
  <c r="I201" i="26"/>
  <c r="AN201" i="26"/>
  <c r="AJ201" i="26"/>
  <c r="AF201" i="26"/>
  <c r="AB201" i="26"/>
  <c r="X201" i="26"/>
  <c r="T201" i="26"/>
  <c r="P201" i="26"/>
  <c r="L201" i="26"/>
  <c r="H201" i="26"/>
  <c r="AM201" i="26"/>
  <c r="AE201" i="26"/>
  <c r="W201" i="26"/>
  <c r="O201" i="26"/>
  <c r="G201" i="26"/>
  <c r="AL201" i="26"/>
  <c r="AD201" i="26"/>
  <c r="V201" i="26"/>
  <c r="N201" i="26"/>
  <c r="F201" i="26"/>
  <c r="Z201" i="26"/>
  <c r="J201" i="26"/>
  <c r="AI201" i="26"/>
  <c r="R201" i="26"/>
  <c r="AH201" i="26"/>
  <c r="K201" i="26"/>
  <c r="AA201" i="26"/>
  <c r="S201" i="26"/>
  <c r="AO197" i="26"/>
  <c r="AK197" i="26"/>
  <c r="AG197" i="26"/>
  <c r="AC197" i="26"/>
  <c r="Y197" i="26"/>
  <c r="U197" i="26"/>
  <c r="Q197" i="26"/>
  <c r="M197" i="26"/>
  <c r="I197" i="26"/>
  <c r="AN197" i="26"/>
  <c r="AJ197" i="26"/>
  <c r="AF197" i="26"/>
  <c r="AB197" i="26"/>
  <c r="X197" i="26"/>
  <c r="T197" i="26"/>
  <c r="P197" i="26"/>
  <c r="L197" i="26"/>
  <c r="H197" i="26"/>
  <c r="AM197" i="26"/>
  <c r="AE197" i="26"/>
  <c r="W197" i="26"/>
  <c r="O197" i="26"/>
  <c r="G197" i="26"/>
  <c r="AL197" i="26"/>
  <c r="AD197" i="26"/>
  <c r="V197" i="26"/>
  <c r="N197" i="26"/>
  <c r="F197" i="26"/>
  <c r="Z197" i="26"/>
  <c r="J197" i="26"/>
  <c r="AH197" i="26"/>
  <c r="K197" i="26"/>
  <c r="AA197" i="26"/>
  <c r="R197" i="26"/>
  <c r="S197" i="26"/>
  <c r="AI197" i="26"/>
  <c r="AO195" i="26"/>
  <c r="AK195" i="26"/>
  <c r="AG195" i="26"/>
  <c r="AC195" i="26"/>
  <c r="Y195" i="26"/>
  <c r="U195" i="26"/>
  <c r="Q195" i="26"/>
  <c r="AN195" i="26"/>
  <c r="AJ195" i="26"/>
  <c r="AF195" i="26"/>
  <c r="AB195" i="26"/>
  <c r="X195" i="26"/>
  <c r="T195" i="26"/>
  <c r="P195" i="26"/>
  <c r="L195" i="26"/>
  <c r="H195" i="26"/>
  <c r="AM195" i="26"/>
  <c r="AE195" i="26"/>
  <c r="W195" i="26"/>
  <c r="O195" i="26"/>
  <c r="J195" i="26"/>
  <c r="AL195" i="26"/>
  <c r="AD195" i="26"/>
  <c r="V195" i="26"/>
  <c r="N195" i="26"/>
  <c r="I195" i="26"/>
  <c r="AH195" i="26"/>
  <c r="R195" i="26"/>
  <c r="F195" i="26"/>
  <c r="S195" i="26"/>
  <c r="AI195" i="26"/>
  <c r="M195" i="26"/>
  <c r="AA195" i="26"/>
  <c r="G195" i="26"/>
  <c r="K195" i="26"/>
  <c r="Z195" i="26"/>
  <c r="AN193" i="26"/>
  <c r="AJ193" i="26"/>
  <c r="AF193" i="26"/>
  <c r="AB193" i="26"/>
  <c r="X193" i="26"/>
  <c r="T193" i="26"/>
  <c r="P193" i="26"/>
  <c r="L193" i="26"/>
  <c r="H193" i="26"/>
  <c r="AM193" i="26"/>
  <c r="AH193" i="26"/>
  <c r="AC193" i="26"/>
  <c r="W193" i="26"/>
  <c r="R193" i="26"/>
  <c r="M193" i="26"/>
  <c r="G193" i="26"/>
  <c r="AL193" i="26"/>
  <c r="AG193" i="26"/>
  <c r="AA193" i="26"/>
  <c r="V193" i="26"/>
  <c r="Q193" i="26"/>
  <c r="K193" i="26"/>
  <c r="F193" i="26"/>
  <c r="AI193" i="26"/>
  <c r="Y193" i="26"/>
  <c r="N193" i="26"/>
  <c r="AE193" i="26"/>
  <c r="S193" i="26"/>
  <c r="AD193" i="26"/>
  <c r="O193" i="26"/>
  <c r="AO193" i="26"/>
  <c r="J193" i="26"/>
  <c r="U193" i="26"/>
  <c r="I193" i="26"/>
  <c r="Z193" i="26"/>
  <c r="AK193" i="26"/>
  <c r="AM191" i="26"/>
  <c r="AI191" i="26"/>
  <c r="AE191" i="26"/>
  <c r="AA191" i="26"/>
  <c r="W191" i="26"/>
  <c r="S191" i="26"/>
  <c r="O191" i="26"/>
  <c r="K191" i="26"/>
  <c r="G191" i="26"/>
  <c r="AL191" i="26"/>
  <c r="AH191" i="26"/>
  <c r="AD191" i="26"/>
  <c r="Z191" i="26"/>
  <c r="V191" i="26"/>
  <c r="R191" i="26"/>
  <c r="N191" i="26"/>
  <c r="J191" i="26"/>
  <c r="F191" i="26"/>
  <c r="AN191" i="26"/>
  <c r="AF191" i="26"/>
  <c r="X191" i="26"/>
  <c r="P191" i="26"/>
  <c r="H191" i="26"/>
  <c r="AO191" i="26"/>
  <c r="AC191" i="26"/>
  <c r="T191" i="26"/>
  <c r="I191" i="26"/>
  <c r="AK191" i="26"/>
  <c r="AB191" i="26"/>
  <c r="Q191" i="26"/>
  <c r="AJ191" i="26"/>
  <c r="M191" i="26"/>
  <c r="U191" i="26"/>
  <c r="AG191" i="26"/>
  <c r="L191" i="26"/>
  <c r="Y191" i="26"/>
  <c r="AL189" i="26"/>
  <c r="AH189" i="26"/>
  <c r="AD189" i="26"/>
  <c r="Z189" i="26"/>
  <c r="V189" i="26"/>
  <c r="R189" i="26"/>
  <c r="N189" i="26"/>
  <c r="J189" i="26"/>
  <c r="F189" i="26"/>
  <c r="AO189" i="26"/>
  <c r="AJ189" i="26"/>
  <c r="AE189" i="26"/>
  <c r="Y189" i="26"/>
  <c r="T189" i="26"/>
  <c r="O189" i="26"/>
  <c r="I189" i="26"/>
  <c r="AM189" i="26"/>
  <c r="AF189" i="26"/>
  <c r="X189" i="26"/>
  <c r="Q189" i="26"/>
  <c r="K189" i="26"/>
  <c r="AK189" i="26"/>
  <c r="AC189" i="26"/>
  <c r="W189" i="26"/>
  <c r="P189" i="26"/>
  <c r="H189" i="26"/>
  <c r="AI189" i="26"/>
  <c r="U189" i="26"/>
  <c r="G189" i="26"/>
  <c r="AN189" i="26"/>
  <c r="AA189" i="26"/>
  <c r="L189" i="26"/>
  <c r="AG189" i="26"/>
  <c r="M189" i="26"/>
  <c r="S189" i="26"/>
  <c r="AB189" i="26"/>
  <c r="AL187" i="26"/>
  <c r="AH187" i="26"/>
  <c r="AD187" i="26"/>
  <c r="Z187" i="26"/>
  <c r="V187" i="26"/>
  <c r="R187" i="26"/>
  <c r="N187" i="26"/>
  <c r="J187" i="26"/>
  <c r="F187" i="26"/>
  <c r="AM187" i="26"/>
  <c r="AG187" i="26"/>
  <c r="AB187" i="26"/>
  <c r="W187" i="26"/>
  <c r="Q187" i="26"/>
  <c r="L187" i="26"/>
  <c r="G187" i="26"/>
  <c r="AN187" i="26"/>
  <c r="AF187" i="26"/>
  <c r="Y187" i="26"/>
  <c r="S187" i="26"/>
  <c r="K187" i="26"/>
  <c r="AK187" i="26"/>
  <c r="AE187" i="26"/>
  <c r="X187" i="26"/>
  <c r="P187" i="26"/>
  <c r="I187" i="26"/>
  <c r="AJ187" i="26"/>
  <c r="U187" i="26"/>
  <c r="H187" i="26"/>
  <c r="AO187" i="26"/>
  <c r="AA187" i="26"/>
  <c r="M187" i="26"/>
  <c r="T187" i="26"/>
  <c r="AC187" i="26"/>
  <c r="O187" i="26"/>
  <c r="AI187" i="26"/>
  <c r="AL185" i="26"/>
  <c r="AH185" i="26"/>
  <c r="AD185" i="26"/>
  <c r="Z185" i="26"/>
  <c r="V185" i="26"/>
  <c r="R185" i="26"/>
  <c r="N185" i="26"/>
  <c r="J185" i="26"/>
  <c r="F185" i="26"/>
  <c r="AO185" i="26"/>
  <c r="AJ185" i="26"/>
  <c r="AE185" i="26"/>
  <c r="Y185" i="26"/>
  <c r="T185" i="26"/>
  <c r="O185" i="26"/>
  <c r="I185" i="26"/>
  <c r="AN185" i="26"/>
  <c r="AG185" i="26"/>
  <c r="AA185" i="26"/>
  <c r="S185" i="26"/>
  <c r="L185" i="26"/>
  <c r="AM185" i="26"/>
  <c r="AF185" i="26"/>
  <c r="X185" i="26"/>
  <c r="Q185" i="26"/>
  <c r="K185" i="26"/>
  <c r="AK185" i="26"/>
  <c r="W185" i="26"/>
  <c r="H185" i="26"/>
  <c r="AB185" i="26"/>
  <c r="M185" i="26"/>
  <c r="AI185" i="26"/>
  <c r="G185" i="26"/>
  <c r="P185" i="26"/>
  <c r="AC185" i="26"/>
  <c r="U185" i="26"/>
  <c r="AL183" i="26"/>
  <c r="AH183" i="26"/>
  <c r="AD183" i="26"/>
  <c r="Z183" i="26"/>
  <c r="V183" i="26"/>
  <c r="R183" i="26"/>
  <c r="N183" i="26"/>
  <c r="J183" i="26"/>
  <c r="F183" i="26"/>
  <c r="AM183" i="26"/>
  <c r="AG183" i="26"/>
  <c r="AB183" i="26"/>
  <c r="W183" i="26"/>
  <c r="Q183" i="26"/>
  <c r="L183" i="26"/>
  <c r="G183" i="26"/>
  <c r="AO183" i="26"/>
  <c r="AI183" i="26"/>
  <c r="AA183" i="26"/>
  <c r="T183" i="26"/>
  <c r="M183" i="26"/>
  <c r="AN183" i="26"/>
  <c r="AF183" i="26"/>
  <c r="Y183" i="26"/>
  <c r="S183" i="26"/>
  <c r="K183" i="26"/>
  <c r="AK183" i="26"/>
  <c r="X183" i="26"/>
  <c r="I183" i="26"/>
  <c r="AC183" i="26"/>
  <c r="O183" i="26"/>
  <c r="U183" i="26"/>
  <c r="AE183" i="26"/>
  <c r="H183" i="26"/>
  <c r="P183" i="26"/>
  <c r="AJ183" i="26"/>
  <c r="AL181" i="26"/>
  <c r="AH181" i="26"/>
  <c r="AD181" i="26"/>
  <c r="Z181" i="26"/>
  <c r="V181" i="26"/>
  <c r="R181" i="26"/>
  <c r="N181" i="26"/>
  <c r="J181" i="26"/>
  <c r="F181" i="26"/>
  <c r="AM181" i="26"/>
  <c r="AG181" i="26"/>
  <c r="AB181" i="26"/>
  <c r="W181" i="26"/>
  <c r="Q181" i="26"/>
  <c r="L181" i="26"/>
  <c r="G181" i="26"/>
  <c r="AK181" i="26"/>
  <c r="AF181" i="26"/>
  <c r="AA181" i="26"/>
  <c r="U181" i="26"/>
  <c r="P181" i="26"/>
  <c r="K181" i="26"/>
  <c r="AJ181" i="26"/>
  <c r="Y181" i="26"/>
  <c r="O181" i="26"/>
  <c r="AN181" i="26"/>
  <c r="AC181" i="26"/>
  <c r="S181" i="26"/>
  <c r="H181" i="26"/>
  <c r="X181" i="26"/>
  <c r="AE181" i="26"/>
  <c r="I181" i="26"/>
  <c r="T181" i="26"/>
  <c r="AI181" i="26"/>
  <c r="AO181" i="26"/>
  <c r="M181" i="26"/>
  <c r="AL179" i="26"/>
  <c r="AH179" i="26"/>
  <c r="AD179" i="26"/>
  <c r="Z179" i="26"/>
  <c r="V179" i="26"/>
  <c r="R179" i="26"/>
  <c r="N179" i="26"/>
  <c r="J179" i="26"/>
  <c r="AO179" i="26"/>
  <c r="AJ179" i="26"/>
  <c r="AN179" i="26"/>
  <c r="AI179" i="26"/>
  <c r="AC179" i="26"/>
  <c r="X179" i="26"/>
  <c r="S179" i="26"/>
  <c r="M179" i="26"/>
  <c r="H179" i="26"/>
  <c r="AK179" i="26"/>
  <c r="AB179" i="26"/>
  <c r="U179" i="26"/>
  <c r="O179" i="26"/>
  <c r="G179" i="26"/>
  <c r="AG179" i="26"/>
  <c r="Y179" i="26"/>
  <c r="P179" i="26"/>
  <c r="F179" i="26"/>
  <c r="AM179" i="26"/>
  <c r="AA179" i="26"/>
  <c r="Q179" i="26"/>
  <c r="I179" i="26"/>
  <c r="AF179" i="26"/>
  <c r="L179" i="26"/>
  <c r="T179" i="26"/>
  <c r="K179" i="26"/>
  <c r="W179" i="26"/>
  <c r="AE179" i="26"/>
  <c r="AN175" i="26"/>
  <c r="AJ175" i="26"/>
  <c r="AF175" i="26"/>
  <c r="AB175" i="26"/>
  <c r="X175" i="26"/>
  <c r="T175" i="26"/>
  <c r="P175" i="26"/>
  <c r="L175" i="26"/>
  <c r="H175" i="26"/>
  <c r="AM175" i="26"/>
  <c r="AH175" i="26"/>
  <c r="AC175" i="26"/>
  <c r="W175" i="26"/>
  <c r="R175" i="26"/>
  <c r="M175" i="26"/>
  <c r="G175" i="26"/>
  <c r="AK175" i="26"/>
  <c r="AD175" i="26"/>
  <c r="V175" i="26"/>
  <c r="O175" i="26"/>
  <c r="I175" i="26"/>
  <c r="AL175" i="26"/>
  <c r="AE175" i="26"/>
  <c r="Y175" i="26"/>
  <c r="Q175" i="26"/>
  <c r="J175" i="26"/>
  <c r="AA175" i="26"/>
  <c r="N175" i="26"/>
  <c r="AG175" i="26"/>
  <c r="S175" i="26"/>
  <c r="AO175" i="26"/>
  <c r="K175" i="26"/>
  <c r="U175" i="26"/>
  <c r="AI175" i="26"/>
  <c r="Z175" i="26"/>
  <c r="F175" i="26"/>
  <c r="AN173" i="26"/>
  <c r="AJ173" i="26"/>
  <c r="AF173" i="26"/>
  <c r="AB173" i="26"/>
  <c r="X173" i="26"/>
  <c r="T173" i="26"/>
  <c r="P173" i="26"/>
  <c r="L173" i="26"/>
  <c r="H173" i="26"/>
  <c r="AK173" i="26"/>
  <c r="AE173" i="26"/>
  <c r="Z173" i="26"/>
  <c r="U173" i="26"/>
  <c r="O173" i="26"/>
  <c r="J173" i="26"/>
  <c r="AL173" i="26"/>
  <c r="AD173" i="26"/>
  <c r="W173" i="26"/>
  <c r="Q173" i="26"/>
  <c r="I173" i="26"/>
  <c r="AM173" i="26"/>
  <c r="AG173" i="26"/>
  <c r="Y173" i="26"/>
  <c r="R173" i="26"/>
  <c r="K173" i="26"/>
  <c r="AC173" i="26"/>
  <c r="N173" i="26"/>
  <c r="AH173" i="26"/>
  <c r="S173" i="26"/>
  <c r="F173" i="26"/>
  <c r="AA173" i="26"/>
  <c r="AI173" i="26"/>
  <c r="G173" i="26"/>
  <c r="M173" i="26"/>
  <c r="AO173" i="26"/>
  <c r="V173" i="26"/>
  <c r="AN171" i="26"/>
  <c r="AJ171" i="26"/>
  <c r="AF171" i="26"/>
  <c r="AB171" i="26"/>
  <c r="X171" i="26"/>
  <c r="T171" i="26"/>
  <c r="P171" i="26"/>
  <c r="L171" i="26"/>
  <c r="H171" i="26"/>
  <c r="AM171" i="26"/>
  <c r="AH171" i="26"/>
  <c r="AC171" i="26"/>
  <c r="W171" i="26"/>
  <c r="R171" i="26"/>
  <c r="M171" i="26"/>
  <c r="G171" i="26"/>
  <c r="AL171" i="26"/>
  <c r="AE171" i="26"/>
  <c r="Y171" i="26"/>
  <c r="Q171" i="26"/>
  <c r="J171" i="26"/>
  <c r="AO171" i="26"/>
  <c r="AG171" i="26"/>
  <c r="Z171" i="26"/>
  <c r="S171" i="26"/>
  <c r="K171" i="26"/>
  <c r="AD171" i="26"/>
  <c r="O171" i="26"/>
  <c r="AI171" i="26"/>
  <c r="U171" i="26"/>
  <c r="F171" i="26"/>
  <c r="N171" i="26"/>
  <c r="V171" i="26"/>
  <c r="I171" i="26"/>
  <c r="AA171" i="26"/>
  <c r="AK171" i="26"/>
  <c r="AN169" i="26"/>
  <c r="AJ169" i="26"/>
  <c r="AF169" i="26"/>
  <c r="AB169" i="26"/>
  <c r="X169" i="26"/>
  <c r="T169" i="26"/>
  <c r="P169" i="26"/>
  <c r="L169" i="26"/>
  <c r="H169" i="26"/>
  <c r="AK169" i="26"/>
  <c r="AE169" i="26"/>
  <c r="Z169" i="26"/>
  <c r="U169" i="26"/>
  <c r="O169" i="26"/>
  <c r="J169" i="26"/>
  <c r="AM169" i="26"/>
  <c r="AG169" i="26"/>
  <c r="Y169" i="26"/>
  <c r="R169" i="26"/>
  <c r="K169" i="26"/>
  <c r="AO169" i="26"/>
  <c r="AH169" i="26"/>
  <c r="AA169" i="26"/>
  <c r="S169" i="26"/>
  <c r="M169" i="26"/>
  <c r="F169" i="26"/>
  <c r="AD169" i="26"/>
  <c r="Q169" i="26"/>
  <c r="AI169" i="26"/>
  <c r="V169" i="26"/>
  <c r="G169" i="26"/>
  <c r="AC169" i="26"/>
  <c r="AL169" i="26"/>
  <c r="I169" i="26"/>
  <c r="W169" i="26"/>
  <c r="N169" i="26"/>
  <c r="AN167" i="26"/>
  <c r="AJ167" i="26"/>
  <c r="AF167" i="26"/>
  <c r="AB167" i="26"/>
  <c r="X167" i="26"/>
  <c r="T167" i="26"/>
  <c r="P167" i="26"/>
  <c r="L167" i="26"/>
  <c r="H167" i="26"/>
  <c r="AM167" i="26"/>
  <c r="AH167" i="26"/>
  <c r="AC167" i="26"/>
  <c r="W167" i="26"/>
  <c r="R167" i="26"/>
  <c r="M167" i="26"/>
  <c r="G167" i="26"/>
  <c r="AO167" i="26"/>
  <c r="AG167" i="26"/>
  <c r="Z167" i="26"/>
  <c r="S167" i="26"/>
  <c r="K167" i="26"/>
  <c r="AI167" i="26"/>
  <c r="AA167" i="26"/>
  <c r="U167" i="26"/>
  <c r="N167" i="26"/>
  <c r="F167" i="26"/>
  <c r="AE167" i="26"/>
  <c r="Q167" i="26"/>
  <c r="AK167" i="26"/>
  <c r="V167" i="26"/>
  <c r="I167" i="26"/>
  <c r="O167" i="26"/>
  <c r="Y167" i="26"/>
  <c r="AL167" i="26"/>
  <c r="AD167" i="26"/>
  <c r="J167" i="26"/>
  <c r="AL165" i="26"/>
  <c r="AH165" i="26"/>
  <c r="AD165" i="26"/>
  <c r="Z165" i="26"/>
  <c r="V165" i="26"/>
  <c r="R165" i="26"/>
  <c r="N165" i="26"/>
  <c r="J165" i="26"/>
  <c r="F165" i="26"/>
  <c r="AM165" i="26"/>
  <c r="AG165" i="26"/>
  <c r="AB165" i="26"/>
  <c r="W165" i="26"/>
  <c r="Q165" i="26"/>
  <c r="L165" i="26"/>
  <c r="G165" i="26"/>
  <c r="AN165" i="26"/>
  <c r="AI165" i="26"/>
  <c r="AC165" i="26"/>
  <c r="X165" i="26"/>
  <c r="S165" i="26"/>
  <c r="M165" i="26"/>
  <c r="H165" i="26"/>
  <c r="AF165" i="26"/>
  <c r="U165" i="26"/>
  <c r="K165" i="26"/>
  <c r="AJ165" i="26"/>
  <c r="Y165" i="26"/>
  <c r="O165" i="26"/>
  <c r="AO165" i="26"/>
  <c r="T165" i="26"/>
  <c r="AA165" i="26"/>
  <c r="P165" i="26"/>
  <c r="AE165" i="26"/>
  <c r="I165" i="26"/>
  <c r="AK165" i="26"/>
  <c r="AL163" i="26"/>
  <c r="AH163" i="26"/>
  <c r="AD163" i="26"/>
  <c r="Z163" i="26"/>
  <c r="V163" i="26"/>
  <c r="R163" i="26"/>
  <c r="N163" i="26"/>
  <c r="J163" i="26"/>
  <c r="F163" i="26"/>
  <c r="AO163" i="26"/>
  <c r="AJ163" i="26"/>
  <c r="AE163" i="26"/>
  <c r="Y163" i="26"/>
  <c r="T163" i="26"/>
  <c r="O163" i="26"/>
  <c r="I163" i="26"/>
  <c r="AK163" i="26"/>
  <c r="AF163" i="26"/>
  <c r="AA163" i="26"/>
  <c r="U163" i="26"/>
  <c r="P163" i="26"/>
  <c r="K163" i="26"/>
  <c r="AN163" i="26"/>
  <c r="AC163" i="26"/>
  <c r="S163" i="26"/>
  <c r="H163" i="26"/>
  <c r="AG163" i="26"/>
  <c r="W163" i="26"/>
  <c r="L163" i="26"/>
  <c r="AB163" i="26"/>
  <c r="G163" i="26"/>
  <c r="AI163" i="26"/>
  <c r="M163" i="26"/>
  <c r="Q163" i="26"/>
  <c r="AM163" i="26"/>
  <c r="X163" i="26"/>
  <c r="AO161" i="26"/>
  <c r="AK161" i="26"/>
  <c r="AG161" i="26"/>
  <c r="AC161" i="26"/>
  <c r="Y161" i="26"/>
  <c r="U161" i="26"/>
  <c r="Q161" i="26"/>
  <c r="M161" i="26"/>
  <c r="I161" i="26"/>
  <c r="AL161" i="26"/>
  <c r="AH161" i="26"/>
  <c r="AD161" i="26"/>
  <c r="Z161" i="26"/>
  <c r="V161" i="26"/>
  <c r="R161" i="26"/>
  <c r="N161" i="26"/>
  <c r="J161" i="26"/>
  <c r="F161" i="26"/>
  <c r="AN161" i="26"/>
  <c r="AF161" i="26"/>
  <c r="X161" i="26"/>
  <c r="P161" i="26"/>
  <c r="H161" i="26"/>
  <c r="AI161" i="26"/>
  <c r="AA161" i="26"/>
  <c r="S161" i="26"/>
  <c r="K161" i="26"/>
  <c r="AM161" i="26"/>
  <c r="W161" i="26"/>
  <c r="G161" i="26"/>
  <c r="AB161" i="26"/>
  <c r="L161" i="26"/>
  <c r="AJ161" i="26"/>
  <c r="O161" i="26"/>
  <c r="AE161" i="26"/>
  <c r="T161" i="26"/>
  <c r="AO159" i="26"/>
  <c r="AK159" i="26"/>
  <c r="AG159" i="26"/>
  <c r="AC159" i="26"/>
  <c r="Y159" i="26"/>
  <c r="U159" i="26"/>
  <c r="Q159" i="26"/>
  <c r="M159" i="26"/>
  <c r="I159" i="26"/>
  <c r="AL159" i="26"/>
  <c r="AH159" i="26"/>
  <c r="AD159" i="26"/>
  <c r="Z159" i="26"/>
  <c r="V159" i="26"/>
  <c r="R159" i="26"/>
  <c r="N159" i="26"/>
  <c r="J159" i="26"/>
  <c r="F159" i="26"/>
  <c r="AN159" i="26"/>
  <c r="AF159" i="26"/>
  <c r="X159" i="26"/>
  <c r="P159" i="26"/>
  <c r="H159" i="26"/>
  <c r="AI159" i="26"/>
  <c r="AA159" i="26"/>
  <c r="S159" i="26"/>
  <c r="K159" i="26"/>
  <c r="AE159" i="26"/>
  <c r="O159" i="26"/>
  <c r="AJ159" i="26"/>
  <c r="T159" i="26"/>
  <c r="L159" i="26"/>
  <c r="W159" i="26"/>
  <c r="G159" i="26"/>
  <c r="AM159" i="26"/>
  <c r="AB159" i="26"/>
  <c r="AO157" i="26"/>
  <c r="AK157" i="26"/>
  <c r="AG157" i="26"/>
  <c r="AC157" i="26"/>
  <c r="Y157" i="26"/>
  <c r="U157" i="26"/>
  <c r="Q157" i="26"/>
  <c r="M157" i="26"/>
  <c r="I157" i="26"/>
  <c r="AL157" i="26"/>
  <c r="AH157" i="26"/>
  <c r="AD157" i="26"/>
  <c r="Z157" i="26"/>
  <c r="V157" i="26"/>
  <c r="R157" i="26"/>
  <c r="N157" i="26"/>
  <c r="J157" i="26"/>
  <c r="F157" i="26"/>
  <c r="AN157" i="26"/>
  <c r="AF157" i="26"/>
  <c r="X157" i="26"/>
  <c r="P157" i="26"/>
  <c r="H157" i="26"/>
  <c r="AI157" i="26"/>
  <c r="AA157" i="26"/>
  <c r="S157" i="26"/>
  <c r="K157" i="26"/>
  <c r="AM157" i="26"/>
  <c r="W157" i="26"/>
  <c r="G157" i="26"/>
  <c r="AB157" i="26"/>
  <c r="L157" i="26"/>
  <c r="T157" i="26"/>
  <c r="AE157" i="26"/>
  <c r="O157" i="26"/>
  <c r="AJ157" i="26"/>
  <c r="AL155" i="26"/>
  <c r="AH155" i="26"/>
  <c r="AD155" i="26"/>
  <c r="Z155" i="26"/>
  <c r="V155" i="26"/>
  <c r="R155" i="26"/>
  <c r="N155" i="26"/>
  <c r="J155" i="26"/>
  <c r="F155" i="26"/>
  <c r="AO155" i="26"/>
  <c r="AJ155" i="26"/>
  <c r="AE155" i="26"/>
  <c r="Y155" i="26"/>
  <c r="T155" i="26"/>
  <c r="O155" i="26"/>
  <c r="I155" i="26"/>
  <c r="AK155" i="26"/>
  <c r="AF155" i="26"/>
  <c r="AA155" i="26"/>
  <c r="U155" i="26"/>
  <c r="P155" i="26"/>
  <c r="K155" i="26"/>
  <c r="AN155" i="26"/>
  <c r="AC155" i="26"/>
  <c r="S155" i="26"/>
  <c r="H155" i="26"/>
  <c r="AG155" i="26"/>
  <c r="W155" i="26"/>
  <c r="L155" i="26"/>
  <c r="AM155" i="26"/>
  <c r="Q155" i="26"/>
  <c r="X155" i="26"/>
  <c r="AI155" i="26"/>
  <c r="AB155" i="26"/>
  <c r="M155" i="26"/>
  <c r="G155" i="26"/>
  <c r="AL153" i="26"/>
  <c r="AH153" i="26"/>
  <c r="AD153" i="26"/>
  <c r="Z153" i="26"/>
  <c r="V153" i="26"/>
  <c r="R153" i="26"/>
  <c r="N153" i="26"/>
  <c r="J153" i="26"/>
  <c r="F153" i="26"/>
  <c r="AM153" i="26"/>
  <c r="AG153" i="26"/>
  <c r="AB153" i="26"/>
  <c r="W153" i="26"/>
  <c r="Q153" i="26"/>
  <c r="L153" i="26"/>
  <c r="G153" i="26"/>
  <c r="AN153" i="26"/>
  <c r="AI153" i="26"/>
  <c r="AC153" i="26"/>
  <c r="X153" i="26"/>
  <c r="S153" i="26"/>
  <c r="M153" i="26"/>
  <c r="H153" i="26"/>
  <c r="AK153" i="26"/>
  <c r="AA153" i="26"/>
  <c r="P153" i="26"/>
  <c r="AO153" i="26"/>
  <c r="AE153" i="26"/>
  <c r="T153" i="26"/>
  <c r="I153" i="26"/>
  <c r="Y153" i="26"/>
  <c r="AF153" i="26"/>
  <c r="K153" i="26"/>
  <c r="U153" i="26"/>
  <c r="O153" i="26"/>
  <c r="AJ153" i="26"/>
  <c r="AL151" i="26"/>
  <c r="AH151" i="26"/>
  <c r="AD151" i="26"/>
  <c r="Z151" i="26"/>
  <c r="V151" i="26"/>
  <c r="R151" i="26"/>
  <c r="N151" i="26"/>
  <c r="J151" i="26"/>
  <c r="F151" i="26"/>
  <c r="AM151" i="26"/>
  <c r="AI151" i="26"/>
  <c r="AE151" i="26"/>
  <c r="AA151" i="26"/>
  <c r="W151" i="26"/>
  <c r="S151" i="26"/>
  <c r="O151" i="26"/>
  <c r="K151" i="26"/>
  <c r="G151" i="26"/>
  <c r="AK151" i="26"/>
  <c r="AC151" i="26"/>
  <c r="U151" i="26"/>
  <c r="M151" i="26"/>
  <c r="AN151" i="26"/>
  <c r="AF151" i="26"/>
  <c r="X151" i="26"/>
  <c r="P151" i="26"/>
  <c r="H151" i="26"/>
  <c r="AJ151" i="26"/>
  <c r="T151" i="26"/>
  <c r="AO151" i="26"/>
  <c r="Y151" i="26"/>
  <c r="I151" i="26"/>
  <c r="Q151" i="26"/>
  <c r="L151" i="26"/>
  <c r="AG151" i="26"/>
  <c r="AB151" i="26"/>
  <c r="AL149" i="26"/>
  <c r="AH149" i="26"/>
  <c r="AD149" i="26"/>
  <c r="Z149" i="26"/>
  <c r="V149" i="26"/>
  <c r="R149" i="26"/>
  <c r="N149" i="26"/>
  <c r="J149" i="26"/>
  <c r="F149" i="26"/>
  <c r="AM149" i="26"/>
  <c r="AI149" i="26"/>
  <c r="AE149" i="26"/>
  <c r="AA149" i="26"/>
  <c r="W149" i="26"/>
  <c r="S149" i="26"/>
  <c r="O149" i="26"/>
  <c r="K149" i="26"/>
  <c r="G149" i="26"/>
  <c r="AK149" i="26"/>
  <c r="AC149" i="26"/>
  <c r="U149" i="26"/>
  <c r="M149" i="26"/>
  <c r="AN149" i="26"/>
  <c r="AF149" i="26"/>
  <c r="X149" i="26"/>
  <c r="P149" i="26"/>
  <c r="H149" i="26"/>
  <c r="AB149" i="26"/>
  <c r="L149" i="26"/>
  <c r="AG149" i="26"/>
  <c r="Q149" i="26"/>
  <c r="Y149" i="26"/>
  <c r="T149" i="26"/>
  <c r="AO149" i="26"/>
  <c r="AJ149" i="26"/>
  <c r="I149" i="26"/>
  <c r="AL147" i="26"/>
  <c r="AH147" i="26"/>
  <c r="AD147" i="26"/>
  <c r="Z147" i="26"/>
  <c r="V147" i="26"/>
  <c r="R147" i="26"/>
  <c r="N147" i="26"/>
  <c r="J147" i="26"/>
  <c r="F147" i="26"/>
  <c r="AM147" i="26"/>
  <c r="AI147" i="26"/>
  <c r="AE147" i="26"/>
  <c r="AA147" i="26"/>
  <c r="W147" i="26"/>
  <c r="S147" i="26"/>
  <c r="O147" i="26"/>
  <c r="K147" i="26"/>
  <c r="G147" i="26"/>
  <c r="AK147" i="26"/>
  <c r="AC147" i="26"/>
  <c r="U147" i="26"/>
  <c r="M147" i="26"/>
  <c r="AN147" i="26"/>
  <c r="AF147" i="26"/>
  <c r="X147" i="26"/>
  <c r="P147" i="26"/>
  <c r="H147" i="26"/>
  <c r="AJ147" i="26"/>
  <c r="T147" i="26"/>
  <c r="AO147" i="26"/>
  <c r="Y147" i="26"/>
  <c r="I147" i="26"/>
  <c r="AG147" i="26"/>
  <c r="AB147" i="26"/>
  <c r="Q147" i="26"/>
  <c r="L147" i="26"/>
  <c r="AL145" i="26"/>
  <c r="AH145" i="26"/>
  <c r="AD145" i="26"/>
  <c r="Z145" i="26"/>
  <c r="V145" i="26"/>
  <c r="R145" i="26"/>
  <c r="N145" i="26"/>
  <c r="J145" i="26"/>
  <c r="F145" i="26"/>
  <c r="AM145" i="26"/>
  <c r="AI145" i="26"/>
  <c r="AE145" i="26"/>
  <c r="AA145" i="26"/>
  <c r="W145" i="26"/>
  <c r="S145" i="26"/>
  <c r="O145" i="26"/>
  <c r="K145" i="26"/>
  <c r="G145" i="26"/>
  <c r="AK145" i="26"/>
  <c r="AC145" i="26"/>
  <c r="U145" i="26"/>
  <c r="M145" i="26"/>
  <c r="AN145" i="26"/>
  <c r="AF145" i="26"/>
  <c r="X145" i="26"/>
  <c r="P145" i="26"/>
  <c r="H145" i="26"/>
  <c r="AB145" i="26"/>
  <c r="L145" i="26"/>
  <c r="AG145" i="26"/>
  <c r="Q145" i="26"/>
  <c r="AO145" i="26"/>
  <c r="I145" i="26"/>
  <c r="AJ145" i="26"/>
  <c r="Y145" i="26"/>
  <c r="T145" i="26"/>
  <c r="AM130" i="26"/>
  <c r="AI130" i="26"/>
  <c r="AE130" i="26"/>
  <c r="AA130" i="26"/>
  <c r="W130" i="26"/>
  <c r="S130" i="26"/>
  <c r="O130" i="26"/>
  <c r="K130" i="26"/>
  <c r="G130" i="26"/>
  <c r="AL130" i="26"/>
  <c r="AG130" i="26"/>
  <c r="AB130" i="26"/>
  <c r="V130" i="26"/>
  <c r="Q130" i="26"/>
  <c r="L130" i="26"/>
  <c r="F130" i="26"/>
  <c r="AN130" i="26"/>
  <c r="AH130" i="26"/>
  <c r="AC130" i="26"/>
  <c r="X130" i="26"/>
  <c r="R130" i="26"/>
  <c r="M130" i="26"/>
  <c r="H130" i="26"/>
  <c r="AK130" i="26"/>
  <c r="Z130" i="26"/>
  <c r="P130" i="26"/>
  <c r="AO130" i="26"/>
  <c r="AD130" i="26"/>
  <c r="T130" i="26"/>
  <c r="I130" i="26"/>
  <c r="U130" i="26"/>
  <c r="Y130" i="26"/>
  <c r="N130" i="26"/>
  <c r="J130" i="26"/>
  <c r="AJ130" i="26"/>
  <c r="AF130" i="26"/>
  <c r="AM91" i="26"/>
  <c r="AI91" i="26"/>
  <c r="AE91" i="26"/>
  <c r="AA91" i="26"/>
  <c r="W91" i="26"/>
  <c r="S91" i="26"/>
  <c r="O91" i="26"/>
  <c r="K91" i="26"/>
  <c r="G91" i="26"/>
  <c r="AN91" i="26"/>
  <c r="AJ91" i="26"/>
  <c r="AF91" i="26"/>
  <c r="AB91" i="26"/>
  <c r="X91" i="26"/>
  <c r="T91" i="26"/>
  <c r="P91" i="26"/>
  <c r="L91" i="26"/>
  <c r="H91" i="26"/>
  <c r="AK91" i="26"/>
  <c r="AC91" i="26"/>
  <c r="U91" i="26"/>
  <c r="M91" i="26"/>
  <c r="AO91" i="26"/>
  <c r="AD91" i="26"/>
  <c r="R91" i="26"/>
  <c r="I91" i="26"/>
  <c r="AL91" i="26"/>
  <c r="Z91" i="26"/>
  <c r="Q91" i="26"/>
  <c r="F91" i="26"/>
  <c r="AH91" i="26"/>
  <c r="N91" i="26"/>
  <c r="AG91" i="26"/>
  <c r="J91" i="26"/>
  <c r="Y91" i="26"/>
  <c r="V91" i="26"/>
  <c r="AM89" i="26"/>
  <c r="AI89" i="26"/>
  <c r="AE89" i="26"/>
  <c r="AA89" i="26"/>
  <c r="W89" i="26"/>
  <c r="S89" i="26"/>
  <c r="O89" i="26"/>
  <c r="K89" i="26"/>
  <c r="G89" i="26"/>
  <c r="AN89" i="26"/>
  <c r="AJ89" i="26"/>
  <c r="AF89" i="26"/>
  <c r="AB89" i="26"/>
  <c r="X89" i="26"/>
  <c r="T89" i="26"/>
  <c r="P89" i="26"/>
  <c r="L89" i="26"/>
  <c r="H89" i="26"/>
  <c r="AK89" i="26"/>
  <c r="AC89" i="26"/>
  <c r="U89" i="26"/>
  <c r="M89" i="26"/>
  <c r="AL89" i="26"/>
  <c r="Z89" i="26"/>
  <c r="Q89" i="26"/>
  <c r="F89" i="26"/>
  <c r="AH89" i="26"/>
  <c r="Y89" i="26"/>
  <c r="N89" i="26"/>
  <c r="V89" i="26"/>
  <c r="AO89" i="26"/>
  <c r="R89" i="26"/>
  <c r="J89" i="26"/>
  <c r="I89" i="26"/>
  <c r="AG89" i="26"/>
  <c r="AD89" i="26"/>
  <c r="AM129" i="26"/>
  <c r="AI129" i="26"/>
  <c r="AE129" i="26"/>
  <c r="AA129" i="26"/>
  <c r="W129" i="26"/>
  <c r="S129" i="26"/>
  <c r="O129" i="26"/>
  <c r="K129" i="26"/>
  <c r="G129" i="26"/>
  <c r="AK129" i="26"/>
  <c r="AF129" i="26"/>
  <c r="Z129" i="26"/>
  <c r="U129" i="26"/>
  <c r="P129" i="26"/>
  <c r="J129" i="26"/>
  <c r="AL129" i="26"/>
  <c r="AG129" i="26"/>
  <c r="AB129" i="26"/>
  <c r="V129" i="26"/>
  <c r="Q129" i="26"/>
  <c r="L129" i="26"/>
  <c r="F129" i="26"/>
  <c r="AO129" i="26"/>
  <c r="AD129" i="26"/>
  <c r="T129" i="26"/>
  <c r="I129" i="26"/>
  <c r="AH129" i="26"/>
  <c r="X129" i="26"/>
  <c r="M129" i="26"/>
  <c r="AJ129" i="26"/>
  <c r="N129" i="26"/>
  <c r="AC129" i="26"/>
  <c r="Y129" i="26"/>
  <c r="AN129" i="26"/>
  <c r="R129" i="26"/>
  <c r="H129" i="26"/>
  <c r="AM127" i="26"/>
  <c r="AI127" i="26"/>
  <c r="AE127" i="26"/>
  <c r="AA127" i="26"/>
  <c r="W127" i="26"/>
  <c r="S127" i="26"/>
  <c r="O127" i="26"/>
  <c r="K127" i="26"/>
  <c r="G127" i="26"/>
  <c r="AN127" i="26"/>
  <c r="AH127" i="26"/>
  <c r="AC127" i="26"/>
  <c r="X127" i="26"/>
  <c r="R127" i="26"/>
  <c r="M127" i="26"/>
  <c r="H127" i="26"/>
  <c r="AO127" i="26"/>
  <c r="AJ127" i="26"/>
  <c r="AD127" i="26"/>
  <c r="Y127" i="26"/>
  <c r="T127" i="26"/>
  <c r="N127" i="26"/>
  <c r="I127" i="26"/>
  <c r="AL127" i="26"/>
  <c r="AB127" i="26"/>
  <c r="Q127" i="26"/>
  <c r="F127" i="26"/>
  <c r="AF127" i="26"/>
  <c r="U127" i="26"/>
  <c r="J127" i="26"/>
  <c r="V127" i="26"/>
  <c r="P127" i="26"/>
  <c r="AK127" i="26"/>
  <c r="L127" i="26"/>
  <c r="AG127" i="26"/>
  <c r="Z127" i="26"/>
  <c r="AL125" i="26"/>
  <c r="AH125" i="26"/>
  <c r="AD125" i="26"/>
  <c r="Z125" i="26"/>
  <c r="V125" i="26"/>
  <c r="R125" i="26"/>
  <c r="N125" i="26"/>
  <c r="J125" i="26"/>
  <c r="F125" i="26"/>
  <c r="AM125" i="26"/>
  <c r="AI125" i="26"/>
  <c r="AE125" i="26"/>
  <c r="AA125" i="26"/>
  <c r="W125" i="26"/>
  <c r="S125" i="26"/>
  <c r="O125" i="26"/>
  <c r="K125" i="26"/>
  <c r="G125" i="26"/>
  <c r="AK125" i="26"/>
  <c r="AC125" i="26"/>
  <c r="U125" i="26"/>
  <c r="M125" i="26"/>
  <c r="AN125" i="26"/>
  <c r="AF125" i="26"/>
  <c r="X125" i="26"/>
  <c r="P125" i="26"/>
  <c r="H125" i="26"/>
  <c r="AO125" i="26"/>
  <c r="Y125" i="26"/>
  <c r="I125" i="26"/>
  <c r="T125" i="26"/>
  <c r="AJ125" i="26"/>
  <c r="Q125" i="26"/>
  <c r="AG125" i="26"/>
  <c r="AB125" i="26"/>
  <c r="L125" i="26"/>
  <c r="AL123" i="26"/>
  <c r="AH123" i="26"/>
  <c r="AD123" i="26"/>
  <c r="Z123" i="26"/>
  <c r="V123" i="26"/>
  <c r="R123" i="26"/>
  <c r="N123" i="26"/>
  <c r="J123" i="26"/>
  <c r="F123" i="26"/>
  <c r="AM123" i="26"/>
  <c r="AI123" i="26"/>
  <c r="AE123" i="26"/>
  <c r="AA123" i="26"/>
  <c r="W123" i="26"/>
  <c r="S123" i="26"/>
  <c r="O123" i="26"/>
  <c r="K123" i="26"/>
  <c r="G123" i="26"/>
  <c r="AK123" i="26"/>
  <c r="AC123" i="26"/>
  <c r="U123" i="26"/>
  <c r="M123" i="26"/>
  <c r="AN123" i="26"/>
  <c r="AF123" i="26"/>
  <c r="X123" i="26"/>
  <c r="P123" i="26"/>
  <c r="H123" i="26"/>
  <c r="AG123" i="26"/>
  <c r="Q123" i="26"/>
  <c r="AB123" i="26"/>
  <c r="I123" i="26"/>
  <c r="Y123" i="26"/>
  <c r="T123" i="26"/>
  <c r="L123" i="26"/>
  <c r="AO123" i="26"/>
  <c r="AJ123" i="26"/>
  <c r="AL121" i="26"/>
  <c r="AH121" i="26"/>
  <c r="AD121" i="26"/>
  <c r="Z121" i="26"/>
  <c r="V121" i="26"/>
  <c r="R121" i="26"/>
  <c r="N121" i="26"/>
  <c r="J121" i="26"/>
  <c r="F121" i="26"/>
  <c r="AM121" i="26"/>
  <c r="AI121" i="26"/>
  <c r="AE121" i="26"/>
  <c r="AA121" i="26"/>
  <c r="W121" i="26"/>
  <c r="S121" i="26"/>
  <c r="O121" i="26"/>
  <c r="K121" i="26"/>
  <c r="G121" i="26"/>
  <c r="AK121" i="26"/>
  <c r="AC121" i="26"/>
  <c r="U121" i="26"/>
  <c r="M121" i="26"/>
  <c r="AN121" i="26"/>
  <c r="AF121" i="26"/>
  <c r="X121" i="26"/>
  <c r="P121" i="26"/>
  <c r="H121" i="26"/>
  <c r="AO121" i="26"/>
  <c r="Y121" i="26"/>
  <c r="I121" i="26"/>
  <c r="AJ121" i="26"/>
  <c r="Q121" i="26"/>
  <c r="AG121" i="26"/>
  <c r="L121" i="26"/>
  <c r="T121" i="26"/>
  <c r="AB121" i="26"/>
  <c r="AL119" i="26"/>
  <c r="AH119" i="26"/>
  <c r="AD119" i="26"/>
  <c r="Z119" i="26"/>
  <c r="V119" i="26"/>
  <c r="R119" i="26"/>
  <c r="N119" i="26"/>
  <c r="J119" i="26"/>
  <c r="F119" i="26"/>
  <c r="AM119" i="26"/>
  <c r="AI119" i="26"/>
  <c r="AE119" i="26"/>
  <c r="AA119" i="26"/>
  <c r="W119" i="26"/>
  <c r="S119" i="26"/>
  <c r="O119" i="26"/>
  <c r="K119" i="26"/>
  <c r="G119" i="26"/>
  <c r="AK119" i="26"/>
  <c r="AC119" i="26"/>
  <c r="U119" i="26"/>
  <c r="M119" i="26"/>
  <c r="AN119" i="26"/>
  <c r="AF119" i="26"/>
  <c r="X119" i="26"/>
  <c r="P119" i="26"/>
  <c r="H119" i="26"/>
  <c r="AG119" i="26"/>
  <c r="Q119" i="26"/>
  <c r="Y119" i="26"/>
  <c r="AO119" i="26"/>
  <c r="T119" i="26"/>
  <c r="AJ119" i="26"/>
  <c r="AB119" i="26"/>
  <c r="L119" i="26"/>
  <c r="I119" i="26"/>
  <c r="AL114" i="26"/>
  <c r="AH114" i="26"/>
  <c r="AD114" i="26"/>
  <c r="Z114" i="26"/>
  <c r="V114" i="26"/>
  <c r="R114" i="26"/>
  <c r="N114" i="26"/>
  <c r="J114" i="26"/>
  <c r="F114" i="26"/>
  <c r="AM114" i="26"/>
  <c r="AI114" i="26"/>
  <c r="AE114" i="26"/>
  <c r="AA114" i="26"/>
  <c r="W114" i="26"/>
  <c r="S114" i="26"/>
  <c r="O114" i="26"/>
  <c r="K114" i="26"/>
  <c r="G114" i="26"/>
  <c r="AO114" i="26"/>
  <c r="AG114" i="26"/>
  <c r="Y114" i="26"/>
  <c r="Q114" i="26"/>
  <c r="I114" i="26"/>
  <c r="AJ114" i="26"/>
  <c r="AB114" i="26"/>
  <c r="T114" i="26"/>
  <c r="L114" i="26"/>
  <c r="AK114" i="26"/>
  <c r="U114" i="26"/>
  <c r="AF114" i="26"/>
  <c r="M114" i="26"/>
  <c r="AC114" i="26"/>
  <c r="H114" i="26"/>
  <c r="AN114" i="26"/>
  <c r="X114" i="26"/>
  <c r="P114" i="26"/>
  <c r="AL112" i="26"/>
  <c r="AH112" i="26"/>
  <c r="AD112" i="26"/>
  <c r="Z112" i="26"/>
  <c r="V112" i="26"/>
  <c r="R112" i="26"/>
  <c r="N112" i="26"/>
  <c r="J112" i="26"/>
  <c r="F112" i="26"/>
  <c r="AM112" i="26"/>
  <c r="AI112" i="26"/>
  <c r="AE112" i="26"/>
  <c r="AA112" i="26"/>
  <c r="W112" i="26"/>
  <c r="S112" i="26"/>
  <c r="O112" i="26"/>
  <c r="K112" i="26"/>
  <c r="G112" i="26"/>
  <c r="AO112" i="26"/>
  <c r="AG112" i="26"/>
  <c r="Y112" i="26"/>
  <c r="Q112" i="26"/>
  <c r="I112" i="26"/>
  <c r="AJ112" i="26"/>
  <c r="AB112" i="26"/>
  <c r="T112" i="26"/>
  <c r="L112" i="26"/>
  <c r="AC112" i="26"/>
  <c r="M112" i="26"/>
  <c r="AN112" i="26"/>
  <c r="U112" i="26"/>
  <c r="AK112" i="26"/>
  <c r="P112" i="26"/>
  <c r="AF112" i="26"/>
  <c r="X112" i="26"/>
  <c r="H112" i="26"/>
  <c r="AM110" i="26"/>
  <c r="AI110" i="26"/>
  <c r="AE110" i="26"/>
  <c r="AA110" i="26"/>
  <c r="W110" i="26"/>
  <c r="S110" i="26"/>
  <c r="O110" i="26"/>
  <c r="K110" i="26"/>
  <c r="G110" i="26"/>
  <c r="AO110" i="26"/>
  <c r="AJ110" i="26"/>
  <c r="AD110" i="26"/>
  <c r="Y110" i="26"/>
  <c r="T110" i="26"/>
  <c r="N110" i="26"/>
  <c r="I110" i="26"/>
  <c r="AK110" i="26"/>
  <c r="AF110" i="26"/>
  <c r="Z110" i="26"/>
  <c r="U110" i="26"/>
  <c r="P110" i="26"/>
  <c r="J110" i="26"/>
  <c r="AG110" i="26"/>
  <c r="V110" i="26"/>
  <c r="L110" i="26"/>
  <c r="AL110" i="26"/>
  <c r="X110" i="26"/>
  <c r="H110" i="26"/>
  <c r="AH110" i="26"/>
  <c r="R110" i="26"/>
  <c r="F110" i="26"/>
  <c r="AC110" i="26"/>
  <c r="AB110" i="26"/>
  <c r="Q110" i="26"/>
  <c r="AN110" i="26"/>
  <c r="M110" i="26"/>
  <c r="AM107" i="26"/>
  <c r="AI107" i="26"/>
  <c r="AE107" i="26"/>
  <c r="AA107" i="26"/>
  <c r="W107" i="26"/>
  <c r="S107" i="26"/>
  <c r="O107" i="26"/>
  <c r="K107" i="26"/>
  <c r="G107" i="26"/>
  <c r="AK107" i="26"/>
  <c r="AF107" i="26"/>
  <c r="Z107" i="26"/>
  <c r="U107" i="26"/>
  <c r="P107" i="26"/>
  <c r="J107" i="26"/>
  <c r="AL107" i="26"/>
  <c r="AG107" i="26"/>
  <c r="AB107" i="26"/>
  <c r="V107" i="26"/>
  <c r="Q107" i="26"/>
  <c r="L107" i="26"/>
  <c r="F107" i="26"/>
  <c r="AH107" i="26"/>
  <c r="X107" i="26"/>
  <c r="M107" i="26"/>
  <c r="AD107" i="26"/>
  <c r="R107" i="26"/>
  <c r="AO107" i="26"/>
  <c r="AC107" i="26"/>
  <c r="N107" i="26"/>
  <c r="Y107" i="26"/>
  <c r="T107" i="26"/>
  <c r="AN107" i="26"/>
  <c r="I107" i="26"/>
  <c r="AJ107" i="26"/>
  <c r="H107" i="26"/>
  <c r="AM105" i="26"/>
  <c r="AI105" i="26"/>
  <c r="AE105" i="26"/>
  <c r="AA105" i="26"/>
  <c r="W105" i="26"/>
  <c r="S105" i="26"/>
  <c r="O105" i="26"/>
  <c r="K105" i="26"/>
  <c r="G105" i="26"/>
  <c r="AN105" i="26"/>
  <c r="AH105" i="26"/>
  <c r="AC105" i="26"/>
  <c r="X105" i="26"/>
  <c r="R105" i="26"/>
  <c r="M105" i="26"/>
  <c r="H105" i="26"/>
  <c r="AO105" i="26"/>
  <c r="AJ105" i="26"/>
  <c r="AD105" i="26"/>
  <c r="Y105" i="26"/>
  <c r="T105" i="26"/>
  <c r="N105" i="26"/>
  <c r="I105" i="26"/>
  <c r="AF105" i="26"/>
  <c r="U105" i="26"/>
  <c r="J105" i="26"/>
  <c r="AG105" i="26"/>
  <c r="Q105" i="26"/>
  <c r="AB105" i="26"/>
  <c r="P105" i="26"/>
  <c r="AL105" i="26"/>
  <c r="L105" i="26"/>
  <c r="AK105" i="26"/>
  <c r="F105" i="26"/>
  <c r="V105" i="26"/>
  <c r="Z105" i="26"/>
  <c r="AM103" i="26"/>
  <c r="AI103" i="26"/>
  <c r="AE103" i="26"/>
  <c r="AA103" i="26"/>
  <c r="W103" i="26"/>
  <c r="S103" i="26"/>
  <c r="O103" i="26"/>
  <c r="K103" i="26"/>
  <c r="G103" i="26"/>
  <c r="AK103" i="26"/>
  <c r="AF103" i="26"/>
  <c r="Z103" i="26"/>
  <c r="U103" i="26"/>
  <c r="P103" i="26"/>
  <c r="J103" i="26"/>
  <c r="AL103" i="26"/>
  <c r="AG103" i="26"/>
  <c r="AB103" i="26"/>
  <c r="V103" i="26"/>
  <c r="Q103" i="26"/>
  <c r="L103" i="26"/>
  <c r="F103" i="26"/>
  <c r="AN103" i="26"/>
  <c r="AC103" i="26"/>
  <c r="R103" i="26"/>
  <c r="H103" i="26"/>
  <c r="AH103" i="26"/>
  <c r="T103" i="26"/>
  <c r="AD103" i="26"/>
  <c r="N103" i="26"/>
  <c r="Y103" i="26"/>
  <c r="X103" i="26"/>
  <c r="M103" i="26"/>
  <c r="AO103" i="26"/>
  <c r="I103" i="26"/>
  <c r="AJ103" i="26"/>
  <c r="AM100" i="26"/>
  <c r="AI100" i="26"/>
  <c r="AE100" i="26"/>
  <c r="AA100" i="26"/>
  <c r="W100" i="26"/>
  <c r="S100" i="26"/>
  <c r="O100" i="26"/>
  <c r="K100" i="26"/>
  <c r="G100" i="26"/>
  <c r="AL100" i="26"/>
  <c r="AG100" i="26"/>
  <c r="AB100" i="26"/>
  <c r="V100" i="26"/>
  <c r="Q100" i="26"/>
  <c r="L100" i="26"/>
  <c r="F100" i="26"/>
  <c r="AN100" i="26"/>
  <c r="AH100" i="26"/>
  <c r="AC100" i="26"/>
  <c r="X100" i="26"/>
  <c r="R100" i="26"/>
  <c r="M100" i="26"/>
  <c r="H100" i="26"/>
  <c r="AO100" i="26"/>
  <c r="AD100" i="26"/>
  <c r="T100" i="26"/>
  <c r="I100" i="26"/>
  <c r="Z100" i="26"/>
  <c r="N100" i="26"/>
  <c r="AK100" i="26"/>
  <c r="Y100" i="26"/>
  <c r="J100" i="26"/>
  <c r="U100" i="26"/>
  <c r="P100" i="26"/>
  <c r="AJ100" i="26"/>
  <c r="AF100" i="26"/>
  <c r="AM96" i="26"/>
  <c r="AI96" i="26"/>
  <c r="AE96" i="26"/>
  <c r="AA96" i="26"/>
  <c r="W96" i="26"/>
  <c r="S96" i="26"/>
  <c r="O96" i="26"/>
  <c r="K96" i="26"/>
  <c r="G96" i="26"/>
  <c r="AN96" i="26"/>
  <c r="AJ96" i="26"/>
  <c r="AF96" i="26"/>
  <c r="AB96" i="26"/>
  <c r="X96" i="26"/>
  <c r="T96" i="26"/>
  <c r="P96" i="26"/>
  <c r="L96" i="26"/>
  <c r="H96" i="26"/>
  <c r="AO96" i="26"/>
  <c r="AG96" i="26"/>
  <c r="Y96" i="26"/>
  <c r="Q96" i="26"/>
  <c r="I96" i="26"/>
  <c r="AD96" i="26"/>
  <c r="U96" i="26"/>
  <c r="J96" i="26"/>
  <c r="AL96" i="26"/>
  <c r="AC96" i="26"/>
  <c r="R96" i="26"/>
  <c r="F96" i="26"/>
  <c r="Z96" i="26"/>
  <c r="V96" i="26"/>
  <c r="N96" i="26"/>
  <c r="AH96" i="26"/>
  <c r="M96" i="26"/>
  <c r="AK96" i="26"/>
  <c r="AM94" i="26"/>
  <c r="AI94" i="26"/>
  <c r="AE94" i="26"/>
  <c r="AA94" i="26"/>
  <c r="W94" i="26"/>
  <c r="S94" i="26"/>
  <c r="O94" i="26"/>
  <c r="K94" i="26"/>
  <c r="G94" i="26"/>
  <c r="AN94" i="26"/>
  <c r="AJ94" i="26"/>
  <c r="AF94" i="26"/>
  <c r="AB94" i="26"/>
  <c r="X94" i="26"/>
  <c r="T94" i="26"/>
  <c r="P94" i="26"/>
  <c r="L94" i="26"/>
  <c r="H94" i="26"/>
  <c r="AO94" i="26"/>
  <c r="AG94" i="26"/>
  <c r="Y94" i="26"/>
  <c r="Q94" i="26"/>
  <c r="I94" i="26"/>
  <c r="AL94" i="26"/>
  <c r="AC94" i="26"/>
  <c r="R94" i="26"/>
  <c r="F94" i="26"/>
  <c r="AK94" i="26"/>
  <c r="Z94" i="26"/>
  <c r="N94" i="26"/>
  <c r="AH94" i="26"/>
  <c r="M94" i="26"/>
  <c r="AD94" i="26"/>
  <c r="J94" i="26"/>
  <c r="U94" i="26"/>
  <c r="V94" i="26"/>
  <c r="AM92" i="26"/>
  <c r="AI92" i="26"/>
  <c r="AE92" i="26"/>
  <c r="AA92" i="26"/>
  <c r="W92" i="26"/>
  <c r="S92" i="26"/>
  <c r="O92" i="26"/>
  <c r="K92" i="26"/>
  <c r="G92" i="26"/>
  <c r="AN92" i="26"/>
  <c r="AJ92" i="26"/>
  <c r="AF92" i="26"/>
  <c r="AB92" i="26"/>
  <c r="X92" i="26"/>
  <c r="T92" i="26"/>
  <c r="P92" i="26"/>
  <c r="L92" i="26"/>
  <c r="H92" i="26"/>
  <c r="AO92" i="26"/>
  <c r="AG92" i="26"/>
  <c r="Y92" i="26"/>
  <c r="Q92" i="26"/>
  <c r="I92" i="26"/>
  <c r="AK92" i="26"/>
  <c r="Z92" i="26"/>
  <c r="N92" i="26"/>
  <c r="AH92" i="26"/>
  <c r="V92" i="26"/>
  <c r="M92" i="26"/>
  <c r="U92" i="26"/>
  <c r="AL92" i="26"/>
  <c r="R92" i="26"/>
  <c r="AD92" i="26"/>
  <c r="F92" i="26"/>
  <c r="AC92" i="26"/>
  <c r="J92" i="26"/>
  <c r="AM85" i="26"/>
  <c r="AI85" i="26"/>
  <c r="AE85" i="26"/>
  <c r="AA85" i="26"/>
  <c r="W85" i="26"/>
  <c r="S85" i="26"/>
  <c r="O85" i="26"/>
  <c r="K85" i="26"/>
  <c r="G85" i="26"/>
  <c r="AN85" i="26"/>
  <c r="AJ85" i="26"/>
  <c r="AF85" i="26"/>
  <c r="AB85" i="26"/>
  <c r="X85" i="26"/>
  <c r="T85" i="26"/>
  <c r="P85" i="26"/>
  <c r="L85" i="26"/>
  <c r="H85" i="26"/>
  <c r="AK85" i="26"/>
  <c r="AC85" i="26"/>
  <c r="U85" i="26"/>
  <c r="M85" i="26"/>
  <c r="AG85" i="26"/>
  <c r="V85" i="26"/>
  <c r="J85" i="26"/>
  <c r="AO85" i="26"/>
  <c r="AD85" i="26"/>
  <c r="R85" i="26"/>
  <c r="I85" i="26"/>
  <c r="AL85" i="26"/>
  <c r="Q85" i="26"/>
  <c r="AH85" i="26"/>
  <c r="N85" i="26"/>
  <c r="Z85" i="26"/>
  <c r="Y85" i="26"/>
  <c r="F85" i="26"/>
  <c r="AM82" i="26"/>
  <c r="AI82" i="26"/>
  <c r="AE82" i="26"/>
  <c r="AA82" i="26"/>
  <c r="W82" i="26"/>
  <c r="S82" i="26"/>
  <c r="O82" i="26"/>
  <c r="K82" i="26"/>
  <c r="G82" i="26"/>
  <c r="AN82" i="26"/>
  <c r="AJ82" i="26"/>
  <c r="AF82" i="26"/>
  <c r="AB82" i="26"/>
  <c r="X82" i="26"/>
  <c r="T82" i="26"/>
  <c r="P82" i="26"/>
  <c r="L82" i="26"/>
  <c r="H82" i="26"/>
  <c r="AO82" i="26"/>
  <c r="AG82" i="26"/>
  <c r="Y82" i="26"/>
  <c r="Q82" i="26"/>
  <c r="I82" i="26"/>
  <c r="AH82" i="26"/>
  <c r="V82" i="26"/>
  <c r="M82" i="26"/>
  <c r="AD82" i="26"/>
  <c r="U82" i="26"/>
  <c r="J82" i="26"/>
  <c r="AL82" i="26"/>
  <c r="R82" i="26"/>
  <c r="AK82" i="26"/>
  <c r="N82" i="26"/>
  <c r="F82" i="26"/>
  <c r="AC82" i="26"/>
  <c r="Z82" i="26"/>
  <c r="AM79" i="26"/>
  <c r="AI79" i="26"/>
  <c r="AE79" i="26"/>
  <c r="AA79" i="26"/>
  <c r="W79" i="26"/>
  <c r="S79" i="26"/>
  <c r="O79" i="26"/>
  <c r="K79" i="26"/>
  <c r="G79" i="26"/>
  <c r="AN79" i="26"/>
  <c r="AJ79" i="26"/>
  <c r="AF79" i="26"/>
  <c r="AB79" i="26"/>
  <c r="X79" i="26"/>
  <c r="T79" i="26"/>
  <c r="P79" i="26"/>
  <c r="L79" i="26"/>
  <c r="H79" i="26"/>
  <c r="AK79" i="26"/>
  <c r="AC79" i="26"/>
  <c r="U79" i="26"/>
  <c r="M79" i="26"/>
  <c r="AH79" i="26"/>
  <c r="Y79" i="26"/>
  <c r="N79" i="26"/>
  <c r="AG79" i="26"/>
  <c r="V79" i="26"/>
  <c r="J79" i="26"/>
  <c r="AO79" i="26"/>
  <c r="R79" i="26"/>
  <c r="AL79" i="26"/>
  <c r="Q79" i="26"/>
  <c r="AD79" i="26"/>
  <c r="I79" i="26"/>
  <c r="F79" i="26"/>
  <c r="Z79" i="26"/>
  <c r="AL144" i="26"/>
  <c r="AH144" i="26"/>
  <c r="AD144" i="26"/>
  <c r="Z144" i="26"/>
  <c r="V144" i="26"/>
  <c r="R144" i="26"/>
  <c r="N144" i="26"/>
  <c r="J144" i="26"/>
  <c r="F144" i="26"/>
  <c r="AM144" i="26"/>
  <c r="AI144" i="26"/>
  <c r="AE144" i="26"/>
  <c r="AA144" i="26"/>
  <c r="W144" i="26"/>
  <c r="S144" i="26"/>
  <c r="O144" i="26"/>
  <c r="K144" i="26"/>
  <c r="G144" i="26"/>
  <c r="AO144" i="26"/>
  <c r="AG144" i="26"/>
  <c r="Y144" i="26"/>
  <c r="Q144" i="26"/>
  <c r="I144" i="26"/>
  <c r="AJ144" i="26"/>
  <c r="AB144" i="26"/>
  <c r="T144" i="26"/>
  <c r="L144" i="26"/>
  <c r="AF144" i="26"/>
  <c r="P144" i="26"/>
  <c r="AK144" i="26"/>
  <c r="U144" i="26"/>
  <c r="M144" i="26"/>
  <c r="AN144" i="26"/>
  <c r="H144" i="26"/>
  <c r="AC144" i="26"/>
  <c r="X144" i="26"/>
  <c r="AL140" i="26"/>
  <c r="AH140" i="26"/>
  <c r="AD140" i="26"/>
  <c r="Z140" i="26"/>
  <c r="AM140" i="26"/>
  <c r="AI140" i="26"/>
  <c r="AE140" i="26"/>
  <c r="AA140" i="26"/>
  <c r="W140" i="26"/>
  <c r="S140" i="26"/>
  <c r="O140" i="26"/>
  <c r="K140" i="26"/>
  <c r="G140" i="26"/>
  <c r="AO140" i="26"/>
  <c r="AG140" i="26"/>
  <c r="Y140" i="26"/>
  <c r="T140" i="26"/>
  <c r="N140" i="26"/>
  <c r="I140" i="26"/>
  <c r="AJ140" i="26"/>
  <c r="AB140" i="26"/>
  <c r="U140" i="26"/>
  <c r="P140" i="26"/>
  <c r="J140" i="26"/>
  <c r="AF140" i="26"/>
  <c r="R140" i="26"/>
  <c r="H140" i="26"/>
  <c r="AK140" i="26"/>
  <c r="V140" i="26"/>
  <c r="L140" i="26"/>
  <c r="AC140" i="26"/>
  <c r="X140" i="26"/>
  <c r="F140" i="26"/>
  <c r="AN140" i="26"/>
  <c r="Q140" i="26"/>
  <c r="M140" i="26"/>
  <c r="AM138" i="26"/>
  <c r="AI138" i="26"/>
  <c r="AE138" i="26"/>
  <c r="AA138" i="26"/>
  <c r="W138" i="26"/>
  <c r="S138" i="26"/>
  <c r="O138" i="26"/>
  <c r="K138" i="26"/>
  <c r="G138" i="26"/>
  <c r="AL138" i="26"/>
  <c r="AG138" i="26"/>
  <c r="AB138" i="26"/>
  <c r="V138" i="26"/>
  <c r="Q138" i="26"/>
  <c r="L138" i="26"/>
  <c r="F138" i="26"/>
  <c r="AN138" i="26"/>
  <c r="AH138" i="26"/>
  <c r="AC138" i="26"/>
  <c r="X138" i="26"/>
  <c r="R138" i="26"/>
  <c r="M138" i="26"/>
  <c r="H138" i="26"/>
  <c r="AK138" i="26"/>
  <c r="Z138" i="26"/>
  <c r="P138" i="26"/>
  <c r="AO138" i="26"/>
  <c r="AD138" i="26"/>
  <c r="T138" i="26"/>
  <c r="I138" i="26"/>
  <c r="AF138" i="26"/>
  <c r="J138" i="26"/>
  <c r="U138" i="26"/>
  <c r="N138" i="26"/>
  <c r="AJ138" i="26"/>
  <c r="Y138" i="26"/>
  <c r="AM136" i="26"/>
  <c r="AI136" i="26"/>
  <c r="AE136" i="26"/>
  <c r="AA136" i="26"/>
  <c r="W136" i="26"/>
  <c r="S136" i="26"/>
  <c r="O136" i="26"/>
  <c r="K136" i="26"/>
  <c r="G136" i="26"/>
  <c r="AO136" i="26"/>
  <c r="AJ136" i="26"/>
  <c r="AD136" i="26"/>
  <c r="Y136" i="26"/>
  <c r="T136" i="26"/>
  <c r="N136" i="26"/>
  <c r="I136" i="26"/>
  <c r="AK136" i="26"/>
  <c r="AF136" i="26"/>
  <c r="Z136" i="26"/>
  <c r="U136" i="26"/>
  <c r="P136" i="26"/>
  <c r="J136" i="26"/>
  <c r="AH136" i="26"/>
  <c r="X136" i="26"/>
  <c r="M136" i="26"/>
  <c r="AL136" i="26"/>
  <c r="AB136" i="26"/>
  <c r="Q136" i="26"/>
  <c r="F136" i="26"/>
  <c r="AN136" i="26"/>
  <c r="R136" i="26"/>
  <c r="AG136" i="26"/>
  <c r="H136" i="26"/>
  <c r="AC136" i="26"/>
  <c r="V136" i="26"/>
  <c r="L136" i="26"/>
  <c r="AM134" i="26"/>
  <c r="AI134" i="26"/>
  <c r="AE134" i="26"/>
  <c r="AA134" i="26"/>
  <c r="W134" i="26"/>
  <c r="S134" i="26"/>
  <c r="O134" i="26"/>
  <c r="K134" i="26"/>
  <c r="G134" i="26"/>
  <c r="AL134" i="26"/>
  <c r="AG134" i="26"/>
  <c r="AB134" i="26"/>
  <c r="V134" i="26"/>
  <c r="Q134" i="26"/>
  <c r="L134" i="26"/>
  <c r="F134" i="26"/>
  <c r="AN134" i="26"/>
  <c r="AH134" i="26"/>
  <c r="AC134" i="26"/>
  <c r="X134" i="26"/>
  <c r="R134" i="26"/>
  <c r="M134" i="26"/>
  <c r="H134" i="26"/>
  <c r="AF134" i="26"/>
  <c r="U134" i="26"/>
  <c r="J134" i="26"/>
  <c r="AJ134" i="26"/>
  <c r="Y134" i="26"/>
  <c r="N134" i="26"/>
  <c r="Z134" i="26"/>
  <c r="T134" i="26"/>
  <c r="AO134" i="26"/>
  <c r="P134" i="26"/>
  <c r="AK134" i="26"/>
  <c r="AD134" i="26"/>
  <c r="I134" i="26"/>
  <c r="AM132" i="26"/>
  <c r="AI132" i="26"/>
  <c r="AE132" i="26"/>
  <c r="AA132" i="26"/>
  <c r="W132" i="26"/>
  <c r="S132" i="26"/>
  <c r="O132" i="26"/>
  <c r="K132" i="26"/>
  <c r="G132" i="26"/>
  <c r="AO132" i="26"/>
  <c r="AJ132" i="26"/>
  <c r="AD132" i="26"/>
  <c r="Y132" i="26"/>
  <c r="T132" i="26"/>
  <c r="N132" i="26"/>
  <c r="I132" i="26"/>
  <c r="AK132" i="26"/>
  <c r="AF132" i="26"/>
  <c r="Z132" i="26"/>
  <c r="U132" i="26"/>
  <c r="P132" i="26"/>
  <c r="J132" i="26"/>
  <c r="AN132" i="26"/>
  <c r="AC132" i="26"/>
  <c r="R132" i="26"/>
  <c r="H132" i="26"/>
  <c r="AG132" i="26"/>
  <c r="V132" i="26"/>
  <c r="L132" i="26"/>
  <c r="AH132" i="26"/>
  <c r="M132" i="26"/>
  <c r="AL132" i="26"/>
  <c r="F132" i="26"/>
  <c r="AB132" i="26"/>
  <c r="X132" i="26"/>
  <c r="Q132" i="26"/>
  <c r="BJ33" i="26"/>
  <c r="CI32" i="26"/>
  <c r="BJ27" i="26"/>
  <c r="CI26" i="26"/>
  <c r="BX32" i="26"/>
  <c r="BT32" i="26"/>
  <c r="BP32" i="26"/>
  <c r="BL32" i="26"/>
  <c r="BI33" i="26"/>
  <c r="BW32" i="26"/>
  <c r="BS32" i="26"/>
  <c r="BO32" i="26"/>
  <c r="BU32" i="26"/>
  <c r="BM32" i="26"/>
  <c r="CH32" i="26"/>
  <c r="BV32" i="26"/>
  <c r="BN32" i="26"/>
  <c r="BR32" i="26"/>
  <c r="BY32" i="26"/>
  <c r="BQ32" i="26"/>
  <c r="BJ51" i="26"/>
  <c r="CI50" i="26"/>
  <c r="BJ9" i="26"/>
  <c r="CI8" i="26"/>
  <c r="BJ15" i="26"/>
  <c r="CI14" i="26"/>
  <c r="BJ59" i="26"/>
  <c r="CI58" i="26"/>
  <c r="BJ45" i="26"/>
  <c r="CI44" i="26"/>
  <c r="BJ21" i="26"/>
  <c r="CI20" i="26"/>
  <c r="BX8" i="26"/>
  <c r="BT8" i="26"/>
  <c r="BP8" i="26"/>
  <c r="BL8" i="26"/>
  <c r="BI9" i="26"/>
  <c r="BW8" i="26"/>
  <c r="BS8" i="26"/>
  <c r="BO8" i="26"/>
  <c r="BU8" i="26"/>
  <c r="BM8" i="26"/>
  <c r="BR8" i="26"/>
  <c r="BV8" i="26"/>
  <c r="BN8" i="26"/>
  <c r="CH8" i="26"/>
  <c r="BY8" i="26"/>
  <c r="BQ8" i="26"/>
  <c r="BJ39" i="26"/>
  <c r="CI38" i="26"/>
  <c r="BZ9" i="26" l="1"/>
  <c r="CJ8" i="26"/>
  <c r="CQ8" i="26" s="1"/>
  <c r="CI59" i="26"/>
  <c r="BJ60" i="26"/>
  <c r="CI39" i="26"/>
  <c r="BJ40" i="26"/>
  <c r="CH9" i="26"/>
  <c r="BV9" i="26"/>
  <c r="BR9" i="26"/>
  <c r="BN9" i="26"/>
  <c r="BY9" i="26"/>
  <c r="BU9" i="26"/>
  <c r="BQ9" i="26"/>
  <c r="BM9" i="26"/>
  <c r="BS9" i="26"/>
  <c r="BT9" i="26"/>
  <c r="BL9" i="26"/>
  <c r="BX9" i="26"/>
  <c r="BP9" i="26"/>
  <c r="BI10" i="26"/>
  <c r="BW9" i="26"/>
  <c r="BO9" i="26"/>
  <c r="BJ22" i="26"/>
  <c r="CI21" i="26"/>
  <c r="CI15" i="26"/>
  <c r="BJ16" i="26"/>
  <c r="BJ52" i="26"/>
  <c r="CI51" i="26"/>
  <c r="BJ46" i="26"/>
  <c r="CI45" i="26"/>
  <c r="CI9" i="26"/>
  <c r="BJ10" i="26"/>
  <c r="CH33" i="26"/>
  <c r="BV33" i="26"/>
  <c r="BR33" i="26"/>
  <c r="BN33" i="26"/>
  <c r="BY33" i="26"/>
  <c r="BU33" i="26"/>
  <c r="BQ33" i="26"/>
  <c r="BM33" i="26"/>
  <c r="BS33" i="26"/>
  <c r="BX33" i="26"/>
  <c r="BP33" i="26"/>
  <c r="BI34" i="26"/>
  <c r="BT33" i="26"/>
  <c r="BL33" i="26"/>
  <c r="BW33" i="26"/>
  <c r="BO33" i="26"/>
  <c r="BJ28" i="26"/>
  <c r="CI27" i="26"/>
  <c r="CI33" i="26"/>
  <c r="BJ34" i="26"/>
  <c r="CT8" i="26" l="1"/>
  <c r="CR8" i="26"/>
  <c r="CP8" i="26"/>
  <c r="CN8" i="26"/>
  <c r="CU8" i="26"/>
  <c r="CO8" i="26"/>
  <c r="CY8" i="26"/>
  <c r="CX8" i="26"/>
  <c r="CV8" i="26"/>
  <c r="CS8" i="26"/>
  <c r="CL8" i="26"/>
  <c r="CM8" i="26"/>
  <c r="BZ10" i="26"/>
  <c r="CJ9" i="26"/>
  <c r="CW9" i="26" s="1"/>
  <c r="CW8" i="26"/>
  <c r="BJ61" i="26"/>
  <c r="CI60" i="26"/>
  <c r="BJ41" i="26"/>
  <c r="CI41" i="26" s="1"/>
  <c r="CI40" i="26"/>
  <c r="BJ35" i="26"/>
  <c r="CI35" i="26" s="1"/>
  <c r="CI34" i="26"/>
  <c r="BX34" i="26"/>
  <c r="BT34" i="26"/>
  <c r="BP34" i="26"/>
  <c r="BL34" i="26"/>
  <c r="BI35" i="26"/>
  <c r="BW34" i="26"/>
  <c r="BS34" i="26"/>
  <c r="BO34" i="26"/>
  <c r="CH34" i="26"/>
  <c r="BR34" i="26"/>
  <c r="BQ34" i="26"/>
  <c r="BU34" i="26"/>
  <c r="BM34" i="26"/>
  <c r="BY34" i="26"/>
  <c r="BV34" i="26"/>
  <c r="BN34" i="26"/>
  <c r="BJ11" i="26"/>
  <c r="CI11" i="26" s="1"/>
  <c r="CI10" i="26"/>
  <c r="BX10" i="26"/>
  <c r="BT10" i="26"/>
  <c r="BP10" i="26"/>
  <c r="BL10" i="26"/>
  <c r="BI11" i="26"/>
  <c r="BW10" i="26"/>
  <c r="BS10" i="26"/>
  <c r="BO10" i="26"/>
  <c r="CH10" i="26"/>
  <c r="BR10" i="26"/>
  <c r="BY10" i="26"/>
  <c r="BQ10" i="26"/>
  <c r="BU10" i="26"/>
  <c r="BM10" i="26"/>
  <c r="BV10" i="26"/>
  <c r="BN10" i="26"/>
  <c r="BJ17" i="26"/>
  <c r="CI17" i="26" s="1"/>
  <c r="CI16" i="26"/>
  <c r="BJ29" i="26"/>
  <c r="CI29" i="26" s="1"/>
  <c r="CI28" i="26"/>
  <c r="BJ47" i="26"/>
  <c r="CI47" i="26" s="1"/>
  <c r="CI46" i="26"/>
  <c r="BJ53" i="26"/>
  <c r="CI53" i="26" s="1"/>
  <c r="CI52" i="26"/>
  <c r="BJ23" i="26"/>
  <c r="CI23" i="26" s="1"/>
  <c r="CI22" i="26"/>
  <c r="CL9" i="26" l="1"/>
  <c r="CO9" i="26"/>
  <c r="CS9" i="26"/>
  <c r="CU9" i="26"/>
  <c r="CT9" i="26"/>
  <c r="CN9" i="26"/>
  <c r="CM9" i="26"/>
  <c r="BZ11" i="26"/>
  <c r="CJ10" i="26"/>
  <c r="CQ10" i="26" s="1"/>
  <c r="CP9" i="26"/>
  <c r="CV9" i="26"/>
  <c r="CX9" i="26"/>
  <c r="CU10" i="26"/>
  <c r="CT10" i="26"/>
  <c r="CO10" i="26"/>
  <c r="CS10" i="26"/>
  <c r="CN10" i="26"/>
  <c r="CL10" i="26"/>
  <c r="CV10" i="26"/>
  <c r="CY9" i="26"/>
  <c r="CQ9" i="26"/>
  <c r="CR9" i="26"/>
  <c r="BJ62" i="26"/>
  <c r="CI61" i="26"/>
  <c r="CH11" i="26"/>
  <c r="BV11" i="26"/>
  <c r="BR11" i="26"/>
  <c r="BN11" i="26"/>
  <c r="BY11" i="26"/>
  <c r="BU11" i="26"/>
  <c r="BQ11" i="26"/>
  <c r="BM11" i="26"/>
  <c r="BX11" i="26"/>
  <c r="BP11" i="26"/>
  <c r="BI12" i="26"/>
  <c r="BO11" i="26"/>
  <c r="BS11" i="26"/>
  <c r="BW11" i="26"/>
  <c r="BT11" i="26"/>
  <c r="BL11" i="26"/>
  <c r="CH35" i="26"/>
  <c r="BV35" i="26"/>
  <c r="BR35" i="26"/>
  <c r="BN35" i="26"/>
  <c r="BY35" i="26"/>
  <c r="BU35" i="26"/>
  <c r="BQ35" i="26"/>
  <c r="BM35" i="26"/>
  <c r="BX35" i="26"/>
  <c r="BP35" i="26"/>
  <c r="BI36" i="26"/>
  <c r="BW35" i="26"/>
  <c r="BL35" i="26"/>
  <c r="BS35" i="26"/>
  <c r="BO35" i="26"/>
  <c r="BT35" i="26"/>
  <c r="CR10" i="26" l="1"/>
  <c r="CX10" i="26"/>
  <c r="CM10" i="26"/>
  <c r="CY10" i="26"/>
  <c r="CW10" i="26"/>
  <c r="CP10" i="26"/>
  <c r="CN11" i="26"/>
  <c r="BZ12" i="26"/>
  <c r="CJ11" i="26"/>
  <c r="CO11" i="26" s="1"/>
  <c r="CI62" i="26"/>
  <c r="BJ63" i="26"/>
  <c r="BX36" i="26"/>
  <c r="BT36" i="26"/>
  <c r="BP36" i="26"/>
  <c r="BL36" i="26"/>
  <c r="BI37" i="26"/>
  <c r="BW36" i="26"/>
  <c r="BS36" i="26"/>
  <c r="BO36" i="26"/>
  <c r="BY36" i="26"/>
  <c r="BQ36" i="26"/>
  <c r="BN36" i="26"/>
  <c r="BU36" i="26"/>
  <c r="CH36" i="26"/>
  <c r="BR36" i="26"/>
  <c r="BV36" i="26"/>
  <c r="BM36" i="26"/>
  <c r="BX12" i="26"/>
  <c r="BT12" i="26"/>
  <c r="BP12" i="26"/>
  <c r="BL12" i="26"/>
  <c r="BI13" i="26"/>
  <c r="BW12" i="26"/>
  <c r="BS12" i="26"/>
  <c r="BO12" i="26"/>
  <c r="BY12" i="26"/>
  <c r="BQ12" i="26"/>
  <c r="BV12" i="26"/>
  <c r="CH12" i="26"/>
  <c r="BR12" i="26"/>
  <c r="BN12" i="26"/>
  <c r="BU12" i="26"/>
  <c r="BM12" i="26"/>
  <c r="AZ254" i="3"/>
  <c r="AY254" i="3"/>
  <c r="AX254" i="3"/>
  <c r="AW254" i="3"/>
  <c r="AS254" i="3"/>
  <c r="AR254" i="3"/>
  <c r="AQ254" i="3"/>
  <c r="AP254" i="3"/>
  <c r="AZ253" i="3"/>
  <c r="AY253" i="3"/>
  <c r="AX253" i="3"/>
  <c r="AW253" i="3"/>
  <c r="AS253" i="3"/>
  <c r="AR253" i="3"/>
  <c r="AQ253" i="3"/>
  <c r="AV253" i="3" s="1"/>
  <c r="AP253" i="3"/>
  <c r="AZ252" i="3"/>
  <c r="AY252" i="3"/>
  <c r="AX252" i="3"/>
  <c r="AW252" i="3"/>
  <c r="AS252" i="3"/>
  <c r="AR252" i="3"/>
  <c r="AQ252" i="3"/>
  <c r="AV252" i="3" s="1"/>
  <c r="AP252" i="3"/>
  <c r="AZ251" i="3"/>
  <c r="AY251" i="3"/>
  <c r="AX251" i="3"/>
  <c r="AW251" i="3"/>
  <c r="AS251" i="3"/>
  <c r="AR251" i="3"/>
  <c r="AQ251" i="3"/>
  <c r="AV251" i="3" s="1"/>
  <c r="AP251" i="3"/>
  <c r="AZ250" i="3"/>
  <c r="AY250" i="3"/>
  <c r="AX250" i="3"/>
  <c r="AW250" i="3"/>
  <c r="AS250" i="3"/>
  <c r="AR250" i="3"/>
  <c r="AQ250" i="3"/>
  <c r="AU250" i="3" s="1"/>
  <c r="AP250" i="3"/>
  <c r="AZ249" i="3"/>
  <c r="AY249" i="3"/>
  <c r="AX249" i="3"/>
  <c r="AW249" i="3"/>
  <c r="AS249" i="3"/>
  <c r="AR249" i="3"/>
  <c r="AQ249" i="3"/>
  <c r="AV249" i="3" s="1"/>
  <c r="AP249" i="3"/>
  <c r="AZ248" i="3"/>
  <c r="AY248" i="3"/>
  <c r="AX248" i="3"/>
  <c r="AW248" i="3"/>
  <c r="AS248" i="3"/>
  <c r="AR248" i="3"/>
  <c r="AQ248" i="3"/>
  <c r="AV248" i="3" s="1"/>
  <c r="AP248" i="3"/>
  <c r="AZ247" i="3"/>
  <c r="AY247" i="3"/>
  <c r="AX247" i="3"/>
  <c r="AW247" i="3"/>
  <c r="AS247" i="3"/>
  <c r="AR247" i="3"/>
  <c r="AQ247" i="3"/>
  <c r="AU247" i="3" s="1"/>
  <c r="AP247" i="3"/>
  <c r="AZ246" i="3"/>
  <c r="AY246" i="3"/>
  <c r="AX246" i="3"/>
  <c r="AW246" i="3"/>
  <c r="AS246" i="3"/>
  <c r="AR246" i="3"/>
  <c r="AQ246" i="3"/>
  <c r="AP246" i="3"/>
  <c r="AZ245" i="3"/>
  <c r="AY245" i="3"/>
  <c r="AX245" i="3"/>
  <c r="AW245" i="3"/>
  <c r="AS245" i="3"/>
  <c r="AR245" i="3"/>
  <c r="AQ245" i="3"/>
  <c r="AV245" i="3" s="1"/>
  <c r="AP245" i="3"/>
  <c r="AZ244" i="3"/>
  <c r="AY244" i="3"/>
  <c r="AX244" i="3"/>
  <c r="AW244" i="3"/>
  <c r="AS244" i="3"/>
  <c r="AR244" i="3"/>
  <c r="AQ244" i="3"/>
  <c r="AV244" i="3" s="1"/>
  <c r="AP244" i="3"/>
  <c r="AZ243" i="3"/>
  <c r="AY243" i="3"/>
  <c r="AX243" i="3"/>
  <c r="AW243" i="3"/>
  <c r="AS243" i="3"/>
  <c r="AR243" i="3"/>
  <c r="AQ243" i="3"/>
  <c r="AV243" i="3" s="1"/>
  <c r="AP243" i="3"/>
  <c r="AZ242" i="3"/>
  <c r="AY242" i="3"/>
  <c r="AX242" i="3"/>
  <c r="AW242" i="3"/>
  <c r="AS242" i="3"/>
  <c r="AR242" i="3"/>
  <c r="AQ242" i="3"/>
  <c r="AU242" i="3" s="1"/>
  <c r="AP242" i="3"/>
  <c r="AZ241" i="3"/>
  <c r="AY241" i="3"/>
  <c r="AX241" i="3"/>
  <c r="AW241" i="3"/>
  <c r="AS241" i="3"/>
  <c r="AR241" i="3"/>
  <c r="AQ241" i="3"/>
  <c r="AV241" i="3" s="1"/>
  <c r="AP241" i="3"/>
  <c r="AZ240" i="3"/>
  <c r="AY240" i="3"/>
  <c r="AX240" i="3"/>
  <c r="AW240" i="3"/>
  <c r="AS240" i="3"/>
  <c r="AR240" i="3"/>
  <c r="AQ240" i="3"/>
  <c r="AV240" i="3" s="1"/>
  <c r="AP240" i="3"/>
  <c r="AZ239" i="3"/>
  <c r="AY239" i="3"/>
  <c r="AX239" i="3"/>
  <c r="AW239" i="3"/>
  <c r="AS239" i="3"/>
  <c r="AR239" i="3"/>
  <c r="AQ239" i="3"/>
  <c r="AU239" i="3" s="1"/>
  <c r="AP239" i="3"/>
  <c r="AZ238" i="3"/>
  <c r="AY238" i="3"/>
  <c r="AX238" i="3"/>
  <c r="AW238" i="3"/>
  <c r="AS238" i="3"/>
  <c r="AR238" i="3"/>
  <c r="AQ238" i="3"/>
  <c r="AP238" i="3"/>
  <c r="AZ237" i="3"/>
  <c r="AY237" i="3"/>
  <c r="AX237" i="3"/>
  <c r="AW237" i="3"/>
  <c r="AS237" i="3"/>
  <c r="AR237" i="3"/>
  <c r="AQ237" i="3"/>
  <c r="AV237" i="3" s="1"/>
  <c r="AP237" i="3"/>
  <c r="AZ236" i="3"/>
  <c r="AY236" i="3"/>
  <c r="AX236" i="3"/>
  <c r="AW236" i="3"/>
  <c r="AS236" i="3"/>
  <c r="AR236" i="3"/>
  <c r="AQ236" i="3"/>
  <c r="AV236" i="3" s="1"/>
  <c r="AP236" i="3"/>
  <c r="AZ235" i="3"/>
  <c r="AY235" i="3"/>
  <c r="AX235" i="3"/>
  <c r="AW235" i="3"/>
  <c r="AS235" i="3"/>
  <c r="AR235" i="3"/>
  <c r="AQ235" i="3"/>
  <c r="AV235" i="3" s="1"/>
  <c r="AP235" i="3"/>
  <c r="AZ234" i="3"/>
  <c r="AY234" i="3"/>
  <c r="AX234" i="3"/>
  <c r="AW234" i="3"/>
  <c r="AS234" i="3"/>
  <c r="AR234" i="3"/>
  <c r="AQ234" i="3"/>
  <c r="AU234" i="3" s="1"/>
  <c r="AP234" i="3"/>
  <c r="AZ233" i="3"/>
  <c r="AY233" i="3"/>
  <c r="AX233" i="3"/>
  <c r="AW233" i="3"/>
  <c r="AS233" i="3"/>
  <c r="AR233" i="3"/>
  <c r="AQ233" i="3"/>
  <c r="AV233" i="3" s="1"/>
  <c r="AP233" i="3"/>
  <c r="AZ232" i="3"/>
  <c r="AY232" i="3"/>
  <c r="AX232" i="3"/>
  <c r="AW232" i="3"/>
  <c r="AS232" i="3"/>
  <c r="AR232" i="3"/>
  <c r="AQ232" i="3"/>
  <c r="AV232" i="3" s="1"/>
  <c r="AP232" i="3"/>
  <c r="AZ231" i="3"/>
  <c r="AY231" i="3"/>
  <c r="AX231" i="3"/>
  <c r="AW231" i="3"/>
  <c r="AS231" i="3"/>
  <c r="AR231" i="3"/>
  <c r="AQ231" i="3"/>
  <c r="AP231" i="3"/>
  <c r="AZ230" i="3"/>
  <c r="AY230" i="3"/>
  <c r="AX230" i="3"/>
  <c r="AW230" i="3"/>
  <c r="AS230" i="3"/>
  <c r="AR230" i="3"/>
  <c r="AQ230" i="3"/>
  <c r="AP230" i="3"/>
  <c r="AZ229" i="3"/>
  <c r="AY229" i="3"/>
  <c r="AX229" i="3"/>
  <c r="AW229" i="3"/>
  <c r="AS229" i="3"/>
  <c r="AR229" i="3"/>
  <c r="AQ229" i="3"/>
  <c r="AV229" i="3" s="1"/>
  <c r="AP229" i="3"/>
  <c r="AZ228" i="3"/>
  <c r="AY228" i="3"/>
  <c r="AX228" i="3"/>
  <c r="AW228" i="3"/>
  <c r="AS228" i="3"/>
  <c r="AR228" i="3"/>
  <c r="AQ228" i="3"/>
  <c r="AV228" i="3" s="1"/>
  <c r="AP228" i="3"/>
  <c r="AZ227" i="3"/>
  <c r="AY227" i="3"/>
  <c r="AX227" i="3"/>
  <c r="AW227" i="3"/>
  <c r="AS227" i="3"/>
  <c r="AR227" i="3"/>
  <c r="AQ227" i="3"/>
  <c r="AV227" i="3" s="1"/>
  <c r="AP227" i="3"/>
  <c r="AZ226" i="3"/>
  <c r="AY226" i="3"/>
  <c r="AX226" i="3"/>
  <c r="AW226" i="3"/>
  <c r="AS226" i="3"/>
  <c r="AR226" i="3"/>
  <c r="AQ226" i="3"/>
  <c r="AU226" i="3" s="1"/>
  <c r="AP226" i="3"/>
  <c r="AZ225" i="3"/>
  <c r="AY225" i="3"/>
  <c r="AX225" i="3"/>
  <c r="AW225" i="3"/>
  <c r="AR225" i="3"/>
  <c r="AQ225" i="3"/>
  <c r="AV225" i="3" s="1"/>
  <c r="AP225" i="3"/>
  <c r="AS225" i="3" s="1"/>
  <c r="AZ224" i="3"/>
  <c r="AY224" i="3"/>
  <c r="AX224" i="3"/>
  <c r="AW224" i="3"/>
  <c r="AR224" i="3"/>
  <c r="AQ224" i="3"/>
  <c r="AV224" i="3" s="1"/>
  <c r="AP224" i="3"/>
  <c r="AS224" i="3" s="1"/>
  <c r="AZ223" i="3"/>
  <c r="AY223" i="3"/>
  <c r="AX223" i="3"/>
  <c r="AW223" i="3"/>
  <c r="AR223" i="3"/>
  <c r="AQ223" i="3"/>
  <c r="AV223" i="3" s="1"/>
  <c r="AP223" i="3"/>
  <c r="AS223" i="3" s="1"/>
  <c r="AZ222" i="3"/>
  <c r="AY222" i="3"/>
  <c r="AX222" i="3"/>
  <c r="AW222" i="3"/>
  <c r="AR222" i="3"/>
  <c r="AQ222" i="3"/>
  <c r="AV222" i="3" s="1"/>
  <c r="AP222" i="3"/>
  <c r="AS222" i="3" s="1"/>
  <c r="AZ221" i="3"/>
  <c r="AY221" i="3"/>
  <c r="AX221" i="3"/>
  <c r="AW221" i="3"/>
  <c r="AR221" i="3"/>
  <c r="AQ221" i="3"/>
  <c r="AP221" i="3"/>
  <c r="AS221" i="3" s="1"/>
  <c r="AZ220" i="3"/>
  <c r="AY220" i="3"/>
  <c r="AX220" i="3"/>
  <c r="AW220" i="3"/>
  <c r="AR220" i="3"/>
  <c r="AQ220" i="3"/>
  <c r="AV220" i="3" s="1"/>
  <c r="AP220" i="3"/>
  <c r="AS220" i="3" s="1"/>
  <c r="AZ219" i="3"/>
  <c r="AY219" i="3"/>
  <c r="AX219" i="3"/>
  <c r="AW219" i="3"/>
  <c r="AR219" i="3"/>
  <c r="AQ219" i="3"/>
  <c r="AV219" i="3" s="1"/>
  <c r="AP219" i="3"/>
  <c r="AS219" i="3" s="1"/>
  <c r="AZ218" i="3"/>
  <c r="AY218" i="3"/>
  <c r="AX218" i="3"/>
  <c r="AW218" i="3"/>
  <c r="AR218" i="3"/>
  <c r="AQ218" i="3"/>
  <c r="AU218" i="3" s="1"/>
  <c r="AP218" i="3"/>
  <c r="AS218" i="3" s="1"/>
  <c r="AZ217" i="3"/>
  <c r="AY217" i="3"/>
  <c r="AX217" i="3"/>
  <c r="AW217" i="3"/>
  <c r="AR217" i="3"/>
  <c r="AQ217" i="3"/>
  <c r="AP217" i="3"/>
  <c r="AS217" i="3" s="1"/>
  <c r="AZ216" i="3"/>
  <c r="AY216" i="3"/>
  <c r="AX216" i="3"/>
  <c r="AW216" i="3"/>
  <c r="AR216" i="3"/>
  <c r="AQ216" i="3"/>
  <c r="AU216" i="3" s="1"/>
  <c r="AP216" i="3"/>
  <c r="AS216" i="3" s="1"/>
  <c r="AZ215" i="3"/>
  <c r="AY215" i="3"/>
  <c r="AX215" i="3"/>
  <c r="AW215" i="3"/>
  <c r="AR215" i="3"/>
  <c r="AQ215" i="3"/>
  <c r="AV215" i="3" s="1"/>
  <c r="AP215" i="3"/>
  <c r="AS215" i="3" s="1"/>
  <c r="AZ214" i="3"/>
  <c r="AY214" i="3"/>
  <c r="AX214" i="3"/>
  <c r="AW214" i="3"/>
  <c r="AS214" i="3"/>
  <c r="AR214" i="3"/>
  <c r="AQ214" i="3"/>
  <c r="AV214" i="3" s="1"/>
  <c r="AP214" i="3"/>
  <c r="AZ213" i="3"/>
  <c r="AY213" i="3"/>
  <c r="AX213" i="3"/>
  <c r="AW213" i="3"/>
  <c r="AS213" i="3"/>
  <c r="AR213" i="3"/>
  <c r="AQ213" i="3"/>
  <c r="AV213" i="3" s="1"/>
  <c r="AP213" i="3"/>
  <c r="AZ212" i="3"/>
  <c r="AY212" i="3"/>
  <c r="AX212" i="3"/>
  <c r="AW212" i="3"/>
  <c r="AS212" i="3"/>
  <c r="AR212" i="3"/>
  <c r="AQ212" i="3"/>
  <c r="AU212" i="3" s="1"/>
  <c r="AP212" i="3"/>
  <c r="AZ211" i="3"/>
  <c r="AY211" i="3"/>
  <c r="AX211" i="3"/>
  <c r="AW211" i="3"/>
  <c r="AS211" i="3"/>
  <c r="AR211" i="3"/>
  <c r="AQ211" i="3"/>
  <c r="AV211" i="3" s="1"/>
  <c r="AP211" i="3"/>
  <c r="AZ210" i="3"/>
  <c r="AY210" i="3"/>
  <c r="AX210" i="3"/>
  <c r="AW210" i="3"/>
  <c r="AS210" i="3"/>
  <c r="AR210" i="3"/>
  <c r="AQ210" i="3"/>
  <c r="AV210" i="3" s="1"/>
  <c r="AP210" i="3"/>
  <c r="AZ209" i="3"/>
  <c r="AY209" i="3"/>
  <c r="AX209" i="3"/>
  <c r="AW209" i="3"/>
  <c r="AS209" i="3"/>
  <c r="AR209" i="3"/>
  <c r="AQ209" i="3"/>
  <c r="AV209" i="3" s="1"/>
  <c r="AP209" i="3"/>
  <c r="AZ208" i="3"/>
  <c r="AY208" i="3"/>
  <c r="AX208" i="3"/>
  <c r="AW208" i="3"/>
  <c r="AS208" i="3"/>
  <c r="AR208" i="3"/>
  <c r="AQ208" i="3"/>
  <c r="AU208" i="3" s="1"/>
  <c r="AP208" i="3"/>
  <c r="AZ207" i="3"/>
  <c r="AY207" i="3"/>
  <c r="AX207" i="3"/>
  <c r="AW207" i="3"/>
  <c r="AS207" i="3"/>
  <c r="AR207" i="3"/>
  <c r="AQ207" i="3"/>
  <c r="AV207" i="3" s="1"/>
  <c r="AP207" i="3"/>
  <c r="AZ206" i="3"/>
  <c r="AY206" i="3"/>
  <c r="AX206" i="3"/>
  <c r="AW206" i="3"/>
  <c r="AS206" i="3"/>
  <c r="AR206" i="3"/>
  <c r="AQ206" i="3"/>
  <c r="AV206" i="3" s="1"/>
  <c r="AP206" i="3"/>
  <c r="AZ205" i="3"/>
  <c r="AY205" i="3"/>
  <c r="AX205" i="3"/>
  <c r="AW205" i="3"/>
  <c r="AS205" i="3"/>
  <c r="AR205" i="3"/>
  <c r="AQ205" i="3"/>
  <c r="AU205" i="3" s="1"/>
  <c r="AP205" i="3"/>
  <c r="AZ204" i="3"/>
  <c r="AY204" i="3"/>
  <c r="AX204" i="3"/>
  <c r="AW204" i="3"/>
  <c r="AS204" i="3"/>
  <c r="AR204" i="3"/>
  <c r="AQ204" i="3"/>
  <c r="AP204" i="3"/>
  <c r="AZ203" i="3"/>
  <c r="AY203" i="3"/>
  <c r="AX203" i="3"/>
  <c r="AW203" i="3"/>
  <c r="AS203" i="3"/>
  <c r="AR203" i="3"/>
  <c r="AQ203" i="3"/>
  <c r="AV203" i="3" s="1"/>
  <c r="AP203" i="3"/>
  <c r="AZ202" i="3"/>
  <c r="AY202" i="3"/>
  <c r="AX202" i="3"/>
  <c r="AW202" i="3"/>
  <c r="AS202" i="3"/>
  <c r="AR202" i="3"/>
  <c r="AQ202" i="3"/>
  <c r="AV202" i="3" s="1"/>
  <c r="AP202" i="3"/>
  <c r="AZ201" i="3"/>
  <c r="AY201" i="3"/>
  <c r="AX201" i="3"/>
  <c r="AW201" i="3"/>
  <c r="AS201" i="3"/>
  <c r="AR201" i="3"/>
  <c r="AQ201" i="3"/>
  <c r="AU201" i="3" s="1"/>
  <c r="AP201" i="3"/>
  <c r="AZ200" i="3"/>
  <c r="AY200" i="3"/>
  <c r="AX200" i="3"/>
  <c r="AW200" i="3"/>
  <c r="AS200" i="3"/>
  <c r="AR200" i="3"/>
  <c r="AQ200" i="3"/>
  <c r="AU200" i="3" s="1"/>
  <c r="AP200" i="3"/>
  <c r="AZ199" i="3"/>
  <c r="AY199" i="3"/>
  <c r="AX199" i="3"/>
  <c r="AW199" i="3"/>
  <c r="AS199" i="3"/>
  <c r="AR199" i="3"/>
  <c r="AQ199" i="3"/>
  <c r="AV199" i="3" s="1"/>
  <c r="AP199" i="3"/>
  <c r="AZ198" i="3"/>
  <c r="AY198" i="3"/>
  <c r="AX198" i="3"/>
  <c r="AW198" i="3"/>
  <c r="AS198" i="3"/>
  <c r="AR198" i="3"/>
  <c r="AQ198" i="3"/>
  <c r="AU198" i="3" s="1"/>
  <c r="AP198" i="3"/>
  <c r="AZ197" i="3"/>
  <c r="AY197" i="3"/>
  <c r="AX197" i="3"/>
  <c r="AW197" i="3"/>
  <c r="AS197" i="3"/>
  <c r="AR197" i="3"/>
  <c r="AQ197" i="3"/>
  <c r="AV197" i="3" s="1"/>
  <c r="AP197" i="3"/>
  <c r="AZ196" i="3"/>
  <c r="AY196" i="3"/>
  <c r="AX196" i="3"/>
  <c r="AW196" i="3"/>
  <c r="AS196" i="3"/>
  <c r="AR196" i="3"/>
  <c r="AQ196" i="3"/>
  <c r="AV196" i="3" s="1"/>
  <c r="AP196" i="3"/>
  <c r="AZ195" i="3"/>
  <c r="AY195" i="3"/>
  <c r="AX195" i="3"/>
  <c r="AW195" i="3"/>
  <c r="AS195" i="3"/>
  <c r="AR195" i="3"/>
  <c r="AQ195" i="3"/>
  <c r="AV195" i="3" s="1"/>
  <c r="AP195" i="3"/>
  <c r="AZ194" i="3"/>
  <c r="AY194" i="3"/>
  <c r="AX194" i="3"/>
  <c r="AW194" i="3"/>
  <c r="AS194" i="3"/>
  <c r="AR194" i="3"/>
  <c r="AQ194" i="3"/>
  <c r="AU194" i="3" s="1"/>
  <c r="AP194" i="3"/>
  <c r="AZ193" i="3"/>
  <c r="AY193" i="3"/>
  <c r="AX193" i="3"/>
  <c r="AW193" i="3"/>
  <c r="AS193" i="3"/>
  <c r="AR193" i="3"/>
  <c r="AQ193" i="3"/>
  <c r="AV193" i="3" s="1"/>
  <c r="AP193" i="3"/>
  <c r="AZ192" i="3"/>
  <c r="AY192" i="3"/>
  <c r="AX192" i="3"/>
  <c r="AW192" i="3"/>
  <c r="AS192" i="3"/>
  <c r="AR192" i="3"/>
  <c r="AQ192" i="3"/>
  <c r="AV192" i="3" s="1"/>
  <c r="AP192" i="3"/>
  <c r="AZ191" i="3"/>
  <c r="AY191" i="3"/>
  <c r="AX191" i="3"/>
  <c r="AW191" i="3"/>
  <c r="AS191" i="3"/>
  <c r="AR191" i="3"/>
  <c r="AQ191" i="3"/>
  <c r="AV191" i="3" s="1"/>
  <c r="AP191" i="3"/>
  <c r="AZ190" i="3"/>
  <c r="AY190" i="3"/>
  <c r="AX190" i="3"/>
  <c r="AW190" i="3"/>
  <c r="AS190" i="3"/>
  <c r="AR190" i="3"/>
  <c r="AQ190" i="3"/>
  <c r="AU190" i="3" s="1"/>
  <c r="AP190" i="3"/>
  <c r="AZ189" i="3"/>
  <c r="AY189" i="3"/>
  <c r="AX189" i="3"/>
  <c r="AW189" i="3"/>
  <c r="AS189" i="3"/>
  <c r="AR189" i="3"/>
  <c r="AQ189" i="3"/>
  <c r="AV189" i="3" s="1"/>
  <c r="AP189" i="3"/>
  <c r="AZ188" i="3"/>
  <c r="AY188" i="3"/>
  <c r="AX188" i="3"/>
  <c r="AW188" i="3"/>
  <c r="AS188" i="3"/>
  <c r="AR188" i="3"/>
  <c r="AQ188" i="3"/>
  <c r="AV188" i="3" s="1"/>
  <c r="AP188" i="3"/>
  <c r="AZ187" i="3"/>
  <c r="AY187" i="3"/>
  <c r="AX187" i="3"/>
  <c r="AW187" i="3"/>
  <c r="AR187" i="3"/>
  <c r="AQ187" i="3"/>
  <c r="AV187" i="3" s="1"/>
  <c r="AP187" i="3"/>
  <c r="AS187" i="3" s="1"/>
  <c r="AZ186" i="3"/>
  <c r="AY186" i="3"/>
  <c r="AX186" i="3"/>
  <c r="AW186" i="3"/>
  <c r="AR186" i="3"/>
  <c r="AQ186" i="3"/>
  <c r="AP186" i="3"/>
  <c r="AS186" i="3" s="1"/>
  <c r="AZ185" i="3"/>
  <c r="AY185" i="3"/>
  <c r="AX185" i="3"/>
  <c r="AW185" i="3"/>
  <c r="AR185" i="3"/>
  <c r="AQ185" i="3"/>
  <c r="AV185" i="3" s="1"/>
  <c r="AP185" i="3"/>
  <c r="AS185" i="3" s="1"/>
  <c r="AZ184" i="3"/>
  <c r="AY184" i="3"/>
  <c r="AX184" i="3"/>
  <c r="AW184" i="3"/>
  <c r="AR184" i="3"/>
  <c r="AQ184" i="3"/>
  <c r="AV184" i="3" s="1"/>
  <c r="AP184" i="3"/>
  <c r="AS184" i="3" s="1"/>
  <c r="AZ183" i="3"/>
  <c r="AY183" i="3"/>
  <c r="AX183" i="3"/>
  <c r="AW183" i="3"/>
  <c r="AR183" i="3"/>
  <c r="AQ183" i="3"/>
  <c r="AV183" i="3" s="1"/>
  <c r="AP183" i="3"/>
  <c r="AS183" i="3" s="1"/>
  <c r="AZ182" i="3"/>
  <c r="AY182" i="3"/>
  <c r="AX182" i="3"/>
  <c r="AW182" i="3"/>
  <c r="AR182" i="3"/>
  <c r="AQ182" i="3"/>
  <c r="AU182" i="3" s="1"/>
  <c r="AP182" i="3"/>
  <c r="AS182" i="3" s="1"/>
  <c r="AZ181" i="3"/>
  <c r="AY181" i="3"/>
  <c r="AX181" i="3"/>
  <c r="AW181" i="3"/>
  <c r="AR181" i="3"/>
  <c r="AQ181" i="3"/>
  <c r="AV181" i="3" s="1"/>
  <c r="AP181" i="3"/>
  <c r="AS181" i="3" s="1"/>
  <c r="AZ180" i="3"/>
  <c r="AY180" i="3"/>
  <c r="AX180" i="3"/>
  <c r="AW180" i="3"/>
  <c r="AR180" i="3"/>
  <c r="AQ180" i="3"/>
  <c r="AV180" i="3" s="1"/>
  <c r="AP180" i="3"/>
  <c r="AS180" i="3" s="1"/>
  <c r="AZ179" i="3"/>
  <c r="AY179" i="3"/>
  <c r="AX179" i="3"/>
  <c r="AW179" i="3"/>
  <c r="AR179" i="3"/>
  <c r="AQ179" i="3"/>
  <c r="AV179" i="3" s="1"/>
  <c r="AP179" i="3"/>
  <c r="AS179" i="3" s="1"/>
  <c r="AZ178" i="3"/>
  <c r="AY178" i="3"/>
  <c r="AX178" i="3"/>
  <c r="AW178" i="3"/>
  <c r="AR178" i="3"/>
  <c r="AQ178" i="3"/>
  <c r="AV178" i="3" s="1"/>
  <c r="AP178" i="3"/>
  <c r="AS178" i="3" s="1"/>
  <c r="AZ177" i="3"/>
  <c r="AY177" i="3"/>
  <c r="AX177" i="3"/>
  <c r="AW177" i="3"/>
  <c r="AR177" i="3"/>
  <c r="AQ177" i="3"/>
  <c r="AP177" i="3"/>
  <c r="AS177" i="3" s="1"/>
  <c r="AZ176" i="3"/>
  <c r="AY176" i="3"/>
  <c r="AX176" i="3"/>
  <c r="AW176" i="3"/>
  <c r="AR176" i="3"/>
  <c r="AQ176" i="3"/>
  <c r="AV176" i="3" s="1"/>
  <c r="AP176" i="3"/>
  <c r="AS176" i="3" s="1"/>
  <c r="AZ175" i="3"/>
  <c r="AY175" i="3"/>
  <c r="AX175" i="3"/>
  <c r="AW175" i="3"/>
  <c r="AR175" i="3"/>
  <c r="AQ175" i="3"/>
  <c r="AV175" i="3" s="1"/>
  <c r="AP175" i="3"/>
  <c r="AS175" i="3" s="1"/>
  <c r="AZ174" i="3"/>
  <c r="AY174" i="3"/>
  <c r="AX174" i="3"/>
  <c r="AW174" i="3"/>
  <c r="AR174" i="3"/>
  <c r="AQ174" i="3"/>
  <c r="AV174" i="3" s="1"/>
  <c r="AP174" i="3"/>
  <c r="AS174" i="3" s="1"/>
  <c r="AZ173" i="3"/>
  <c r="AY173" i="3"/>
  <c r="AX173" i="3"/>
  <c r="AW173" i="3"/>
  <c r="AR173" i="3"/>
  <c r="AQ173" i="3"/>
  <c r="AU173" i="3" s="1"/>
  <c r="AP173" i="3"/>
  <c r="AS173" i="3" s="1"/>
  <c r="AZ172" i="3"/>
  <c r="AY172" i="3"/>
  <c r="AX172" i="3"/>
  <c r="AW172" i="3"/>
  <c r="AR172" i="3"/>
  <c r="AQ172" i="3"/>
  <c r="AV172" i="3" s="1"/>
  <c r="AP172" i="3"/>
  <c r="AS172" i="3" s="1"/>
  <c r="AZ171" i="3"/>
  <c r="AY171" i="3"/>
  <c r="AX171" i="3"/>
  <c r="AW171" i="3"/>
  <c r="AR171" i="3"/>
  <c r="AQ171" i="3"/>
  <c r="AV171" i="3" s="1"/>
  <c r="AP171" i="3"/>
  <c r="AS171" i="3" s="1"/>
  <c r="AZ170" i="3"/>
  <c r="AY170" i="3"/>
  <c r="AX170" i="3"/>
  <c r="AW170" i="3"/>
  <c r="AR170" i="3"/>
  <c r="AQ170" i="3"/>
  <c r="AP170" i="3"/>
  <c r="AS170" i="3" s="1"/>
  <c r="AZ169" i="3"/>
  <c r="AY169" i="3"/>
  <c r="AX169" i="3"/>
  <c r="AW169" i="3"/>
  <c r="AR169" i="3"/>
  <c r="AQ169" i="3"/>
  <c r="AU169" i="3" s="1"/>
  <c r="AP169" i="3"/>
  <c r="AS169" i="3" s="1"/>
  <c r="AZ168" i="3"/>
  <c r="AY168" i="3"/>
  <c r="AX168" i="3"/>
  <c r="AW168" i="3"/>
  <c r="AR168" i="3"/>
  <c r="AQ168" i="3"/>
  <c r="AV168" i="3" s="1"/>
  <c r="AP168" i="3"/>
  <c r="AS168" i="3" s="1"/>
  <c r="AZ167" i="3"/>
  <c r="AY167" i="3"/>
  <c r="AX167" i="3"/>
  <c r="AW167" i="3"/>
  <c r="AS167" i="3"/>
  <c r="AR167" i="3"/>
  <c r="AQ167" i="3"/>
  <c r="AU167" i="3" s="1"/>
  <c r="AP167" i="3"/>
  <c r="AZ166" i="3"/>
  <c r="AY166" i="3"/>
  <c r="AX166" i="3"/>
  <c r="AW166" i="3"/>
  <c r="AS166" i="3"/>
  <c r="AR166" i="3"/>
  <c r="AQ166" i="3"/>
  <c r="AV166" i="3" s="1"/>
  <c r="AP166" i="3"/>
  <c r="AZ165" i="3"/>
  <c r="AY165" i="3"/>
  <c r="AX165" i="3"/>
  <c r="AW165" i="3"/>
  <c r="AS165" i="3"/>
  <c r="AR165" i="3"/>
  <c r="AQ165" i="3"/>
  <c r="AU165" i="3" s="1"/>
  <c r="AP165" i="3"/>
  <c r="AZ164" i="3"/>
  <c r="AY164" i="3"/>
  <c r="AX164" i="3"/>
  <c r="AW164" i="3"/>
  <c r="AS164" i="3"/>
  <c r="AR164" i="3"/>
  <c r="AQ164" i="3"/>
  <c r="AV164" i="3" s="1"/>
  <c r="AP164" i="3"/>
  <c r="AZ163" i="3"/>
  <c r="AY163" i="3"/>
  <c r="AX163" i="3"/>
  <c r="AW163" i="3"/>
  <c r="AS163" i="3"/>
  <c r="AR163" i="3"/>
  <c r="AQ163" i="3"/>
  <c r="AV163" i="3" s="1"/>
  <c r="AP163" i="3"/>
  <c r="AZ162" i="3"/>
  <c r="AY162" i="3"/>
  <c r="AX162" i="3"/>
  <c r="AW162" i="3"/>
  <c r="AS162" i="3"/>
  <c r="AR162" i="3"/>
  <c r="AQ162" i="3"/>
  <c r="AV162" i="3" s="1"/>
  <c r="AP162" i="3"/>
  <c r="AZ161" i="3"/>
  <c r="AY161" i="3"/>
  <c r="AX161" i="3"/>
  <c r="AW161" i="3"/>
  <c r="AS161" i="3"/>
  <c r="AR161" i="3"/>
  <c r="AQ161" i="3"/>
  <c r="AV161" i="3" s="1"/>
  <c r="AP161" i="3"/>
  <c r="AZ160" i="3"/>
  <c r="AY160" i="3"/>
  <c r="AX160" i="3"/>
  <c r="AW160" i="3"/>
  <c r="AS160" i="3"/>
  <c r="AR160" i="3"/>
  <c r="AQ160" i="3"/>
  <c r="AV160" i="3" s="1"/>
  <c r="AP160" i="3"/>
  <c r="AZ159" i="3"/>
  <c r="AY159" i="3"/>
  <c r="AX159" i="3"/>
  <c r="AW159" i="3"/>
  <c r="AS159" i="3"/>
  <c r="AR159" i="3"/>
  <c r="AQ159" i="3"/>
  <c r="AV159" i="3" s="1"/>
  <c r="AP159" i="3"/>
  <c r="AZ158" i="3"/>
  <c r="AY158" i="3"/>
  <c r="AX158" i="3"/>
  <c r="AW158" i="3"/>
  <c r="AS158" i="3"/>
  <c r="AR158" i="3"/>
  <c r="AQ158" i="3"/>
  <c r="AU158" i="3" s="1"/>
  <c r="AP158" i="3"/>
  <c r="AZ157" i="3"/>
  <c r="AY157" i="3"/>
  <c r="AX157" i="3"/>
  <c r="AW157" i="3"/>
  <c r="AS157" i="3"/>
  <c r="AR157" i="3"/>
  <c r="AQ157" i="3"/>
  <c r="AV157" i="3" s="1"/>
  <c r="AP157" i="3"/>
  <c r="AZ156" i="3"/>
  <c r="AY156" i="3"/>
  <c r="AX156" i="3"/>
  <c r="AW156" i="3"/>
  <c r="AS156" i="3"/>
  <c r="AR156" i="3"/>
  <c r="AQ156" i="3"/>
  <c r="AV156" i="3" s="1"/>
  <c r="AP156" i="3"/>
  <c r="AZ155" i="3"/>
  <c r="AY155" i="3"/>
  <c r="AX155" i="3"/>
  <c r="AW155" i="3"/>
  <c r="AS155" i="3"/>
  <c r="AR155" i="3"/>
  <c r="AQ155" i="3"/>
  <c r="AV155" i="3" s="1"/>
  <c r="AP155" i="3"/>
  <c r="AZ154" i="3"/>
  <c r="AY154" i="3"/>
  <c r="AX154" i="3"/>
  <c r="AW154" i="3"/>
  <c r="AS154" i="3"/>
  <c r="AR154" i="3"/>
  <c r="AQ154" i="3"/>
  <c r="AU154" i="3" s="1"/>
  <c r="AP154" i="3"/>
  <c r="AZ153" i="3"/>
  <c r="AY153" i="3"/>
  <c r="AX153" i="3"/>
  <c r="AW153" i="3"/>
  <c r="AS153" i="3"/>
  <c r="AR153" i="3"/>
  <c r="AQ153" i="3"/>
  <c r="AV153" i="3" s="1"/>
  <c r="AP153" i="3"/>
  <c r="AZ152" i="3"/>
  <c r="AY152" i="3"/>
  <c r="AX152" i="3"/>
  <c r="AW152" i="3"/>
  <c r="AS152" i="3"/>
  <c r="AR152" i="3"/>
  <c r="AQ152" i="3"/>
  <c r="AV152" i="3" s="1"/>
  <c r="AP152" i="3"/>
  <c r="AZ151" i="3"/>
  <c r="AY151" i="3"/>
  <c r="AX151" i="3"/>
  <c r="AW151" i="3"/>
  <c r="AS151" i="3"/>
  <c r="AR151" i="3"/>
  <c r="AQ151" i="3"/>
  <c r="AV151" i="3" s="1"/>
  <c r="AP151" i="3"/>
  <c r="AZ150" i="3"/>
  <c r="AY150" i="3"/>
  <c r="AX150" i="3"/>
  <c r="AW150" i="3"/>
  <c r="AS150" i="3"/>
  <c r="AR150" i="3"/>
  <c r="AQ150" i="3"/>
  <c r="AU150" i="3" s="1"/>
  <c r="AP150" i="3"/>
  <c r="AZ149" i="3"/>
  <c r="AY149" i="3"/>
  <c r="AX149" i="3"/>
  <c r="AW149" i="3"/>
  <c r="AS149" i="3"/>
  <c r="AR149" i="3"/>
  <c r="AQ149" i="3"/>
  <c r="AV149" i="3" s="1"/>
  <c r="AP149" i="3"/>
  <c r="AZ148" i="3"/>
  <c r="AY148" i="3"/>
  <c r="AX148" i="3"/>
  <c r="AW148" i="3"/>
  <c r="AS148" i="3"/>
  <c r="AR148" i="3"/>
  <c r="AQ148" i="3"/>
  <c r="AV148" i="3" s="1"/>
  <c r="AP148" i="3"/>
  <c r="AZ147" i="3"/>
  <c r="AY147" i="3"/>
  <c r="AX147" i="3"/>
  <c r="AW147" i="3"/>
  <c r="AS147" i="3"/>
  <c r="AR147" i="3"/>
  <c r="AQ147" i="3"/>
  <c r="AU147" i="3" s="1"/>
  <c r="AP147" i="3"/>
  <c r="AZ146" i="3"/>
  <c r="AY146" i="3"/>
  <c r="AX146" i="3"/>
  <c r="AW146" i="3"/>
  <c r="AS146" i="3"/>
  <c r="AR146" i="3"/>
  <c r="AQ146" i="3"/>
  <c r="AU146" i="3" s="1"/>
  <c r="AP146" i="3"/>
  <c r="AZ145" i="3"/>
  <c r="AY145" i="3"/>
  <c r="AX145" i="3"/>
  <c r="AW145" i="3"/>
  <c r="AS145" i="3"/>
  <c r="AR145" i="3"/>
  <c r="AQ145" i="3"/>
  <c r="AV145" i="3" s="1"/>
  <c r="AP145" i="3"/>
  <c r="AZ144" i="3"/>
  <c r="AY144" i="3"/>
  <c r="AX144" i="3"/>
  <c r="AW144" i="3"/>
  <c r="AR144" i="3"/>
  <c r="AQ144" i="3"/>
  <c r="AV144" i="3" s="1"/>
  <c r="AP144" i="3"/>
  <c r="AS144" i="3" s="1"/>
  <c r="AZ143" i="3"/>
  <c r="AY143" i="3"/>
  <c r="AX143" i="3"/>
  <c r="AW143" i="3"/>
  <c r="AR143" i="3"/>
  <c r="AQ143" i="3"/>
  <c r="AV143" i="3" s="1"/>
  <c r="AP143" i="3"/>
  <c r="AS143" i="3" s="1"/>
  <c r="AZ142" i="3"/>
  <c r="AY142" i="3"/>
  <c r="AX142" i="3"/>
  <c r="AW142" i="3"/>
  <c r="AR142" i="3"/>
  <c r="AQ142" i="3"/>
  <c r="AU142" i="3" s="1"/>
  <c r="AP142" i="3"/>
  <c r="AS142" i="3" s="1"/>
  <c r="AZ141" i="3"/>
  <c r="AY141" i="3"/>
  <c r="AX141" i="3"/>
  <c r="AW141" i="3"/>
  <c r="AR141" i="3"/>
  <c r="AQ141" i="3"/>
  <c r="AU141" i="3" s="1"/>
  <c r="AP141" i="3"/>
  <c r="AS141" i="3" s="1"/>
  <c r="AZ140" i="3"/>
  <c r="AY140" i="3"/>
  <c r="AX140" i="3"/>
  <c r="AW140" i="3"/>
  <c r="AR140" i="3"/>
  <c r="AQ140" i="3"/>
  <c r="AV140" i="3" s="1"/>
  <c r="AP140" i="3"/>
  <c r="AS140" i="3" s="1"/>
  <c r="AZ139" i="3"/>
  <c r="AY139" i="3"/>
  <c r="AX139" i="3"/>
  <c r="AW139" i="3"/>
  <c r="AR139" i="3"/>
  <c r="AQ139" i="3"/>
  <c r="AV139" i="3" s="1"/>
  <c r="AP139" i="3"/>
  <c r="AS139" i="3" s="1"/>
  <c r="AZ138" i="3"/>
  <c r="AY138" i="3"/>
  <c r="AX138" i="3"/>
  <c r="AW138" i="3"/>
  <c r="AR138" i="3"/>
  <c r="AQ138" i="3"/>
  <c r="AU138" i="3" s="1"/>
  <c r="AP138" i="3"/>
  <c r="AS138" i="3" s="1"/>
  <c r="AZ137" i="3"/>
  <c r="AY137" i="3"/>
  <c r="AX137" i="3"/>
  <c r="AW137" i="3"/>
  <c r="AR137" i="3"/>
  <c r="AQ137" i="3"/>
  <c r="AU137" i="3" s="1"/>
  <c r="AP137" i="3"/>
  <c r="AS137" i="3" s="1"/>
  <c r="AZ136" i="3"/>
  <c r="AY136" i="3"/>
  <c r="AX136" i="3"/>
  <c r="AW136" i="3"/>
  <c r="AR136" i="3"/>
  <c r="AQ136" i="3"/>
  <c r="AV136" i="3" s="1"/>
  <c r="AP136" i="3"/>
  <c r="AS136" i="3" s="1"/>
  <c r="AZ135" i="3"/>
  <c r="AY135" i="3"/>
  <c r="AX135" i="3"/>
  <c r="AW135" i="3"/>
  <c r="AR135" i="3"/>
  <c r="AQ135" i="3"/>
  <c r="AP135" i="3"/>
  <c r="AS135" i="3" s="1"/>
  <c r="AZ134" i="3"/>
  <c r="AY134" i="3"/>
  <c r="AX134" i="3"/>
  <c r="AW134" i="3"/>
  <c r="AR134" i="3"/>
  <c r="AQ134" i="3"/>
  <c r="AU134" i="3" s="1"/>
  <c r="AP134" i="3"/>
  <c r="AS134" i="3" s="1"/>
  <c r="AZ133" i="3"/>
  <c r="AY133" i="3"/>
  <c r="AX133" i="3"/>
  <c r="AW133" i="3"/>
  <c r="AR133" i="3"/>
  <c r="AQ133" i="3"/>
  <c r="AU133" i="3" s="1"/>
  <c r="AP133" i="3"/>
  <c r="AS133" i="3" s="1"/>
  <c r="AZ132" i="3"/>
  <c r="AY132" i="3"/>
  <c r="AX132" i="3"/>
  <c r="AW132" i="3"/>
  <c r="AR132" i="3"/>
  <c r="AQ132" i="3"/>
  <c r="AV132" i="3" s="1"/>
  <c r="AP132" i="3"/>
  <c r="AS132" i="3" s="1"/>
  <c r="AZ131" i="3"/>
  <c r="AY131" i="3"/>
  <c r="AX131" i="3"/>
  <c r="AW131" i="3"/>
  <c r="AR131" i="3"/>
  <c r="AQ131" i="3"/>
  <c r="AV131" i="3" s="1"/>
  <c r="AP131" i="3"/>
  <c r="AS131" i="3" s="1"/>
  <c r="AZ130" i="3"/>
  <c r="AY130" i="3"/>
  <c r="AX130" i="3"/>
  <c r="AW130" i="3"/>
  <c r="AR130" i="3"/>
  <c r="AQ130" i="3"/>
  <c r="AV130" i="3" s="1"/>
  <c r="AP130" i="3"/>
  <c r="AS130" i="3" s="1"/>
  <c r="AZ129" i="3"/>
  <c r="AY129" i="3"/>
  <c r="AX129" i="3"/>
  <c r="AW129" i="3"/>
  <c r="AR129" i="3"/>
  <c r="AQ129" i="3"/>
  <c r="AP129" i="3"/>
  <c r="AS129" i="3" s="1"/>
  <c r="AZ128" i="3"/>
  <c r="AY128" i="3"/>
  <c r="AX128" i="3"/>
  <c r="AW128" i="3"/>
  <c r="AR128" i="3"/>
  <c r="AQ128" i="3"/>
  <c r="AV128" i="3" s="1"/>
  <c r="AP128" i="3"/>
  <c r="AS128" i="3" s="1"/>
  <c r="AZ127" i="3"/>
  <c r="AY127" i="3"/>
  <c r="AX127" i="3"/>
  <c r="AW127" i="3"/>
  <c r="AR127" i="3"/>
  <c r="AQ127" i="3"/>
  <c r="AV127" i="3" s="1"/>
  <c r="AP127" i="3"/>
  <c r="AS127" i="3" s="1"/>
  <c r="AZ126" i="3"/>
  <c r="AY126" i="3"/>
  <c r="AX126" i="3"/>
  <c r="AW126" i="3"/>
  <c r="AR126" i="3"/>
  <c r="AQ126" i="3"/>
  <c r="AV126" i="3" s="1"/>
  <c r="AP126" i="3"/>
  <c r="AS126" i="3" s="1"/>
  <c r="AZ125" i="3"/>
  <c r="AY125" i="3"/>
  <c r="AX125" i="3"/>
  <c r="AW125" i="3"/>
  <c r="AR125" i="3"/>
  <c r="AQ125" i="3"/>
  <c r="AU125" i="3" s="1"/>
  <c r="AP125" i="3"/>
  <c r="AS125" i="3" s="1"/>
  <c r="AZ124" i="3"/>
  <c r="AY124" i="3"/>
  <c r="AX124" i="3"/>
  <c r="AW124" i="3"/>
  <c r="AR124" i="3"/>
  <c r="AQ124" i="3"/>
  <c r="AV124" i="3" s="1"/>
  <c r="AP124" i="3"/>
  <c r="AS124" i="3" s="1"/>
  <c r="AZ123" i="3"/>
  <c r="AY123" i="3"/>
  <c r="AX123" i="3"/>
  <c r="AW123" i="3"/>
  <c r="AS123" i="3"/>
  <c r="AR123" i="3"/>
  <c r="AQ123" i="3"/>
  <c r="AV123" i="3" s="1"/>
  <c r="AP123" i="3"/>
  <c r="AZ122" i="3"/>
  <c r="AY122" i="3"/>
  <c r="AX122" i="3"/>
  <c r="AW122" i="3"/>
  <c r="AS122" i="3"/>
  <c r="AR122" i="3"/>
  <c r="AQ122" i="3"/>
  <c r="AU122" i="3" s="1"/>
  <c r="AP122" i="3"/>
  <c r="AZ121" i="3"/>
  <c r="AY121" i="3"/>
  <c r="AX121" i="3"/>
  <c r="AW121" i="3"/>
  <c r="AS121" i="3"/>
  <c r="AR121" i="3"/>
  <c r="AQ121" i="3"/>
  <c r="AU121" i="3" s="1"/>
  <c r="AP121" i="3"/>
  <c r="AZ120" i="3"/>
  <c r="AY120" i="3"/>
  <c r="AX120" i="3"/>
  <c r="AW120" i="3"/>
  <c r="AR120" i="3"/>
  <c r="AQ120" i="3"/>
  <c r="AV120" i="3" s="1"/>
  <c r="AP120" i="3"/>
  <c r="AS120" i="3" s="1"/>
  <c r="AZ119" i="3"/>
  <c r="AY119" i="3"/>
  <c r="AX119" i="3"/>
  <c r="AW119" i="3"/>
  <c r="AR119" i="3"/>
  <c r="AQ119" i="3"/>
  <c r="AP119" i="3"/>
  <c r="AS119" i="3" s="1"/>
  <c r="AZ118" i="3"/>
  <c r="AY118" i="3"/>
  <c r="AX118" i="3"/>
  <c r="AW118" i="3"/>
  <c r="AR118" i="3"/>
  <c r="AQ118" i="3"/>
  <c r="AU118" i="3" s="1"/>
  <c r="AP118" i="3"/>
  <c r="AS118" i="3" s="1"/>
  <c r="AZ117" i="3"/>
  <c r="AY117" i="3"/>
  <c r="AX117" i="3"/>
  <c r="AW117" i="3"/>
  <c r="AR117" i="3"/>
  <c r="AQ117" i="3"/>
  <c r="AV117" i="3" s="1"/>
  <c r="AP117" i="3"/>
  <c r="AS117" i="3" s="1"/>
  <c r="AZ116" i="3"/>
  <c r="AY116" i="3"/>
  <c r="AX116" i="3"/>
  <c r="AW116" i="3"/>
  <c r="AR116" i="3"/>
  <c r="AQ116" i="3"/>
  <c r="AU116" i="3" s="1"/>
  <c r="AP116" i="3"/>
  <c r="AS116" i="3" s="1"/>
  <c r="AZ115" i="3"/>
  <c r="AY115" i="3"/>
  <c r="AX115" i="3"/>
  <c r="AW115" i="3"/>
  <c r="AR115" i="3"/>
  <c r="AQ115" i="3"/>
  <c r="AP115" i="3"/>
  <c r="AS115" i="3" s="1"/>
  <c r="AZ114" i="3"/>
  <c r="AY114" i="3"/>
  <c r="AX114" i="3"/>
  <c r="AW114" i="3"/>
  <c r="AR114" i="3"/>
  <c r="AQ114" i="3"/>
  <c r="AV114" i="3" s="1"/>
  <c r="AP114" i="3"/>
  <c r="AS114" i="3" s="1"/>
  <c r="AZ113" i="3"/>
  <c r="AY113" i="3"/>
  <c r="AX113" i="3"/>
  <c r="AW113" i="3"/>
  <c r="AR113" i="3"/>
  <c r="AQ113" i="3"/>
  <c r="AV113" i="3" s="1"/>
  <c r="AP113" i="3"/>
  <c r="AS113" i="3" s="1"/>
  <c r="AZ112" i="3"/>
  <c r="AY112" i="3"/>
  <c r="AX112" i="3"/>
  <c r="AW112" i="3"/>
  <c r="AR112" i="3"/>
  <c r="AQ112" i="3"/>
  <c r="AV112" i="3" s="1"/>
  <c r="AP112" i="3"/>
  <c r="AS112" i="3" s="1"/>
  <c r="AZ111" i="3"/>
  <c r="AY111" i="3"/>
  <c r="AX111" i="3"/>
  <c r="AW111" i="3"/>
  <c r="AR111" i="3"/>
  <c r="AQ111" i="3"/>
  <c r="AU111" i="3" s="1"/>
  <c r="AP111" i="3"/>
  <c r="AS111" i="3" s="1"/>
  <c r="AZ110" i="3"/>
  <c r="AY110" i="3"/>
  <c r="AX110" i="3"/>
  <c r="AW110" i="3"/>
  <c r="AR110" i="3"/>
  <c r="AQ110" i="3"/>
  <c r="AV110" i="3" s="1"/>
  <c r="AP110" i="3"/>
  <c r="AS110" i="3" s="1"/>
  <c r="AZ109" i="3"/>
  <c r="AY109" i="3"/>
  <c r="AX109" i="3"/>
  <c r="AW109" i="3"/>
  <c r="AR109" i="3"/>
  <c r="AQ109" i="3"/>
  <c r="AV109" i="3" s="1"/>
  <c r="AP109" i="3"/>
  <c r="AS109" i="3" s="1"/>
  <c r="AZ108" i="3"/>
  <c r="AY108" i="3"/>
  <c r="AX108" i="3"/>
  <c r="AW108" i="3"/>
  <c r="AR108" i="3"/>
  <c r="AQ108" i="3"/>
  <c r="AU108" i="3" s="1"/>
  <c r="AP108" i="3"/>
  <c r="AS108" i="3" s="1"/>
  <c r="AZ107" i="3"/>
  <c r="AY107" i="3"/>
  <c r="AX107" i="3"/>
  <c r="AW107" i="3"/>
  <c r="AR107" i="3"/>
  <c r="AQ107" i="3"/>
  <c r="AP107" i="3"/>
  <c r="AS107" i="3" s="1"/>
  <c r="AZ106" i="3"/>
  <c r="AY106" i="3"/>
  <c r="AX106" i="3"/>
  <c r="AW106" i="3"/>
  <c r="AR106" i="3"/>
  <c r="AQ106" i="3"/>
  <c r="AV106" i="3" s="1"/>
  <c r="AP106" i="3"/>
  <c r="AS106" i="3" s="1"/>
  <c r="AZ105" i="3"/>
  <c r="AY105" i="3"/>
  <c r="AX105" i="3"/>
  <c r="AW105" i="3"/>
  <c r="AR105" i="3"/>
  <c r="AQ105" i="3"/>
  <c r="AV105" i="3" s="1"/>
  <c r="AP105" i="3"/>
  <c r="AS105" i="3" s="1"/>
  <c r="AZ104" i="3"/>
  <c r="AY104" i="3"/>
  <c r="AX104" i="3"/>
  <c r="AW104" i="3"/>
  <c r="AR104" i="3"/>
  <c r="AQ104" i="3"/>
  <c r="AV104" i="3" s="1"/>
  <c r="AP104" i="3"/>
  <c r="AS104" i="3" s="1"/>
  <c r="AZ103" i="3"/>
  <c r="AY103" i="3"/>
  <c r="AX103" i="3"/>
  <c r="AW103" i="3"/>
  <c r="AR103" i="3"/>
  <c r="AQ103" i="3"/>
  <c r="AU103" i="3" s="1"/>
  <c r="AP103" i="3"/>
  <c r="AS103" i="3" s="1"/>
  <c r="AZ102" i="3"/>
  <c r="AY102" i="3"/>
  <c r="AX102" i="3"/>
  <c r="AW102" i="3"/>
  <c r="AR102" i="3"/>
  <c r="AQ102" i="3"/>
  <c r="AV102" i="3" s="1"/>
  <c r="AP102" i="3"/>
  <c r="AS102" i="3" s="1"/>
  <c r="AZ101" i="3"/>
  <c r="AY101" i="3"/>
  <c r="AX101" i="3"/>
  <c r="AW101" i="3"/>
  <c r="AR101" i="3"/>
  <c r="AQ101" i="3"/>
  <c r="AV101" i="3" s="1"/>
  <c r="AP101" i="3"/>
  <c r="AS101" i="3" s="1"/>
  <c r="AZ100" i="3"/>
  <c r="AY100" i="3"/>
  <c r="AX100" i="3"/>
  <c r="AW100" i="3"/>
  <c r="AS100" i="3"/>
  <c r="AR100" i="3"/>
  <c r="AQ100" i="3"/>
  <c r="AU100" i="3" s="1"/>
  <c r="AP100" i="3"/>
  <c r="AZ99" i="3"/>
  <c r="AY99" i="3"/>
  <c r="AX99" i="3"/>
  <c r="AW99" i="3"/>
  <c r="AS99" i="3"/>
  <c r="AR99" i="3"/>
  <c r="AQ99" i="3"/>
  <c r="AP99" i="3"/>
  <c r="AZ98" i="3"/>
  <c r="AY98" i="3"/>
  <c r="AX98" i="3"/>
  <c r="AW98" i="3"/>
  <c r="AS98" i="3"/>
  <c r="AR98" i="3"/>
  <c r="AQ98" i="3"/>
  <c r="AV98" i="3" s="1"/>
  <c r="AP98" i="3"/>
  <c r="AZ97" i="3"/>
  <c r="AY97" i="3"/>
  <c r="AX97" i="3"/>
  <c r="AW97" i="3"/>
  <c r="AS97" i="3"/>
  <c r="AR97" i="3"/>
  <c r="AQ97" i="3"/>
  <c r="AV97" i="3" s="1"/>
  <c r="AP97" i="3"/>
  <c r="AZ96" i="3"/>
  <c r="AY96" i="3"/>
  <c r="AX96" i="3"/>
  <c r="AW96" i="3"/>
  <c r="AS96" i="3"/>
  <c r="AR96" i="3"/>
  <c r="AQ96" i="3"/>
  <c r="AV96" i="3" s="1"/>
  <c r="AP96" i="3"/>
  <c r="AZ95" i="3"/>
  <c r="AY95" i="3"/>
  <c r="AX95" i="3"/>
  <c r="AW95" i="3"/>
  <c r="AS95" i="3"/>
  <c r="AR95" i="3"/>
  <c r="AQ95" i="3"/>
  <c r="AU95" i="3" s="1"/>
  <c r="AP95" i="3"/>
  <c r="AZ94" i="3"/>
  <c r="AY94" i="3"/>
  <c r="AX94" i="3"/>
  <c r="AW94" i="3"/>
  <c r="AS94" i="3"/>
  <c r="AR94" i="3"/>
  <c r="AQ94" i="3"/>
  <c r="AV94" i="3" s="1"/>
  <c r="AP94" i="3"/>
  <c r="AZ93" i="3"/>
  <c r="AY93" i="3"/>
  <c r="AX93" i="3"/>
  <c r="AW93" i="3"/>
  <c r="AS93" i="3"/>
  <c r="AR93" i="3"/>
  <c r="AQ93" i="3"/>
  <c r="AV93" i="3" s="1"/>
  <c r="AP93" i="3"/>
  <c r="AZ92" i="3"/>
  <c r="AY92" i="3"/>
  <c r="AX92" i="3"/>
  <c r="AW92" i="3"/>
  <c r="AS92" i="3"/>
  <c r="AR92" i="3"/>
  <c r="AQ92" i="3"/>
  <c r="AU92" i="3" s="1"/>
  <c r="AP92" i="3"/>
  <c r="AZ91" i="3"/>
  <c r="AY91" i="3"/>
  <c r="AX91" i="3"/>
  <c r="AW91" i="3"/>
  <c r="AS91" i="3"/>
  <c r="AR91" i="3"/>
  <c r="AQ91" i="3"/>
  <c r="AP91" i="3"/>
  <c r="AZ90" i="3"/>
  <c r="AY90" i="3"/>
  <c r="AX90" i="3"/>
  <c r="AW90" i="3"/>
  <c r="AS90" i="3"/>
  <c r="AR90" i="3"/>
  <c r="AQ90" i="3"/>
  <c r="AV90" i="3" s="1"/>
  <c r="AP90" i="3"/>
  <c r="AZ89" i="3"/>
  <c r="AY89" i="3"/>
  <c r="AX89" i="3"/>
  <c r="AW89" i="3"/>
  <c r="AS89" i="3"/>
  <c r="AR89" i="3"/>
  <c r="AQ89" i="3"/>
  <c r="AV89" i="3" s="1"/>
  <c r="AP89" i="3"/>
  <c r="AZ88" i="3"/>
  <c r="AY88" i="3"/>
  <c r="AX88" i="3"/>
  <c r="AW88" i="3"/>
  <c r="AS88" i="3"/>
  <c r="AR88" i="3"/>
  <c r="AQ88" i="3"/>
  <c r="AV88" i="3" s="1"/>
  <c r="AP88" i="3"/>
  <c r="AZ87" i="3"/>
  <c r="AY87" i="3"/>
  <c r="AX87" i="3"/>
  <c r="AW87" i="3"/>
  <c r="AS87" i="3"/>
  <c r="AR87" i="3"/>
  <c r="AQ87" i="3"/>
  <c r="AU87" i="3" s="1"/>
  <c r="AP87" i="3"/>
  <c r="AZ86" i="3"/>
  <c r="AY86" i="3"/>
  <c r="AX86" i="3"/>
  <c r="AW86" i="3"/>
  <c r="AS86" i="3"/>
  <c r="AR86" i="3"/>
  <c r="AQ86" i="3"/>
  <c r="AV86" i="3" s="1"/>
  <c r="AP86" i="3"/>
  <c r="AZ85" i="3"/>
  <c r="AY85" i="3"/>
  <c r="AX85" i="3"/>
  <c r="AW85" i="3"/>
  <c r="AS85" i="3"/>
  <c r="AR85" i="3"/>
  <c r="AQ85" i="3"/>
  <c r="AV85" i="3" s="1"/>
  <c r="AP85" i="3"/>
  <c r="AZ84" i="3"/>
  <c r="AY84" i="3"/>
  <c r="AX84" i="3"/>
  <c r="AW84" i="3"/>
  <c r="AS84" i="3"/>
  <c r="AR84" i="3"/>
  <c r="AQ84" i="3"/>
  <c r="AU84" i="3" s="1"/>
  <c r="AP84" i="3"/>
  <c r="AZ83" i="3"/>
  <c r="AY83" i="3"/>
  <c r="AX83" i="3"/>
  <c r="AW83" i="3"/>
  <c r="AR83" i="3"/>
  <c r="AQ83" i="3"/>
  <c r="AV83" i="3" s="1"/>
  <c r="AP83" i="3"/>
  <c r="AS83" i="3" s="1"/>
  <c r="AZ82" i="3"/>
  <c r="AY82" i="3"/>
  <c r="AX82" i="3"/>
  <c r="AW82" i="3"/>
  <c r="AR82" i="3"/>
  <c r="AQ82" i="3"/>
  <c r="AP82" i="3"/>
  <c r="AS82" i="3" s="1"/>
  <c r="AZ81" i="3"/>
  <c r="AY81" i="3"/>
  <c r="AX81" i="3"/>
  <c r="AW81" i="3"/>
  <c r="AR81" i="3"/>
  <c r="AQ81" i="3"/>
  <c r="AV81" i="3" s="1"/>
  <c r="AP81" i="3"/>
  <c r="AS81" i="3" s="1"/>
  <c r="AZ80" i="3"/>
  <c r="AY80" i="3"/>
  <c r="AX80" i="3"/>
  <c r="AW80" i="3"/>
  <c r="AR80" i="3"/>
  <c r="AQ80" i="3"/>
  <c r="AV80" i="3" s="1"/>
  <c r="AP80" i="3"/>
  <c r="AS80" i="3" s="1"/>
  <c r="AZ79" i="3"/>
  <c r="AY79" i="3"/>
  <c r="AX79" i="3"/>
  <c r="AW79" i="3"/>
  <c r="AR79" i="3"/>
  <c r="AQ79" i="3"/>
  <c r="AV79" i="3" s="1"/>
  <c r="AP79" i="3"/>
  <c r="AS79" i="3" s="1"/>
  <c r="AZ78" i="3"/>
  <c r="AY78" i="3"/>
  <c r="AX78" i="3"/>
  <c r="AW78" i="3"/>
  <c r="AR78" i="3"/>
  <c r="AQ78" i="3"/>
  <c r="AU78" i="3" s="1"/>
  <c r="AP78" i="3"/>
  <c r="AS78" i="3" s="1"/>
  <c r="AZ77" i="3"/>
  <c r="AY77" i="3"/>
  <c r="AX77" i="3"/>
  <c r="AW77" i="3"/>
  <c r="AR77" i="3"/>
  <c r="AQ77" i="3"/>
  <c r="AV77" i="3" s="1"/>
  <c r="AP77" i="3"/>
  <c r="AS77" i="3" s="1"/>
  <c r="AZ76" i="3"/>
  <c r="AY76" i="3"/>
  <c r="AX76" i="3"/>
  <c r="AW76" i="3"/>
  <c r="AR76" i="3"/>
  <c r="AQ76" i="3"/>
  <c r="AV76" i="3" s="1"/>
  <c r="AP76" i="3"/>
  <c r="AS76" i="3" s="1"/>
  <c r="AZ75" i="3"/>
  <c r="AY75" i="3"/>
  <c r="AX75" i="3"/>
  <c r="AW75" i="3"/>
  <c r="AR75" i="3"/>
  <c r="AQ75" i="3"/>
  <c r="AU75" i="3" s="1"/>
  <c r="AP75" i="3"/>
  <c r="AS75" i="3" s="1"/>
  <c r="AZ74" i="3"/>
  <c r="AY74" i="3"/>
  <c r="AX74" i="3"/>
  <c r="AW74" i="3"/>
  <c r="AR74" i="3"/>
  <c r="AQ74" i="3"/>
  <c r="AU74" i="3" s="1"/>
  <c r="AP74" i="3"/>
  <c r="AS74" i="3" s="1"/>
  <c r="AZ73" i="3"/>
  <c r="AY73" i="3"/>
  <c r="AX73" i="3"/>
  <c r="AW73" i="3"/>
  <c r="AR73" i="3"/>
  <c r="AQ73" i="3"/>
  <c r="AV73" i="3" s="1"/>
  <c r="AP73" i="3"/>
  <c r="AS73" i="3" s="1"/>
  <c r="AZ72" i="3"/>
  <c r="AY72" i="3"/>
  <c r="AX72" i="3"/>
  <c r="AW72" i="3"/>
  <c r="AR72" i="3"/>
  <c r="AQ72" i="3"/>
  <c r="AU72" i="3" s="1"/>
  <c r="AP72" i="3"/>
  <c r="AS72" i="3" s="1"/>
  <c r="AZ71" i="3"/>
  <c r="AY71" i="3"/>
  <c r="AX71" i="3"/>
  <c r="AW71" i="3"/>
  <c r="AR71" i="3"/>
  <c r="AQ71" i="3"/>
  <c r="AV71" i="3" s="1"/>
  <c r="AP71" i="3"/>
  <c r="AS71" i="3" s="1"/>
  <c r="AZ70" i="3"/>
  <c r="AY70" i="3"/>
  <c r="AX70" i="3"/>
  <c r="AW70" i="3"/>
  <c r="AR70" i="3"/>
  <c r="AQ70" i="3"/>
  <c r="AV70" i="3" s="1"/>
  <c r="AP70" i="3"/>
  <c r="AS70" i="3" s="1"/>
  <c r="AZ69" i="3"/>
  <c r="AY69" i="3"/>
  <c r="AX69" i="3"/>
  <c r="AW69" i="3"/>
  <c r="AR69" i="3"/>
  <c r="AQ69" i="3"/>
  <c r="AV69" i="3" s="1"/>
  <c r="AP69" i="3"/>
  <c r="AS69" i="3" s="1"/>
  <c r="AZ68" i="3"/>
  <c r="AY68" i="3"/>
  <c r="AX68" i="3"/>
  <c r="AW68" i="3"/>
  <c r="AR68" i="3"/>
  <c r="AQ68" i="3"/>
  <c r="AU68" i="3" s="1"/>
  <c r="AP68" i="3"/>
  <c r="AS68" i="3" s="1"/>
  <c r="AZ67" i="3"/>
  <c r="AY67" i="3"/>
  <c r="AX67" i="3"/>
  <c r="AW67" i="3"/>
  <c r="AR67" i="3"/>
  <c r="AQ67" i="3"/>
  <c r="AV67" i="3" s="1"/>
  <c r="AP67" i="3"/>
  <c r="AS67" i="3" s="1"/>
  <c r="AZ66" i="3"/>
  <c r="AY66" i="3"/>
  <c r="AX66" i="3"/>
  <c r="AW66" i="3"/>
  <c r="AR66" i="3"/>
  <c r="AQ66" i="3"/>
  <c r="AV66" i="3" s="1"/>
  <c r="AP66" i="3"/>
  <c r="AS66" i="3" s="1"/>
  <c r="AZ65" i="3"/>
  <c r="AY65" i="3"/>
  <c r="AX65" i="3"/>
  <c r="AW65" i="3"/>
  <c r="AR65" i="3"/>
  <c r="AQ65" i="3"/>
  <c r="AV65" i="3" s="1"/>
  <c r="AP65" i="3"/>
  <c r="AS65" i="3" s="1"/>
  <c r="AZ64" i="3"/>
  <c r="AY64" i="3"/>
  <c r="AX64" i="3"/>
  <c r="AW64" i="3"/>
  <c r="AR64" i="3"/>
  <c r="AQ64" i="3"/>
  <c r="AU64" i="3" s="1"/>
  <c r="AP64" i="3"/>
  <c r="AS64" i="3" s="1"/>
  <c r="AZ63" i="3"/>
  <c r="AY63" i="3"/>
  <c r="AX63" i="3"/>
  <c r="AW63" i="3"/>
  <c r="AR63" i="3"/>
  <c r="AQ63" i="3"/>
  <c r="AV63" i="3" s="1"/>
  <c r="AP63" i="3"/>
  <c r="AS63" i="3" s="1"/>
  <c r="AZ62" i="3"/>
  <c r="AY62" i="3"/>
  <c r="AX62" i="3"/>
  <c r="AW62" i="3"/>
  <c r="AR62" i="3"/>
  <c r="AQ62" i="3"/>
  <c r="AV62" i="3" s="1"/>
  <c r="AP62" i="3"/>
  <c r="AS62" i="3" s="1"/>
  <c r="AZ61" i="3"/>
  <c r="AY61" i="3"/>
  <c r="AX61" i="3"/>
  <c r="AW61" i="3"/>
  <c r="AR61" i="3"/>
  <c r="AQ61" i="3"/>
  <c r="AV61" i="3" s="1"/>
  <c r="AP61" i="3"/>
  <c r="AS61" i="3" s="1"/>
  <c r="AZ60" i="3"/>
  <c r="AY60" i="3"/>
  <c r="AX60" i="3"/>
  <c r="AW60" i="3"/>
  <c r="AR60" i="3"/>
  <c r="AQ60" i="3"/>
  <c r="AU60" i="3" s="1"/>
  <c r="AP60" i="3"/>
  <c r="AS60" i="3" s="1"/>
  <c r="AZ59" i="3"/>
  <c r="AY59" i="3"/>
  <c r="AX59" i="3"/>
  <c r="AW59" i="3"/>
  <c r="AR59" i="3"/>
  <c r="AQ59" i="3"/>
  <c r="AV59" i="3" s="1"/>
  <c r="AP59" i="3"/>
  <c r="AS59" i="3" s="1"/>
  <c r="AZ58" i="3"/>
  <c r="AY58" i="3"/>
  <c r="AX58" i="3"/>
  <c r="AW58" i="3"/>
  <c r="AR58" i="3"/>
  <c r="AQ58" i="3"/>
  <c r="AV58" i="3" s="1"/>
  <c r="AP58" i="3"/>
  <c r="AS58" i="3" s="1"/>
  <c r="AZ57" i="3"/>
  <c r="AY57" i="3"/>
  <c r="AX57" i="3"/>
  <c r="AW57" i="3"/>
  <c r="AR57" i="3"/>
  <c r="AQ57" i="3"/>
  <c r="AV57" i="3" s="1"/>
  <c r="AP57" i="3"/>
  <c r="AS57" i="3" s="1"/>
  <c r="AZ56" i="3"/>
  <c r="AY56" i="3"/>
  <c r="AX56" i="3"/>
  <c r="AW56" i="3"/>
  <c r="AR56" i="3"/>
  <c r="AQ56" i="3"/>
  <c r="AU56" i="3" s="1"/>
  <c r="AP56" i="3"/>
  <c r="AS56" i="3" s="1"/>
  <c r="AZ55" i="3"/>
  <c r="AY55" i="3"/>
  <c r="AX55" i="3"/>
  <c r="AW55" i="3"/>
  <c r="AR55" i="3"/>
  <c r="AQ55" i="3"/>
  <c r="AV55" i="3" s="1"/>
  <c r="AP55" i="3"/>
  <c r="AS55" i="3" s="1"/>
  <c r="AZ54" i="3"/>
  <c r="AY54" i="3"/>
  <c r="AX54" i="3"/>
  <c r="AW54" i="3"/>
  <c r="AR54" i="3"/>
  <c r="AQ54" i="3"/>
  <c r="AV54" i="3" s="1"/>
  <c r="AP54" i="3"/>
  <c r="AS54" i="3" s="1"/>
  <c r="AZ53" i="3"/>
  <c r="AY53" i="3"/>
  <c r="AX53" i="3"/>
  <c r="AW53" i="3"/>
  <c r="AR53" i="3"/>
  <c r="AQ53" i="3"/>
  <c r="AV53" i="3" s="1"/>
  <c r="AP53" i="3"/>
  <c r="AS53" i="3" s="1"/>
  <c r="AZ52" i="3"/>
  <c r="AY52" i="3"/>
  <c r="AX52" i="3"/>
  <c r="AW52" i="3"/>
  <c r="AR52" i="3"/>
  <c r="AQ52" i="3"/>
  <c r="AU52" i="3" s="1"/>
  <c r="AP52" i="3"/>
  <c r="AS52" i="3" s="1"/>
  <c r="AZ51" i="3"/>
  <c r="AY51" i="3"/>
  <c r="AX51" i="3"/>
  <c r="AW51" i="3"/>
  <c r="AR51" i="3"/>
  <c r="AQ51" i="3"/>
  <c r="AV51" i="3" s="1"/>
  <c r="AP51" i="3"/>
  <c r="AS51" i="3" s="1"/>
  <c r="AZ50" i="3"/>
  <c r="AY50" i="3"/>
  <c r="AX50" i="3"/>
  <c r="AW50" i="3"/>
  <c r="AR50" i="3"/>
  <c r="AQ50" i="3"/>
  <c r="AV50" i="3" s="1"/>
  <c r="AP50" i="3"/>
  <c r="AS50" i="3" s="1"/>
  <c r="AZ49" i="3"/>
  <c r="AY49" i="3"/>
  <c r="AX49" i="3"/>
  <c r="AW49" i="3"/>
  <c r="AR49" i="3"/>
  <c r="AQ49" i="3"/>
  <c r="AV49" i="3" s="1"/>
  <c r="AP49" i="3"/>
  <c r="AS49" i="3" s="1"/>
  <c r="AZ48" i="3"/>
  <c r="AY48" i="3"/>
  <c r="AX48" i="3"/>
  <c r="AW48" i="3"/>
  <c r="AR48" i="3"/>
  <c r="AQ48" i="3"/>
  <c r="AU48" i="3" s="1"/>
  <c r="AP48" i="3"/>
  <c r="AS48" i="3" s="1"/>
  <c r="AZ47" i="3"/>
  <c r="AY47" i="3"/>
  <c r="AX47" i="3"/>
  <c r="AW47" i="3"/>
  <c r="AR47" i="3"/>
  <c r="AQ47" i="3"/>
  <c r="AV47" i="3" s="1"/>
  <c r="AP47" i="3"/>
  <c r="AS47" i="3" s="1"/>
  <c r="AZ46" i="3"/>
  <c r="AY46" i="3"/>
  <c r="AX46" i="3"/>
  <c r="AW46" i="3"/>
  <c r="AR46" i="3"/>
  <c r="AQ46" i="3"/>
  <c r="AV46" i="3" s="1"/>
  <c r="AP46" i="3"/>
  <c r="AS46" i="3" s="1"/>
  <c r="AZ45" i="3"/>
  <c r="AY45" i="3"/>
  <c r="AX45" i="3"/>
  <c r="AW45" i="3"/>
  <c r="AR45" i="3"/>
  <c r="AQ45" i="3"/>
  <c r="AV45" i="3" s="1"/>
  <c r="AP45" i="3"/>
  <c r="AS45" i="3" s="1"/>
  <c r="AZ44" i="3"/>
  <c r="AY44" i="3"/>
  <c r="AX44" i="3"/>
  <c r="AW44" i="3"/>
  <c r="AR44" i="3"/>
  <c r="AQ44" i="3"/>
  <c r="AU44" i="3" s="1"/>
  <c r="AP44" i="3"/>
  <c r="AS44" i="3" s="1"/>
  <c r="AZ43" i="3"/>
  <c r="AY43" i="3"/>
  <c r="AX43" i="3"/>
  <c r="AW43" i="3"/>
  <c r="AR43" i="3"/>
  <c r="AQ43" i="3"/>
  <c r="AV43" i="3" s="1"/>
  <c r="AP43" i="3"/>
  <c r="AS43" i="3" s="1"/>
  <c r="AZ42" i="3"/>
  <c r="AY42" i="3"/>
  <c r="AX42" i="3"/>
  <c r="AW42" i="3"/>
  <c r="AR42" i="3"/>
  <c r="AQ42" i="3"/>
  <c r="AV42" i="3" s="1"/>
  <c r="AP42" i="3"/>
  <c r="AS42" i="3" s="1"/>
  <c r="AZ41" i="3"/>
  <c r="AY41" i="3"/>
  <c r="AX41" i="3"/>
  <c r="AW41" i="3"/>
  <c r="AR41" i="3"/>
  <c r="AQ41" i="3"/>
  <c r="AV41" i="3" s="1"/>
  <c r="AP41" i="3"/>
  <c r="AS41" i="3" s="1"/>
  <c r="AZ40" i="3"/>
  <c r="AY40" i="3"/>
  <c r="AX40" i="3"/>
  <c r="AW40" i="3"/>
  <c r="AR40" i="3"/>
  <c r="AQ40" i="3"/>
  <c r="AU40" i="3" s="1"/>
  <c r="AP40" i="3"/>
  <c r="AS40" i="3" s="1"/>
  <c r="AZ39" i="3"/>
  <c r="AY39" i="3"/>
  <c r="AX39" i="3"/>
  <c r="AW39" i="3"/>
  <c r="AR39" i="3"/>
  <c r="AQ39" i="3"/>
  <c r="AV39" i="3" s="1"/>
  <c r="AP39" i="3"/>
  <c r="AS39" i="3" s="1"/>
  <c r="AZ38" i="3"/>
  <c r="AY38" i="3"/>
  <c r="AX38" i="3"/>
  <c r="AW38" i="3"/>
  <c r="AR38" i="3"/>
  <c r="AQ38" i="3"/>
  <c r="AV38" i="3" s="1"/>
  <c r="AP38" i="3"/>
  <c r="AS38" i="3" s="1"/>
  <c r="AZ37" i="3"/>
  <c r="AY37" i="3"/>
  <c r="AX37" i="3"/>
  <c r="AW37" i="3"/>
  <c r="AR37" i="3"/>
  <c r="AQ37" i="3"/>
  <c r="AV37" i="3" s="1"/>
  <c r="AP37" i="3"/>
  <c r="AS37" i="3" s="1"/>
  <c r="AZ36" i="3"/>
  <c r="AY36" i="3"/>
  <c r="AX36" i="3"/>
  <c r="AW36" i="3"/>
  <c r="AR36" i="3"/>
  <c r="AQ36" i="3"/>
  <c r="AU36" i="3" s="1"/>
  <c r="AP36" i="3"/>
  <c r="AS36" i="3" s="1"/>
  <c r="AZ35" i="3"/>
  <c r="AY35" i="3"/>
  <c r="AX35" i="3"/>
  <c r="AW35" i="3"/>
  <c r="AR35" i="3"/>
  <c r="AQ35" i="3"/>
  <c r="AV35" i="3" s="1"/>
  <c r="AP35" i="3"/>
  <c r="AS35" i="3" s="1"/>
  <c r="AZ34" i="3"/>
  <c r="AY34" i="3"/>
  <c r="AX34" i="3"/>
  <c r="AW34" i="3"/>
  <c r="AR34" i="3"/>
  <c r="AQ34" i="3"/>
  <c r="AV34" i="3" s="1"/>
  <c r="AP34" i="3"/>
  <c r="AS34" i="3" s="1"/>
  <c r="AZ33" i="3"/>
  <c r="AY33" i="3"/>
  <c r="AX33" i="3"/>
  <c r="AW33" i="3"/>
  <c r="AR33" i="3"/>
  <c r="AQ33" i="3"/>
  <c r="AV33" i="3" s="1"/>
  <c r="AP33" i="3"/>
  <c r="AS33" i="3" s="1"/>
  <c r="AZ32" i="3"/>
  <c r="AY32" i="3"/>
  <c r="AX32" i="3"/>
  <c r="AW32" i="3"/>
  <c r="AR32" i="3"/>
  <c r="AQ32" i="3"/>
  <c r="AU32" i="3" s="1"/>
  <c r="AP32" i="3"/>
  <c r="AS32" i="3" s="1"/>
  <c r="AZ31" i="3"/>
  <c r="AY31" i="3"/>
  <c r="AX31" i="3"/>
  <c r="AW31" i="3"/>
  <c r="AR31" i="3"/>
  <c r="AQ31" i="3"/>
  <c r="AV31" i="3" s="1"/>
  <c r="AP31" i="3"/>
  <c r="AS31" i="3" s="1"/>
  <c r="AZ30" i="3"/>
  <c r="AY30" i="3"/>
  <c r="AX30" i="3"/>
  <c r="AW30" i="3"/>
  <c r="AR30" i="3"/>
  <c r="AQ30" i="3"/>
  <c r="AV30" i="3" s="1"/>
  <c r="AP30" i="3"/>
  <c r="AS30" i="3" s="1"/>
  <c r="AZ29" i="3"/>
  <c r="AY29" i="3"/>
  <c r="AX29" i="3"/>
  <c r="AW29" i="3"/>
  <c r="AR29" i="3"/>
  <c r="AQ29" i="3"/>
  <c r="AV29" i="3" s="1"/>
  <c r="AP29" i="3"/>
  <c r="AS29" i="3" s="1"/>
  <c r="AZ28" i="3"/>
  <c r="AY28" i="3"/>
  <c r="AX28" i="3"/>
  <c r="AW28" i="3"/>
  <c r="AR28" i="3"/>
  <c r="AQ28" i="3"/>
  <c r="AU28" i="3" s="1"/>
  <c r="AP28" i="3"/>
  <c r="AS28" i="3" s="1"/>
  <c r="AZ27" i="3"/>
  <c r="AY27" i="3"/>
  <c r="AX27" i="3"/>
  <c r="AW27" i="3"/>
  <c r="AR27" i="3"/>
  <c r="AQ27" i="3"/>
  <c r="AV27" i="3" s="1"/>
  <c r="AP27" i="3"/>
  <c r="AS27" i="3" s="1"/>
  <c r="AZ26" i="3"/>
  <c r="AY26" i="3"/>
  <c r="AX26" i="3"/>
  <c r="AW26" i="3"/>
  <c r="AR26" i="3"/>
  <c r="AQ26" i="3"/>
  <c r="AV26" i="3" s="1"/>
  <c r="AP26" i="3"/>
  <c r="AS26" i="3" s="1"/>
  <c r="AZ25" i="3"/>
  <c r="AY25" i="3"/>
  <c r="AX25" i="3"/>
  <c r="AW25" i="3"/>
  <c r="AR25" i="3"/>
  <c r="AQ25" i="3"/>
  <c r="AV25" i="3" s="1"/>
  <c r="AP25" i="3"/>
  <c r="AS25" i="3" s="1"/>
  <c r="AZ24" i="3"/>
  <c r="AY24" i="3"/>
  <c r="AX24" i="3"/>
  <c r="AW24" i="3"/>
  <c r="AR24" i="3"/>
  <c r="AQ24" i="3"/>
  <c r="AU24" i="3" s="1"/>
  <c r="AP24" i="3"/>
  <c r="AS24" i="3" s="1"/>
  <c r="AZ23" i="3"/>
  <c r="AY23" i="3"/>
  <c r="AX23" i="3"/>
  <c r="AW23" i="3"/>
  <c r="AR23" i="3"/>
  <c r="AQ23" i="3"/>
  <c r="AV23" i="3" s="1"/>
  <c r="AP23" i="3"/>
  <c r="AS23" i="3" s="1"/>
  <c r="AZ22" i="3"/>
  <c r="AY22" i="3"/>
  <c r="AX22" i="3"/>
  <c r="AW22" i="3"/>
  <c r="AR22" i="3"/>
  <c r="AQ22" i="3"/>
  <c r="AV22" i="3" s="1"/>
  <c r="AP22" i="3"/>
  <c r="AS22" i="3" s="1"/>
  <c r="AZ21" i="3"/>
  <c r="AY21" i="3"/>
  <c r="AX21" i="3"/>
  <c r="AW21" i="3"/>
  <c r="AR21" i="3"/>
  <c r="AQ21" i="3"/>
  <c r="AV21" i="3" s="1"/>
  <c r="AP21" i="3"/>
  <c r="AS21" i="3" s="1"/>
  <c r="AZ20" i="3"/>
  <c r="AY20" i="3"/>
  <c r="AX20" i="3"/>
  <c r="AW20" i="3"/>
  <c r="AR20" i="3"/>
  <c r="AQ20" i="3"/>
  <c r="AU20" i="3" s="1"/>
  <c r="AP20" i="3"/>
  <c r="AS20" i="3" s="1"/>
  <c r="AZ19" i="3"/>
  <c r="AY19" i="3"/>
  <c r="AX19" i="3"/>
  <c r="AW19" i="3"/>
  <c r="AR19" i="3"/>
  <c r="AQ19" i="3"/>
  <c r="AV19" i="3" s="1"/>
  <c r="AP19" i="3"/>
  <c r="AS19" i="3" s="1"/>
  <c r="AZ18" i="3"/>
  <c r="AY18" i="3"/>
  <c r="AX18" i="3"/>
  <c r="AW18" i="3"/>
  <c r="AR18" i="3"/>
  <c r="AQ18" i="3"/>
  <c r="AV18" i="3" s="1"/>
  <c r="AP18" i="3"/>
  <c r="AS18" i="3" s="1"/>
  <c r="AZ17" i="3"/>
  <c r="AY17" i="3"/>
  <c r="AX17" i="3"/>
  <c r="AW17" i="3"/>
  <c r="AR17" i="3"/>
  <c r="AQ17" i="3"/>
  <c r="AV17" i="3" s="1"/>
  <c r="AP17" i="3"/>
  <c r="AS17" i="3" s="1"/>
  <c r="AZ16" i="3"/>
  <c r="AY16" i="3"/>
  <c r="AX16" i="3"/>
  <c r="AW16" i="3"/>
  <c r="AR16" i="3"/>
  <c r="AQ16" i="3"/>
  <c r="AU16" i="3" s="1"/>
  <c r="AP16" i="3"/>
  <c r="AS16" i="3" s="1"/>
  <c r="AZ15" i="3"/>
  <c r="AY15" i="3"/>
  <c r="AX15" i="3"/>
  <c r="AW15" i="3"/>
  <c r="AR15" i="3"/>
  <c r="AQ15" i="3"/>
  <c r="AV15" i="3" s="1"/>
  <c r="AP15" i="3"/>
  <c r="AS15" i="3" s="1"/>
  <c r="AZ14" i="3"/>
  <c r="AY14" i="3"/>
  <c r="AX14" i="3"/>
  <c r="AW14" i="3"/>
  <c r="AR14" i="3"/>
  <c r="AQ14" i="3"/>
  <c r="AV14" i="3" s="1"/>
  <c r="AP14" i="3"/>
  <c r="AS14" i="3" s="1"/>
  <c r="AZ13" i="3"/>
  <c r="AY13" i="3"/>
  <c r="AX13" i="3"/>
  <c r="AW13" i="3"/>
  <c r="AR13" i="3"/>
  <c r="AQ13" i="3"/>
  <c r="AV13" i="3" s="1"/>
  <c r="AP13" i="3"/>
  <c r="AS13" i="3" s="1"/>
  <c r="AZ12" i="3"/>
  <c r="AY12" i="3"/>
  <c r="AX12" i="3"/>
  <c r="AW12" i="3"/>
  <c r="AR12" i="3"/>
  <c r="AQ12" i="3"/>
  <c r="AU12" i="3" s="1"/>
  <c r="AP12" i="3"/>
  <c r="AS12" i="3" s="1"/>
  <c r="AZ11" i="3"/>
  <c r="AY11" i="3"/>
  <c r="AX11" i="3"/>
  <c r="AW11" i="3"/>
  <c r="AR11" i="3"/>
  <c r="AQ11" i="3"/>
  <c r="AV11" i="3" s="1"/>
  <c r="AP11" i="3"/>
  <c r="AS11" i="3" s="1"/>
  <c r="AZ10" i="3"/>
  <c r="AY10" i="3"/>
  <c r="AX10" i="3"/>
  <c r="AW10" i="3"/>
  <c r="AR10" i="3"/>
  <c r="AQ10" i="3"/>
  <c r="AV10" i="3" s="1"/>
  <c r="AP10" i="3"/>
  <c r="AS10" i="3" s="1"/>
  <c r="AZ9" i="3"/>
  <c r="AY9" i="3"/>
  <c r="AX9" i="3"/>
  <c r="AW9" i="3"/>
  <c r="AR9" i="3"/>
  <c r="AQ9" i="3"/>
  <c r="AV9" i="3" s="1"/>
  <c r="AP9" i="3"/>
  <c r="AS9" i="3" s="1"/>
  <c r="AZ8" i="3"/>
  <c r="AY8" i="3"/>
  <c r="AX8" i="3"/>
  <c r="AW8" i="3"/>
  <c r="AR8" i="3"/>
  <c r="AQ8" i="3"/>
  <c r="AU8" i="3" s="1"/>
  <c r="AP8" i="3"/>
  <c r="AS8" i="3" s="1"/>
  <c r="AZ7" i="3"/>
  <c r="AY7" i="3"/>
  <c r="AX7" i="3"/>
  <c r="AW7" i="3"/>
  <c r="AR7" i="3"/>
  <c r="AQ7" i="3"/>
  <c r="AV7" i="3" s="1"/>
  <c r="AP7" i="3"/>
  <c r="AS7" i="3" s="1"/>
  <c r="AZ6" i="3"/>
  <c r="AY6" i="3"/>
  <c r="AX6" i="3"/>
  <c r="AW6" i="3"/>
  <c r="AR6" i="3"/>
  <c r="AQ6" i="3"/>
  <c r="AV6" i="3" s="1"/>
  <c r="AP6" i="3"/>
  <c r="AS6" i="3" s="1"/>
  <c r="AZ5" i="3"/>
  <c r="AY5" i="3"/>
  <c r="AX5" i="3"/>
  <c r="AW5" i="3"/>
  <c r="AR5" i="3"/>
  <c r="AQ5" i="3"/>
  <c r="AV5" i="3" s="1"/>
  <c r="AP5" i="3"/>
  <c r="AS5" i="3" s="1"/>
  <c r="CP11" i="26" l="1"/>
  <c r="CL11" i="26"/>
  <c r="AU227" i="3"/>
  <c r="CS11" i="26"/>
  <c r="CY11" i="26"/>
  <c r="CQ11" i="26"/>
  <c r="CR11" i="26"/>
  <c r="CU11" i="26"/>
  <c r="CW11" i="26"/>
  <c r="CT11" i="26"/>
  <c r="CM11" i="26"/>
  <c r="CV11" i="26"/>
  <c r="BZ13" i="26"/>
  <c r="CJ12" i="26"/>
  <c r="CY12" i="26" s="1"/>
  <c r="CX11" i="26"/>
  <c r="AV121" i="3"/>
  <c r="AU144" i="3"/>
  <c r="AU148" i="3"/>
  <c r="CI63" i="26"/>
  <c r="BJ64" i="26"/>
  <c r="AV56" i="3"/>
  <c r="AU187" i="3"/>
  <c r="AU228" i="3"/>
  <c r="AU69" i="3"/>
  <c r="AU83" i="3"/>
  <c r="AU195" i="3"/>
  <c r="AV87" i="3"/>
  <c r="AU120" i="3"/>
  <c r="CH13" i="26"/>
  <c r="BV13" i="26"/>
  <c r="BR13" i="26"/>
  <c r="BN13" i="26"/>
  <c r="BY13" i="26"/>
  <c r="BU13" i="26"/>
  <c r="BQ13" i="26"/>
  <c r="BM13" i="26"/>
  <c r="BI14" i="26"/>
  <c r="BW13" i="26"/>
  <c r="BO13" i="26"/>
  <c r="BX13" i="26"/>
  <c r="BP13" i="26"/>
  <c r="BT13" i="26"/>
  <c r="BL13" i="26"/>
  <c r="BS13" i="26"/>
  <c r="CH37" i="26"/>
  <c r="BV37" i="26"/>
  <c r="BR37" i="26"/>
  <c r="BN37" i="26"/>
  <c r="BY37" i="26"/>
  <c r="BU37" i="26"/>
  <c r="BQ37" i="26"/>
  <c r="BM37" i="26"/>
  <c r="BI38" i="26"/>
  <c r="BW37" i="26"/>
  <c r="BO37" i="26"/>
  <c r="BS37" i="26"/>
  <c r="BX37" i="26"/>
  <c r="BP37" i="26"/>
  <c r="BT37" i="26"/>
  <c r="BL37" i="26"/>
  <c r="AU42" i="3"/>
  <c r="AV167" i="3"/>
  <c r="AU210" i="3"/>
  <c r="AU49" i="3"/>
  <c r="AV100" i="3"/>
  <c r="AU130" i="3"/>
  <c r="AU70" i="3"/>
  <c r="AU105" i="3"/>
  <c r="AU132" i="3"/>
  <c r="AU168" i="3"/>
  <c r="AU214" i="3"/>
  <c r="AU5" i="3"/>
  <c r="AU9" i="3"/>
  <c r="AU13" i="3"/>
  <c r="AU17" i="3"/>
  <c r="AU21" i="3"/>
  <c r="AU25" i="3"/>
  <c r="AU29" i="3"/>
  <c r="AU33" i="3"/>
  <c r="AU57" i="3"/>
  <c r="AV74" i="3"/>
  <c r="AU93" i="3"/>
  <c r="AV108" i="3"/>
  <c r="AU124" i="3"/>
  <c r="AV137" i="3"/>
  <c r="AU152" i="3"/>
  <c r="AU175" i="3"/>
  <c r="AU203" i="3"/>
  <c r="AU215" i="3"/>
  <c r="AU235" i="3"/>
  <c r="AU6" i="3"/>
  <c r="AU10" i="3"/>
  <c r="AU14" i="3"/>
  <c r="AU18" i="3"/>
  <c r="AU22" i="3"/>
  <c r="AU26" i="3"/>
  <c r="AU30" i="3"/>
  <c r="AU34" i="3"/>
  <c r="AV36" i="3"/>
  <c r="AU37" i="3"/>
  <c r="AU45" i="3"/>
  <c r="AU62" i="3"/>
  <c r="AU81" i="3"/>
  <c r="AV95" i="3"/>
  <c r="AU112" i="3"/>
  <c r="AU128" i="3"/>
  <c r="AV141" i="3"/>
  <c r="AU160" i="3"/>
  <c r="AU184" i="3"/>
  <c r="AV205" i="3"/>
  <c r="AU222" i="3"/>
  <c r="AU244" i="3"/>
  <c r="AU243" i="3"/>
  <c r="AV250" i="3"/>
  <c r="AU50" i="3"/>
  <c r="AV64" i="3"/>
  <c r="AU77" i="3"/>
  <c r="AU88" i="3"/>
  <c r="AU101" i="3"/>
  <c r="AU113" i="3"/>
  <c r="AU127" i="3"/>
  <c r="AU136" i="3"/>
  <c r="AV146" i="3"/>
  <c r="AU162" i="3"/>
  <c r="AU176" i="3"/>
  <c r="AU196" i="3"/>
  <c r="AU211" i="3"/>
  <c r="AU223" i="3"/>
  <c r="AU236" i="3"/>
  <c r="AU251" i="3"/>
  <c r="AU41" i="3"/>
  <c r="AV48" i="3"/>
  <c r="AU54" i="3"/>
  <c r="AU61" i="3"/>
  <c r="AU66" i="3"/>
  <c r="AU73" i="3"/>
  <c r="AU80" i="3"/>
  <c r="AU85" i="3"/>
  <c r="AV92" i="3"/>
  <c r="AU97" i="3"/>
  <c r="AU104" i="3"/>
  <c r="AV111" i="3"/>
  <c r="AU117" i="3"/>
  <c r="AV125" i="3"/>
  <c r="AU131" i="3"/>
  <c r="AU140" i="3"/>
  <c r="AV147" i="3"/>
  <c r="AU156" i="3"/>
  <c r="AU166" i="3"/>
  <c r="AU172" i="3"/>
  <c r="AU180" i="3"/>
  <c r="AU192" i="3"/>
  <c r="AU202" i="3"/>
  <c r="AU207" i="3"/>
  <c r="AU213" i="3"/>
  <c r="AU220" i="3"/>
  <c r="AV226" i="3"/>
  <c r="AV234" i="3"/>
  <c r="AV242" i="3"/>
  <c r="AU248" i="3"/>
  <c r="AU38" i="3"/>
  <c r="AV40" i="3"/>
  <c r="AU46" i="3"/>
  <c r="AU53" i="3"/>
  <c r="AU58" i="3"/>
  <c r="AU65" i="3"/>
  <c r="AU71" i="3"/>
  <c r="AV78" i="3"/>
  <c r="AV84" i="3"/>
  <c r="AU89" i="3"/>
  <c r="AU96" i="3"/>
  <c r="AV103" i="3"/>
  <c r="AU109" i="3"/>
  <c r="AV116" i="3"/>
  <c r="AV154" i="3"/>
  <c r="AU164" i="3"/>
  <c r="AV169" i="3"/>
  <c r="AU178" i="3"/>
  <c r="AU188" i="3"/>
  <c r="AV200" i="3"/>
  <c r="AU206" i="3"/>
  <c r="AV212" i="3"/>
  <c r="AU219" i="3"/>
  <c r="AU224" i="3"/>
  <c r="AU232" i="3"/>
  <c r="AU240" i="3"/>
  <c r="AV247" i="3"/>
  <c r="AU252" i="3"/>
  <c r="AU91" i="3"/>
  <c r="AV91" i="3"/>
  <c r="AU107" i="3"/>
  <c r="AV107" i="3"/>
  <c r="AU119" i="3"/>
  <c r="AV119" i="3"/>
  <c r="AU135" i="3"/>
  <c r="AV135" i="3"/>
  <c r="AU82" i="3"/>
  <c r="AV82" i="3"/>
  <c r="AU170" i="3"/>
  <c r="AV170" i="3"/>
  <c r="AU204" i="3"/>
  <c r="AV204" i="3"/>
  <c r="AV8" i="3"/>
  <c r="AV12" i="3"/>
  <c r="AV16" i="3"/>
  <c r="AV20" i="3"/>
  <c r="AV24" i="3"/>
  <c r="AV28" i="3"/>
  <c r="AV32" i="3"/>
  <c r="AV44" i="3"/>
  <c r="AV52" i="3"/>
  <c r="AV60" i="3"/>
  <c r="AV68" i="3"/>
  <c r="AV75" i="3"/>
  <c r="AV118" i="3"/>
  <c r="AV134" i="3"/>
  <c r="AU217" i="3"/>
  <c r="AV217" i="3"/>
  <c r="AU99" i="3"/>
  <c r="AV99" i="3"/>
  <c r="AU115" i="3"/>
  <c r="AV115" i="3"/>
  <c r="AV72" i="3"/>
  <c r="AU177" i="3"/>
  <c r="AV177" i="3"/>
  <c r="AU238" i="3"/>
  <c r="AV238" i="3"/>
  <c r="AU7" i="3"/>
  <c r="AU11" i="3"/>
  <c r="AU15" i="3"/>
  <c r="AU19" i="3"/>
  <c r="AU23" i="3"/>
  <c r="AU27" i="3"/>
  <c r="AU31" i="3"/>
  <c r="AU35" i="3"/>
  <c r="AU39" i="3"/>
  <c r="AU43" i="3"/>
  <c r="AU47" i="3"/>
  <c r="AU51" i="3"/>
  <c r="AU55" i="3"/>
  <c r="AU59" i="3"/>
  <c r="AU63" i="3"/>
  <c r="AU67" i="3"/>
  <c r="AU76" i="3"/>
  <c r="AU79" i="3"/>
  <c r="AV122" i="3"/>
  <c r="AV138" i="3"/>
  <c r="AU155" i="3"/>
  <c r="AU129" i="3"/>
  <c r="AV129" i="3"/>
  <c r="AU186" i="3"/>
  <c r="AV186" i="3"/>
  <c r="AU221" i="3"/>
  <c r="AV221" i="3"/>
  <c r="AU246" i="3"/>
  <c r="AV246" i="3"/>
  <c r="AU86" i="3"/>
  <c r="AU90" i="3"/>
  <c r="AU94" i="3"/>
  <c r="AU98" i="3"/>
  <c r="AU102" i="3"/>
  <c r="AU106" i="3"/>
  <c r="AU110" i="3"/>
  <c r="AU114" i="3"/>
  <c r="AU123" i="3"/>
  <c r="AU126" i="3"/>
  <c r="AV133" i="3"/>
  <c r="AU139" i="3"/>
  <c r="AV142" i="3"/>
  <c r="AU143" i="3"/>
  <c r="AV150" i="3"/>
  <c r="AU151" i="3"/>
  <c r="AV158" i="3"/>
  <c r="AU159" i="3"/>
  <c r="AU163" i="3"/>
  <c r="AV173" i="3"/>
  <c r="AU179" i="3"/>
  <c r="AV194" i="3"/>
  <c r="AU145" i="3"/>
  <c r="AU149" i="3"/>
  <c r="AU153" i="3"/>
  <c r="AU157" i="3"/>
  <c r="AU161" i="3"/>
  <c r="AV165" i="3"/>
  <c r="AU171" i="3"/>
  <c r="AU174" i="3"/>
  <c r="AV182" i="3"/>
  <c r="AU183" i="3"/>
  <c r="AV190" i="3"/>
  <c r="AU191" i="3"/>
  <c r="AV198" i="3"/>
  <c r="AU199" i="3"/>
  <c r="AV201" i="3"/>
  <c r="AV216" i="3"/>
  <c r="AV218" i="3"/>
  <c r="AU231" i="3"/>
  <c r="AV231" i="3"/>
  <c r="AU181" i="3"/>
  <c r="AU185" i="3"/>
  <c r="AU189" i="3"/>
  <c r="AU193" i="3"/>
  <c r="AU197" i="3"/>
  <c r="AV208" i="3"/>
  <c r="AU209" i="3"/>
  <c r="AU230" i="3"/>
  <c r="AV230" i="3"/>
  <c r="AV239" i="3"/>
  <c r="AU254" i="3"/>
  <c r="AV254" i="3"/>
  <c r="AU225" i="3"/>
  <c r="AU229" i="3"/>
  <c r="AU233" i="3"/>
  <c r="AU237" i="3"/>
  <c r="AU241" i="3"/>
  <c r="AU245" i="3"/>
  <c r="AU249" i="3"/>
  <c r="AU253" i="3"/>
  <c r="CN12" i="26" l="1"/>
  <c r="CL12" i="26"/>
  <c r="CM12" i="26"/>
  <c r="CR12" i="26"/>
  <c r="CQ12" i="26"/>
  <c r="CV12" i="26"/>
  <c r="BZ14" i="26"/>
  <c r="CJ13" i="26"/>
  <c r="CW13" i="26" s="1"/>
  <c r="CO12" i="26"/>
  <c r="CW12" i="26"/>
  <c r="CS12" i="26"/>
  <c r="CU12" i="26"/>
  <c r="CP12" i="26"/>
  <c r="CT12" i="26"/>
  <c r="CX12" i="26"/>
  <c r="BJ65" i="26"/>
  <c r="CI64" i="26"/>
  <c r="BX38" i="26"/>
  <c r="BT38" i="26"/>
  <c r="BP38" i="26"/>
  <c r="BL38" i="26"/>
  <c r="BI39" i="26"/>
  <c r="BW38" i="26"/>
  <c r="BS38" i="26"/>
  <c r="BO38" i="26"/>
  <c r="BV38" i="26"/>
  <c r="BN38" i="26"/>
  <c r="BU38" i="26"/>
  <c r="BR38" i="26"/>
  <c r="BY38" i="26"/>
  <c r="BQ38" i="26"/>
  <c r="BM38" i="26"/>
  <c r="CH38" i="26"/>
  <c r="BX14" i="26"/>
  <c r="BT14" i="26"/>
  <c r="BP14" i="26"/>
  <c r="BL14" i="26"/>
  <c r="BI15" i="26"/>
  <c r="BW14" i="26"/>
  <c r="BS14" i="26"/>
  <c r="BO14" i="26"/>
  <c r="BV14" i="26"/>
  <c r="BN14" i="26"/>
  <c r="BM14" i="26"/>
  <c r="BR14" i="26"/>
  <c r="BY14" i="26"/>
  <c r="BQ14" i="26"/>
  <c r="BU14" i="26"/>
  <c r="CH14" i="26"/>
  <c r="CT13" i="26" l="1"/>
  <c r="CM13" i="26"/>
  <c r="CU13" i="26"/>
  <c r="CT14" i="26"/>
  <c r="CY13" i="26"/>
  <c r="BZ15" i="26"/>
  <c r="CJ14" i="26"/>
  <c r="CY14" i="26" s="1"/>
  <c r="CL13" i="26"/>
  <c r="CX13" i="26"/>
  <c r="CQ13" i="26"/>
  <c r="CS13" i="26"/>
  <c r="CR13" i="26"/>
  <c r="CO13" i="26"/>
  <c r="CV13" i="26"/>
  <c r="CN13" i="26"/>
  <c r="CP13" i="26"/>
  <c r="CI65" i="26"/>
  <c r="BJ66" i="26"/>
  <c r="CH15" i="26"/>
  <c r="BV15" i="26"/>
  <c r="BR15" i="26"/>
  <c r="BN15" i="26"/>
  <c r="BY15" i="26"/>
  <c r="BU15" i="26"/>
  <c r="BQ15" i="26"/>
  <c r="BM15" i="26"/>
  <c r="BT15" i="26"/>
  <c r="BL15" i="26"/>
  <c r="BP15" i="26"/>
  <c r="BI16" i="26"/>
  <c r="BW15" i="26"/>
  <c r="BO15" i="26"/>
  <c r="BS15" i="26"/>
  <c r="BX15" i="26"/>
  <c r="CH39" i="26"/>
  <c r="BV39" i="26"/>
  <c r="BR39" i="26"/>
  <c r="BN39" i="26"/>
  <c r="BY39" i="26"/>
  <c r="BU39" i="26"/>
  <c r="BQ39" i="26"/>
  <c r="BM39" i="26"/>
  <c r="BT39" i="26"/>
  <c r="BL39" i="26"/>
  <c r="BS39" i="26"/>
  <c r="BX39" i="26"/>
  <c r="BP39" i="26"/>
  <c r="BI40" i="26"/>
  <c r="BW39" i="26"/>
  <c r="BO39" i="26"/>
  <c r="CX14" i="26" l="1"/>
  <c r="CM14" i="26"/>
  <c r="CP14" i="26"/>
  <c r="CQ14" i="26"/>
  <c r="CL14" i="26"/>
  <c r="BZ16" i="26"/>
  <c r="CJ15" i="26"/>
  <c r="CW15" i="26" s="1"/>
  <c r="CO15" i="26"/>
  <c r="CN15" i="26"/>
  <c r="CU15" i="26"/>
  <c r="CM15" i="26"/>
  <c r="CV15" i="26"/>
  <c r="CP15" i="26"/>
  <c r="CS14" i="26"/>
  <c r="CV14" i="26"/>
  <c r="CR14" i="26"/>
  <c r="CU14" i="26"/>
  <c r="CO14" i="26"/>
  <c r="CN14" i="26"/>
  <c r="CW14" i="26"/>
  <c r="CI66" i="26"/>
  <c r="BJ67" i="26"/>
  <c r="BX40" i="26"/>
  <c r="BT40" i="26"/>
  <c r="BP40" i="26"/>
  <c r="BL40" i="26"/>
  <c r="BI41" i="26"/>
  <c r="BW40" i="26"/>
  <c r="BS40" i="26"/>
  <c r="BO40" i="26"/>
  <c r="BU40" i="26"/>
  <c r="BM40" i="26"/>
  <c r="CH40" i="26"/>
  <c r="BQ40" i="26"/>
  <c r="BV40" i="26"/>
  <c r="BN40" i="26"/>
  <c r="BR40" i="26"/>
  <c r="BY40" i="26"/>
  <c r="BX16" i="26"/>
  <c r="BT16" i="26"/>
  <c r="BP16" i="26"/>
  <c r="BL16" i="26"/>
  <c r="BI17" i="26"/>
  <c r="BW16" i="26"/>
  <c r="BS16" i="26"/>
  <c r="BO16" i="26"/>
  <c r="BU16" i="26"/>
  <c r="BM16" i="26"/>
  <c r="BQ16" i="26"/>
  <c r="BV16" i="26"/>
  <c r="BN16" i="26"/>
  <c r="CH16" i="26"/>
  <c r="BR16" i="26"/>
  <c r="BY16" i="26"/>
  <c r="CS15" i="26" l="1"/>
  <c r="CQ15" i="26"/>
  <c r="CX15" i="26"/>
  <c r="CY15" i="26"/>
  <c r="CL15" i="26"/>
  <c r="CR15" i="26"/>
  <c r="CT15" i="26"/>
  <c r="BZ17" i="26"/>
  <c r="CJ16" i="26"/>
  <c r="CM16" i="26" s="1"/>
  <c r="BJ68" i="26"/>
  <c r="CI67" i="26"/>
  <c r="CH17" i="26"/>
  <c r="BV17" i="26"/>
  <c r="BR17" i="26"/>
  <c r="BN17" i="26"/>
  <c r="BY17" i="26"/>
  <c r="BU17" i="26"/>
  <c r="BQ17" i="26"/>
  <c r="BM17" i="26"/>
  <c r="BS17" i="26"/>
  <c r="BX17" i="26"/>
  <c r="BP17" i="26"/>
  <c r="BW17" i="26"/>
  <c r="BO17" i="26"/>
  <c r="BT17" i="26"/>
  <c r="BL17" i="26"/>
  <c r="BI18" i="26"/>
  <c r="CH41" i="26"/>
  <c r="BV41" i="26"/>
  <c r="BR41" i="26"/>
  <c r="BN41" i="26"/>
  <c r="BY41" i="26"/>
  <c r="BU41" i="26"/>
  <c r="BQ41" i="26"/>
  <c r="BM41" i="26"/>
  <c r="BS41" i="26"/>
  <c r="BX41" i="26"/>
  <c r="BI42" i="26"/>
  <c r="BW41" i="26"/>
  <c r="BT41" i="26"/>
  <c r="BL41" i="26"/>
  <c r="BP41" i="26"/>
  <c r="BO41" i="26"/>
  <c r="CO16" i="26" l="1"/>
  <c r="CY16" i="26"/>
  <c r="CL16" i="26"/>
  <c r="CP16" i="26"/>
  <c r="CW16" i="26"/>
  <c r="CV16" i="26"/>
  <c r="CX16" i="26"/>
  <c r="CU16" i="26"/>
  <c r="BZ18" i="26"/>
  <c r="CJ17" i="26"/>
  <c r="CM17" i="26" s="1"/>
  <c r="CS16" i="26"/>
  <c r="CR16" i="26"/>
  <c r="CQ16" i="26"/>
  <c r="CO17" i="26"/>
  <c r="CX17" i="26"/>
  <c r="CV17" i="26"/>
  <c r="CQ17" i="26"/>
  <c r="CN16" i="26"/>
  <c r="CT16" i="26"/>
  <c r="BJ69" i="26"/>
  <c r="CI68" i="26"/>
  <c r="BX18" i="26"/>
  <c r="BT18" i="26"/>
  <c r="BP18" i="26"/>
  <c r="BL18" i="26"/>
  <c r="BI19" i="26"/>
  <c r="BW18" i="26"/>
  <c r="BS18" i="26"/>
  <c r="BO18" i="26"/>
  <c r="CH18" i="26"/>
  <c r="BR18" i="26"/>
  <c r="BY18" i="26"/>
  <c r="BV18" i="26"/>
  <c r="BN18" i="26"/>
  <c r="BU18" i="26"/>
  <c r="BM18" i="26"/>
  <c r="BQ18" i="26"/>
  <c r="BX42" i="26"/>
  <c r="BT42" i="26"/>
  <c r="BP42" i="26"/>
  <c r="BL42" i="26"/>
  <c r="BI43" i="26"/>
  <c r="BW42" i="26"/>
  <c r="BS42" i="26"/>
  <c r="BO42" i="26"/>
  <c r="CH42" i="26"/>
  <c r="BR42" i="26"/>
  <c r="BY42" i="26"/>
  <c r="BU42" i="26"/>
  <c r="BM42" i="26"/>
  <c r="BQ42" i="26"/>
  <c r="BV42" i="26"/>
  <c r="BN42" i="26"/>
  <c r="CL17" i="26" l="1"/>
  <c r="CR17" i="26"/>
  <c r="CN17" i="26"/>
  <c r="CP17" i="26"/>
  <c r="CY17" i="26"/>
  <c r="CW17" i="26"/>
  <c r="CT17" i="26"/>
  <c r="CS17" i="26"/>
  <c r="CU17" i="26"/>
  <c r="BZ19" i="26"/>
  <c r="CJ18" i="26"/>
  <c r="CY18" i="26" s="1"/>
  <c r="CW18" i="26"/>
  <c r="BJ70" i="26"/>
  <c r="CI69" i="26"/>
  <c r="CH43" i="26"/>
  <c r="BV43" i="26"/>
  <c r="BR43" i="26"/>
  <c r="BN43" i="26"/>
  <c r="BY43" i="26"/>
  <c r="BU43" i="26"/>
  <c r="BQ43" i="26"/>
  <c r="BM43" i="26"/>
  <c r="BX43" i="26"/>
  <c r="BP43" i="26"/>
  <c r="BW43" i="26"/>
  <c r="BT43" i="26"/>
  <c r="BL43" i="26"/>
  <c r="BS43" i="26"/>
  <c r="BI44" i="26"/>
  <c r="BO43" i="26"/>
  <c r="CH19" i="26"/>
  <c r="BV19" i="26"/>
  <c r="BR19" i="26"/>
  <c r="BN19" i="26"/>
  <c r="BY19" i="26"/>
  <c r="BU19" i="26"/>
  <c r="BQ19" i="26"/>
  <c r="BM19" i="26"/>
  <c r="BX19" i="26"/>
  <c r="BP19" i="26"/>
  <c r="BO19" i="26"/>
  <c r="BT19" i="26"/>
  <c r="BS19" i="26"/>
  <c r="BI20" i="26"/>
  <c r="BW19" i="26"/>
  <c r="BL19" i="26"/>
  <c r="CP18" i="26" l="1"/>
  <c r="CU18" i="26"/>
  <c r="CN18" i="26"/>
  <c r="CO18" i="26"/>
  <c r="CV18" i="26"/>
  <c r="CQ18" i="26"/>
  <c r="CR18" i="26"/>
  <c r="CX18" i="26"/>
  <c r="CM18" i="26"/>
  <c r="CL18" i="26"/>
  <c r="CS18" i="26"/>
  <c r="CT18" i="26"/>
  <c r="BZ20" i="26"/>
  <c r="CJ19" i="26"/>
  <c r="CT19" i="26" s="1"/>
  <c r="CI70" i="26"/>
  <c r="BJ71" i="26"/>
  <c r="BX20" i="26"/>
  <c r="BT20" i="26"/>
  <c r="BP20" i="26"/>
  <c r="BL20" i="26"/>
  <c r="BI21" i="26"/>
  <c r="BW20" i="26"/>
  <c r="BS20" i="26"/>
  <c r="BO20" i="26"/>
  <c r="BY20" i="26"/>
  <c r="BQ20" i="26"/>
  <c r="BN20" i="26"/>
  <c r="BM20" i="26"/>
  <c r="CH20" i="26"/>
  <c r="BR20" i="26"/>
  <c r="BV20" i="26"/>
  <c r="BU20" i="26"/>
  <c r="BX44" i="26"/>
  <c r="BT44" i="26"/>
  <c r="BP44" i="26"/>
  <c r="BL44" i="26"/>
  <c r="BI45" i="26"/>
  <c r="BW44" i="26"/>
  <c r="BS44" i="26"/>
  <c r="BO44" i="26"/>
  <c r="BY44" i="26"/>
  <c r="BQ44" i="26"/>
  <c r="BN44" i="26"/>
  <c r="BU44" i="26"/>
  <c r="CH44" i="26"/>
  <c r="BR44" i="26"/>
  <c r="BV44" i="26"/>
  <c r="BM44" i="26"/>
  <c r="CP19" i="26" l="1"/>
  <c r="CR19" i="26"/>
  <c r="CU19" i="26"/>
  <c r="CO19" i="26"/>
  <c r="CY19" i="26"/>
  <c r="CL19" i="26"/>
  <c r="BZ21" i="26"/>
  <c r="CJ20" i="26"/>
  <c r="CV20" i="26" s="1"/>
  <c r="CQ19" i="26"/>
  <c r="CM19" i="26"/>
  <c r="CW19" i="26"/>
  <c r="CX19" i="26"/>
  <c r="CR20" i="26"/>
  <c r="CN20" i="26"/>
  <c r="CY20" i="26"/>
  <c r="CU20" i="26"/>
  <c r="CQ20" i="26"/>
  <c r="CW20" i="26"/>
  <c r="CO20" i="26"/>
  <c r="CX20" i="26"/>
  <c r="CT20" i="26"/>
  <c r="CL20" i="26"/>
  <c r="CP20" i="26"/>
  <c r="CN19" i="26"/>
  <c r="CV19" i="26"/>
  <c r="CS19" i="26"/>
  <c r="CI71" i="26"/>
  <c r="BJ72" i="26"/>
  <c r="CH45" i="26"/>
  <c r="BV45" i="26"/>
  <c r="BR45" i="26"/>
  <c r="BN45" i="26"/>
  <c r="BY45" i="26"/>
  <c r="BU45" i="26"/>
  <c r="BQ45" i="26"/>
  <c r="BM45" i="26"/>
  <c r="BI46" i="26"/>
  <c r="BW45" i="26"/>
  <c r="BO45" i="26"/>
  <c r="BT45" i="26"/>
  <c r="BL45" i="26"/>
  <c r="BX45" i="26"/>
  <c r="BP45" i="26"/>
  <c r="BS45" i="26"/>
  <c r="CH21" i="26"/>
  <c r="BV21" i="26"/>
  <c r="BR21" i="26"/>
  <c r="BN21" i="26"/>
  <c r="BY21" i="26"/>
  <c r="BU21" i="26"/>
  <c r="BQ21" i="26"/>
  <c r="BM21" i="26"/>
  <c r="BI22" i="26"/>
  <c r="BW21" i="26"/>
  <c r="BO21" i="26"/>
  <c r="BT21" i="26"/>
  <c r="BL21" i="26"/>
  <c r="BX21" i="26"/>
  <c r="BP21" i="26"/>
  <c r="BS21" i="26"/>
  <c r="CS20" i="26" l="1"/>
  <c r="CM20" i="26"/>
  <c r="BZ22" i="26"/>
  <c r="CJ21" i="26"/>
  <c r="CP21" i="26" s="1"/>
  <c r="CY21" i="26"/>
  <c r="CI72" i="26"/>
  <c r="BJ73" i="26"/>
  <c r="BX22" i="26"/>
  <c r="BT22" i="26"/>
  <c r="BP22" i="26"/>
  <c r="BL22" i="26"/>
  <c r="BI23" i="26"/>
  <c r="BW22" i="26"/>
  <c r="BS22" i="26"/>
  <c r="BO22" i="26"/>
  <c r="BV22" i="26"/>
  <c r="BN22" i="26"/>
  <c r="BU22" i="26"/>
  <c r="BR22" i="26"/>
  <c r="BY22" i="26"/>
  <c r="BQ22" i="26"/>
  <c r="BM22" i="26"/>
  <c r="CH22" i="26"/>
  <c r="BX46" i="26"/>
  <c r="BT46" i="26"/>
  <c r="BP46" i="26"/>
  <c r="BL46" i="26"/>
  <c r="BI47" i="26"/>
  <c r="BW46" i="26"/>
  <c r="BS46" i="26"/>
  <c r="BO46" i="26"/>
  <c r="BV46" i="26"/>
  <c r="BN46" i="26"/>
  <c r="BM46" i="26"/>
  <c r="BR46" i="26"/>
  <c r="BY46" i="26"/>
  <c r="BQ46" i="26"/>
  <c r="BU46" i="26"/>
  <c r="CH46" i="26"/>
  <c r="CU21" i="26" l="1"/>
  <c r="CL21" i="26"/>
  <c r="CM21" i="26"/>
  <c r="CW21" i="26"/>
  <c r="CQ21" i="26"/>
  <c r="CX21" i="26"/>
  <c r="CR21" i="26"/>
  <c r="CV21" i="26"/>
  <c r="CS21" i="26"/>
  <c r="CT21" i="26"/>
  <c r="CN21" i="26"/>
  <c r="CO21" i="26"/>
  <c r="BZ23" i="26"/>
  <c r="CJ22" i="26"/>
  <c r="CN22" i="26" s="1"/>
  <c r="BJ74" i="26"/>
  <c r="CI73" i="26"/>
  <c r="CH47" i="26"/>
  <c r="BV47" i="26"/>
  <c r="BR47" i="26"/>
  <c r="BN47" i="26"/>
  <c r="BY47" i="26"/>
  <c r="BU47" i="26"/>
  <c r="BQ47" i="26"/>
  <c r="BM47" i="26"/>
  <c r="BT47" i="26"/>
  <c r="BL47" i="26"/>
  <c r="BI48" i="26"/>
  <c r="BW47" i="26"/>
  <c r="BO47" i="26"/>
  <c r="BS47" i="26"/>
  <c r="BX47" i="26"/>
  <c r="BP47" i="26"/>
  <c r="CH23" i="26"/>
  <c r="BV23" i="26"/>
  <c r="BR23" i="26"/>
  <c r="BN23" i="26"/>
  <c r="BY23" i="26"/>
  <c r="BU23" i="26"/>
  <c r="BQ23" i="26"/>
  <c r="BM23" i="26"/>
  <c r="BT23" i="26"/>
  <c r="BL23" i="26"/>
  <c r="BX23" i="26"/>
  <c r="BP23" i="26"/>
  <c r="BI24" i="26"/>
  <c r="BW23" i="26"/>
  <c r="BO23" i="26"/>
  <c r="BS23" i="26"/>
  <c r="CX22" i="26" l="1"/>
  <c r="CL22" i="26"/>
  <c r="CU22" i="26"/>
  <c r="CW22" i="26"/>
  <c r="CS22" i="26"/>
  <c r="CY22" i="26"/>
  <c r="CT22" i="26"/>
  <c r="CQ22" i="26"/>
  <c r="CR22" i="26"/>
  <c r="CX23" i="26"/>
  <c r="BZ24" i="26"/>
  <c r="CJ23" i="26"/>
  <c r="CT23" i="26" s="1"/>
  <c r="CO22" i="26"/>
  <c r="CV22" i="26"/>
  <c r="CP22" i="26"/>
  <c r="CM22" i="26"/>
  <c r="BJ75" i="26"/>
  <c r="CI74" i="26"/>
  <c r="BX24" i="26"/>
  <c r="BT24" i="26"/>
  <c r="BP24" i="26"/>
  <c r="BL24" i="26"/>
  <c r="BI25" i="26"/>
  <c r="BW24" i="26"/>
  <c r="BS24" i="26"/>
  <c r="BO24" i="26"/>
  <c r="BU24" i="26"/>
  <c r="BM24" i="26"/>
  <c r="CH24" i="26"/>
  <c r="BR24" i="26"/>
  <c r="BQ24" i="26"/>
  <c r="BV24" i="26"/>
  <c r="BN24" i="26"/>
  <c r="BY24" i="26"/>
  <c r="BX48" i="26"/>
  <c r="BT48" i="26"/>
  <c r="BP48" i="26"/>
  <c r="BL48" i="26"/>
  <c r="BI49" i="26"/>
  <c r="BW48" i="26"/>
  <c r="BS48" i="26"/>
  <c r="BO48" i="26"/>
  <c r="BU48" i="26"/>
  <c r="BM48" i="26"/>
  <c r="BY48" i="26"/>
  <c r="BQ48" i="26"/>
  <c r="BV48" i="26"/>
  <c r="BN48" i="26"/>
  <c r="CH48" i="26"/>
  <c r="BR48" i="26"/>
  <c r="CM23" i="26" l="1"/>
  <c r="CW23" i="26"/>
  <c r="CQ23" i="26"/>
  <c r="CY23" i="26"/>
  <c r="CL23" i="26"/>
  <c r="BZ25" i="26"/>
  <c r="CJ24" i="26"/>
  <c r="CR23" i="26"/>
  <c r="CO23" i="26"/>
  <c r="CP23" i="26"/>
  <c r="CV24" i="26"/>
  <c r="CR24" i="26"/>
  <c r="CN24" i="26"/>
  <c r="CY24" i="26"/>
  <c r="CU24" i="26"/>
  <c r="CQ24" i="26"/>
  <c r="CM24" i="26"/>
  <c r="CW24" i="26"/>
  <c r="CO24" i="26"/>
  <c r="CP24" i="26"/>
  <c r="CT24" i="26"/>
  <c r="CL24" i="26"/>
  <c r="CS24" i="26"/>
  <c r="CX24" i="26"/>
  <c r="CU23" i="26"/>
  <c r="CV23" i="26"/>
  <c r="CN23" i="26"/>
  <c r="CS23" i="26"/>
  <c r="BJ76" i="26"/>
  <c r="CI75" i="26"/>
  <c r="CH25" i="26"/>
  <c r="BV25" i="26"/>
  <c r="BR25" i="26"/>
  <c r="BN25" i="26"/>
  <c r="BY25" i="26"/>
  <c r="BU25" i="26"/>
  <c r="BQ25" i="26"/>
  <c r="BM25" i="26"/>
  <c r="BS25" i="26"/>
  <c r="BX25" i="26"/>
  <c r="BP25" i="26"/>
  <c r="BW25" i="26"/>
  <c r="BT25" i="26"/>
  <c r="BL25" i="26"/>
  <c r="BI26" i="26"/>
  <c r="BO25" i="26"/>
  <c r="CH49" i="26"/>
  <c r="BV49" i="26"/>
  <c r="BR49" i="26"/>
  <c r="BN49" i="26"/>
  <c r="BY49" i="26"/>
  <c r="BU49" i="26"/>
  <c r="BQ49" i="26"/>
  <c r="BM49" i="26"/>
  <c r="BS49" i="26"/>
  <c r="BP49" i="26"/>
  <c r="BI50" i="26"/>
  <c r="BW49" i="26"/>
  <c r="BT49" i="26"/>
  <c r="BL49" i="26"/>
  <c r="BX49" i="26"/>
  <c r="BO49" i="26"/>
  <c r="BZ26" i="26" l="1"/>
  <c r="CJ25" i="26"/>
  <c r="CX25" i="26" s="1"/>
  <c r="CI76" i="26"/>
  <c r="BJ77" i="26"/>
  <c r="BX50" i="26"/>
  <c r="BT50" i="26"/>
  <c r="BP50" i="26"/>
  <c r="BL50" i="26"/>
  <c r="BI51" i="26"/>
  <c r="BW50" i="26"/>
  <c r="BS50" i="26"/>
  <c r="BO50" i="26"/>
  <c r="CH50" i="26"/>
  <c r="BR50" i="26"/>
  <c r="BY50" i="26"/>
  <c r="BV50" i="26"/>
  <c r="BU50" i="26"/>
  <c r="BM50" i="26"/>
  <c r="BQ50" i="26"/>
  <c r="BN50" i="26"/>
  <c r="BX26" i="26"/>
  <c r="BT26" i="26"/>
  <c r="BP26" i="26"/>
  <c r="BL26" i="26"/>
  <c r="BI27" i="26"/>
  <c r="BW26" i="26"/>
  <c r="BS26" i="26"/>
  <c r="BO26" i="26"/>
  <c r="CH26" i="26"/>
  <c r="BR26" i="26"/>
  <c r="BY26" i="26"/>
  <c r="BN26" i="26"/>
  <c r="BU26" i="26"/>
  <c r="BM26" i="26"/>
  <c r="BQ26" i="26"/>
  <c r="BV26" i="26"/>
  <c r="CV25" i="26" l="1"/>
  <c r="CO25" i="26"/>
  <c r="CP25" i="26"/>
  <c r="CR25" i="26"/>
  <c r="CT25" i="26"/>
  <c r="CM25" i="26"/>
  <c r="CS25" i="26"/>
  <c r="CN25" i="26"/>
  <c r="CY25" i="26"/>
  <c r="CL25" i="26"/>
  <c r="CU25" i="26"/>
  <c r="CQ25" i="26"/>
  <c r="CW25" i="26"/>
  <c r="BZ27" i="26"/>
  <c r="CJ26" i="26"/>
  <c r="CR26" i="26" s="1"/>
  <c r="CI77" i="26"/>
  <c r="BJ78" i="26"/>
  <c r="CH27" i="26"/>
  <c r="BV27" i="26"/>
  <c r="BR27" i="26"/>
  <c r="BN27" i="26"/>
  <c r="BY27" i="26"/>
  <c r="BU27" i="26"/>
  <c r="BQ27" i="26"/>
  <c r="BM27" i="26"/>
  <c r="BX27" i="26"/>
  <c r="BP27" i="26"/>
  <c r="BI28" i="26"/>
  <c r="BL27" i="26"/>
  <c r="BS27" i="26"/>
  <c r="BW27" i="26"/>
  <c r="BO27" i="26"/>
  <c r="BT27" i="26"/>
  <c r="CH51" i="26"/>
  <c r="BV51" i="26"/>
  <c r="BR51" i="26"/>
  <c r="BN51" i="26"/>
  <c r="BY51" i="26"/>
  <c r="BU51" i="26"/>
  <c r="BQ51" i="26"/>
  <c r="BM51" i="26"/>
  <c r="BX51" i="26"/>
  <c r="BP51" i="26"/>
  <c r="BW51" i="26"/>
  <c r="BT51" i="26"/>
  <c r="BL51" i="26"/>
  <c r="BS51" i="26"/>
  <c r="BI52" i="26"/>
  <c r="BO51" i="26"/>
  <c r="CP26" i="26" l="1"/>
  <c r="CN26" i="26"/>
  <c r="CS26" i="26"/>
  <c r="CM26" i="26"/>
  <c r="CW26" i="26"/>
  <c r="CY26" i="26"/>
  <c r="BZ28" i="26"/>
  <c r="CJ27" i="26"/>
  <c r="CX27" i="26" s="1"/>
  <c r="CO26" i="26"/>
  <c r="CT26" i="26"/>
  <c r="CU26" i="26"/>
  <c r="CV26" i="26"/>
  <c r="CO27" i="26"/>
  <c r="CR27" i="26"/>
  <c r="CL26" i="26"/>
  <c r="CX26" i="26"/>
  <c r="CQ26" i="26"/>
  <c r="CI78" i="26"/>
  <c r="BJ79" i="26"/>
  <c r="BX52" i="26"/>
  <c r="BT52" i="26"/>
  <c r="BP52" i="26"/>
  <c r="BL52" i="26"/>
  <c r="CH52" i="26"/>
  <c r="BI53" i="26"/>
  <c r="BW52" i="26"/>
  <c r="BS52" i="26"/>
  <c r="BO52" i="26"/>
  <c r="BV52" i="26"/>
  <c r="BR52" i="26"/>
  <c r="BQ52" i="26"/>
  <c r="BN52" i="26"/>
  <c r="BU52" i="26"/>
  <c r="BY52" i="26"/>
  <c r="BM52" i="26"/>
  <c r="BX28" i="26"/>
  <c r="BT28" i="26"/>
  <c r="BP28" i="26"/>
  <c r="BL28" i="26"/>
  <c r="BI29" i="26"/>
  <c r="BW28" i="26"/>
  <c r="BS28" i="26"/>
  <c r="BO28" i="26"/>
  <c r="BY28" i="26"/>
  <c r="BQ28" i="26"/>
  <c r="BV28" i="26"/>
  <c r="BM28" i="26"/>
  <c r="CH28" i="26"/>
  <c r="BR28" i="26"/>
  <c r="BN28" i="26"/>
  <c r="BU28" i="26"/>
  <c r="CP27" i="26" l="1"/>
  <c r="CN27" i="26"/>
  <c r="CS27" i="26"/>
  <c r="CV27" i="26"/>
  <c r="CT27" i="26"/>
  <c r="CY27" i="26"/>
  <c r="CU27" i="26"/>
  <c r="CL27" i="26"/>
  <c r="CQ27" i="26"/>
  <c r="CM27" i="26"/>
  <c r="CW27" i="26"/>
  <c r="BZ29" i="26"/>
  <c r="CJ28" i="26"/>
  <c r="CV28" i="26" s="1"/>
  <c r="CI79" i="26"/>
  <c r="BJ80" i="26"/>
  <c r="CH53" i="26"/>
  <c r="BV53" i="26"/>
  <c r="BR53" i="26"/>
  <c r="BN53" i="26"/>
  <c r="BP53" i="26"/>
  <c r="BY53" i="26"/>
  <c r="BU53" i="26"/>
  <c r="BQ53" i="26"/>
  <c r="BM53" i="26"/>
  <c r="BX53" i="26"/>
  <c r="BT53" i="26"/>
  <c r="BL53" i="26"/>
  <c r="BI54" i="26"/>
  <c r="BZ54" i="26" s="1"/>
  <c r="CJ54" i="26" s="1"/>
  <c r="BO53" i="26"/>
  <c r="BS53" i="26"/>
  <c r="BW53" i="26"/>
  <c r="CH29" i="26"/>
  <c r="BV29" i="26"/>
  <c r="BR29" i="26"/>
  <c r="BN29" i="26"/>
  <c r="BY29" i="26"/>
  <c r="BU29" i="26"/>
  <c r="BQ29" i="26"/>
  <c r="BM29" i="26"/>
  <c r="BW29" i="26"/>
  <c r="BO29" i="26"/>
  <c r="BT29" i="26"/>
  <c r="BL29" i="26"/>
  <c r="BX29" i="26"/>
  <c r="BP29" i="26"/>
  <c r="BS29" i="26"/>
  <c r="CT28" i="26" l="1"/>
  <c r="CM28" i="26"/>
  <c r="CN28" i="26"/>
  <c r="CP28" i="26"/>
  <c r="CQ28" i="26"/>
  <c r="CX28" i="26"/>
  <c r="CR28" i="26"/>
  <c r="CL28" i="26"/>
  <c r="CW28" i="26"/>
  <c r="CY28" i="26"/>
  <c r="CQ29" i="26"/>
  <c r="CR29" i="26"/>
  <c r="BZ30" i="26"/>
  <c r="CJ29" i="26"/>
  <c r="CL29" i="26" s="1"/>
  <c r="CS28" i="26"/>
  <c r="CO28" i="26"/>
  <c r="CU28" i="26"/>
  <c r="BJ81" i="26"/>
  <c r="CI80" i="26"/>
  <c r="BX54" i="26"/>
  <c r="BT54" i="26"/>
  <c r="BP54" i="26"/>
  <c r="BL54" i="26"/>
  <c r="BV54" i="26"/>
  <c r="BR54" i="26"/>
  <c r="BI55" i="26"/>
  <c r="BZ55" i="26" s="1"/>
  <c r="CJ55" i="26" s="1"/>
  <c r="BW54" i="26"/>
  <c r="BS54" i="26"/>
  <c r="BO54" i="26"/>
  <c r="CH54" i="26"/>
  <c r="BN54" i="26"/>
  <c r="BQ54" i="26"/>
  <c r="BM54" i="26"/>
  <c r="BU54" i="26"/>
  <c r="BY54" i="26"/>
  <c r="CS29" i="26" l="1"/>
  <c r="CX29" i="26"/>
  <c r="CM29" i="26"/>
  <c r="CW29" i="26"/>
  <c r="CV29" i="26"/>
  <c r="CT29" i="26"/>
  <c r="BZ31" i="26"/>
  <c r="CJ30" i="26"/>
  <c r="CN29" i="26"/>
  <c r="CO29" i="26"/>
  <c r="CP29" i="26"/>
  <c r="CV54" i="26"/>
  <c r="CR54" i="26"/>
  <c r="CN54" i="26"/>
  <c r="CY54" i="26"/>
  <c r="CU54" i="26"/>
  <c r="CQ54" i="26"/>
  <c r="CM54" i="26"/>
  <c r="CS54" i="26"/>
  <c r="CT54" i="26"/>
  <c r="CX54" i="26"/>
  <c r="CP54" i="26"/>
  <c r="CW54" i="26"/>
  <c r="CO54" i="26"/>
  <c r="CL54" i="26"/>
  <c r="CU29" i="26"/>
  <c r="CY29" i="26"/>
  <c r="CI81" i="26"/>
  <c r="BJ82" i="26"/>
  <c r="CH55" i="26"/>
  <c r="BV55" i="26"/>
  <c r="BR55" i="26"/>
  <c r="BN55" i="26"/>
  <c r="BX55" i="26"/>
  <c r="BT55" i="26"/>
  <c r="BP55" i="26"/>
  <c r="BY55" i="26"/>
  <c r="BU55" i="26"/>
  <c r="BQ55" i="26"/>
  <c r="BM55" i="26"/>
  <c r="BL55" i="26"/>
  <c r="BI56" i="26"/>
  <c r="BZ56" i="26" s="1"/>
  <c r="CJ56" i="26" s="1"/>
  <c r="BO55" i="26"/>
  <c r="BS55" i="26"/>
  <c r="BW55" i="26"/>
  <c r="CX55" i="26" l="1"/>
  <c r="CT55" i="26"/>
  <c r="CP55" i="26"/>
  <c r="CL55" i="26"/>
  <c r="CW55" i="26"/>
  <c r="CS55" i="26"/>
  <c r="CO55" i="26"/>
  <c r="CU55" i="26"/>
  <c r="CM55" i="26"/>
  <c r="CV55" i="26"/>
  <c r="CR55" i="26"/>
  <c r="CY55" i="26"/>
  <c r="CQ55" i="26"/>
  <c r="CN55" i="26"/>
  <c r="CV30" i="26"/>
  <c r="CU30" i="26"/>
  <c r="CL30" i="26"/>
  <c r="CO30" i="26"/>
  <c r="CM30" i="26"/>
  <c r="CY30" i="26"/>
  <c r="CW30" i="26"/>
  <c r="CR30" i="26"/>
  <c r="CQ30" i="26"/>
  <c r="CX30" i="26"/>
  <c r="CT30" i="26"/>
  <c r="CN30" i="26"/>
  <c r="CP30" i="26"/>
  <c r="CS30" i="26"/>
  <c r="BZ32" i="26"/>
  <c r="CJ31" i="26"/>
  <c r="CI82" i="26"/>
  <c r="BJ83" i="26"/>
  <c r="BX56" i="26"/>
  <c r="BT56" i="26"/>
  <c r="BP56" i="26"/>
  <c r="BL56" i="26"/>
  <c r="CH56" i="26"/>
  <c r="BR56" i="26"/>
  <c r="BI57" i="26"/>
  <c r="BZ57" i="26" s="1"/>
  <c r="CJ57" i="26" s="1"/>
  <c r="BW56" i="26"/>
  <c r="BS56" i="26"/>
  <c r="BO56" i="26"/>
  <c r="BV56" i="26"/>
  <c r="BN56" i="26"/>
  <c r="BU56" i="26"/>
  <c r="BY56" i="26"/>
  <c r="BQ56" i="26"/>
  <c r="BM56" i="26"/>
  <c r="CP31" i="26" l="1"/>
  <c r="CO31" i="26"/>
  <c r="CR31" i="26"/>
  <c r="CX31" i="26"/>
  <c r="CW31" i="26"/>
  <c r="CM31" i="26"/>
  <c r="CV31" i="26"/>
  <c r="CL31" i="26"/>
  <c r="CU31" i="26"/>
  <c r="CY31" i="26"/>
  <c r="CQ31" i="26"/>
  <c r="CT31" i="26"/>
  <c r="CS31" i="26"/>
  <c r="CN31" i="26"/>
  <c r="CV56" i="26"/>
  <c r="CR56" i="26"/>
  <c r="CN56" i="26"/>
  <c r="CY56" i="26"/>
  <c r="CU56" i="26"/>
  <c r="CQ56" i="26"/>
  <c r="CM56" i="26"/>
  <c r="CW56" i="26"/>
  <c r="CO56" i="26"/>
  <c r="CX56" i="26"/>
  <c r="CT56" i="26"/>
  <c r="CL56" i="26"/>
  <c r="CS56" i="26"/>
  <c r="CP56" i="26"/>
  <c r="BZ33" i="26"/>
  <c r="CJ32" i="26"/>
  <c r="CI83" i="26"/>
  <c r="BJ84" i="26"/>
  <c r="CH57" i="26"/>
  <c r="BV57" i="26"/>
  <c r="BR57" i="26"/>
  <c r="BN57" i="26"/>
  <c r="BT57" i="26"/>
  <c r="BY57" i="26"/>
  <c r="BU57" i="26"/>
  <c r="BQ57" i="26"/>
  <c r="BM57" i="26"/>
  <c r="BX57" i="26"/>
  <c r="BP57" i="26"/>
  <c r="BL57" i="26"/>
  <c r="BS57" i="26"/>
  <c r="BI58" i="26"/>
  <c r="BZ58" i="26" s="1"/>
  <c r="CJ58" i="26" s="1"/>
  <c r="BW57" i="26"/>
  <c r="BO57" i="26"/>
  <c r="CV32" i="26" l="1"/>
  <c r="CU32" i="26"/>
  <c r="CO32" i="26"/>
  <c r="CS32" i="26"/>
  <c r="CW32" i="26"/>
  <c r="CR32" i="26"/>
  <c r="CQ32" i="26"/>
  <c r="CX32" i="26"/>
  <c r="CP32" i="26"/>
  <c r="CN32" i="26"/>
  <c r="CM32" i="26"/>
  <c r="CT32" i="26"/>
  <c r="CY32" i="26"/>
  <c r="CL32" i="26"/>
  <c r="CX57" i="26"/>
  <c r="CT57" i="26"/>
  <c r="CP57" i="26"/>
  <c r="CL57" i="26"/>
  <c r="CW57" i="26"/>
  <c r="CS57" i="26"/>
  <c r="CO57" i="26"/>
  <c r="CY57" i="26"/>
  <c r="CQ57" i="26"/>
  <c r="CV57" i="26"/>
  <c r="CN57" i="26"/>
  <c r="CU57" i="26"/>
  <c r="CM57" i="26"/>
  <c r="CR57" i="26"/>
  <c r="BZ34" i="26"/>
  <c r="CJ33" i="26"/>
  <c r="CI84" i="26"/>
  <c r="BJ85" i="26"/>
  <c r="BX58" i="26"/>
  <c r="BT58" i="26"/>
  <c r="BP58" i="26"/>
  <c r="BL58" i="26"/>
  <c r="BV58" i="26"/>
  <c r="BN58" i="26"/>
  <c r="BI59" i="26"/>
  <c r="BZ59" i="26" s="1"/>
  <c r="CJ59" i="26" s="1"/>
  <c r="BW58" i="26"/>
  <c r="BS58" i="26"/>
  <c r="BO58" i="26"/>
  <c r="CH58" i="26"/>
  <c r="BR58" i="26"/>
  <c r="BY58" i="26"/>
  <c r="BU58" i="26"/>
  <c r="BM58" i="26"/>
  <c r="BQ58" i="26"/>
  <c r="CL33" i="26" l="1"/>
  <c r="CY33" i="26"/>
  <c r="CU33" i="26"/>
  <c r="CW33" i="26"/>
  <c r="CM33" i="26"/>
  <c r="CS33" i="26"/>
  <c r="CR33" i="26"/>
  <c r="CP33" i="26"/>
  <c r="CO33" i="26"/>
  <c r="CN33" i="26"/>
  <c r="CX33" i="26"/>
  <c r="CQ33" i="26"/>
  <c r="CT33" i="26"/>
  <c r="CV33" i="26"/>
  <c r="CV58" i="26"/>
  <c r="CR58" i="26"/>
  <c r="CN58" i="26"/>
  <c r="CY58" i="26"/>
  <c r="CU58" i="26"/>
  <c r="CQ58" i="26"/>
  <c r="CM58" i="26"/>
  <c r="CS58" i="26"/>
  <c r="CL58" i="26"/>
  <c r="CX58" i="26"/>
  <c r="CP58" i="26"/>
  <c r="CW58" i="26"/>
  <c r="CO58" i="26"/>
  <c r="CT58" i="26"/>
  <c r="BZ35" i="26"/>
  <c r="CJ34" i="26"/>
  <c r="CI85" i="26"/>
  <c r="BJ86" i="26"/>
  <c r="CH59" i="26"/>
  <c r="BV59" i="26"/>
  <c r="BR59" i="26"/>
  <c r="BN59" i="26"/>
  <c r="BP59" i="26"/>
  <c r="BY59" i="26"/>
  <c r="BU59" i="26"/>
  <c r="BQ59" i="26"/>
  <c r="BM59" i="26"/>
  <c r="BX59" i="26"/>
  <c r="BT59" i="26"/>
  <c r="BL59" i="26"/>
  <c r="BW59" i="26"/>
  <c r="BS59" i="26"/>
  <c r="BI60" i="26"/>
  <c r="BZ60" i="26" s="1"/>
  <c r="CJ60" i="26" s="1"/>
  <c r="BO59" i="26"/>
  <c r="CR34" i="26" l="1"/>
  <c r="CQ34" i="26"/>
  <c r="CX34" i="26"/>
  <c r="CT34" i="26"/>
  <c r="CW34" i="26"/>
  <c r="CV34" i="26"/>
  <c r="CU34" i="26"/>
  <c r="CL34" i="26"/>
  <c r="CN34" i="26"/>
  <c r="CM34" i="26"/>
  <c r="CP34" i="26"/>
  <c r="CY34" i="26"/>
  <c r="CS34" i="26"/>
  <c r="CO34" i="26"/>
  <c r="CX59" i="26"/>
  <c r="CT59" i="26"/>
  <c r="CP59" i="26"/>
  <c r="CL59" i="26"/>
  <c r="CW59" i="26"/>
  <c r="CS59" i="26"/>
  <c r="CO59" i="26"/>
  <c r="CU59" i="26"/>
  <c r="CM59" i="26"/>
  <c r="CN59" i="26"/>
  <c r="CR59" i="26"/>
  <c r="CY59" i="26"/>
  <c r="CQ59" i="26"/>
  <c r="CV59" i="26"/>
  <c r="BZ36" i="26"/>
  <c r="CJ35" i="26"/>
  <c r="CI86" i="26"/>
  <c r="BJ87" i="26"/>
  <c r="BX60" i="26"/>
  <c r="BT60" i="26"/>
  <c r="BP60" i="26"/>
  <c r="BL60" i="26"/>
  <c r="BV60" i="26"/>
  <c r="BN60" i="26"/>
  <c r="BI61" i="26"/>
  <c r="BZ61" i="26" s="1"/>
  <c r="CJ61" i="26" s="1"/>
  <c r="BW60" i="26"/>
  <c r="BS60" i="26"/>
  <c r="BO60" i="26"/>
  <c r="CH60" i="26"/>
  <c r="BR60" i="26"/>
  <c r="BY60" i="26"/>
  <c r="BU60" i="26"/>
  <c r="BQ60" i="26"/>
  <c r="BM60" i="26"/>
  <c r="CV60" i="26" l="1"/>
  <c r="CR60" i="26"/>
  <c r="CN60" i="26"/>
  <c r="CY60" i="26"/>
  <c r="CU60" i="26"/>
  <c r="CQ60" i="26"/>
  <c r="CM60" i="26"/>
  <c r="CW60" i="26"/>
  <c r="CO60" i="26"/>
  <c r="CP60" i="26"/>
  <c r="CT60" i="26"/>
  <c r="CL60" i="26"/>
  <c r="CS60" i="26"/>
  <c r="CX60" i="26"/>
  <c r="CX35" i="26"/>
  <c r="CW35" i="26"/>
  <c r="CM35" i="26"/>
  <c r="CQ35" i="26"/>
  <c r="CO35" i="26"/>
  <c r="CR35" i="26"/>
  <c r="CU35" i="26"/>
  <c r="CT35" i="26"/>
  <c r="CS35" i="26"/>
  <c r="CV35" i="26"/>
  <c r="CN35" i="26"/>
  <c r="CP35" i="26"/>
  <c r="CL35" i="26"/>
  <c r="CY35" i="26"/>
  <c r="BZ37" i="26"/>
  <c r="CJ36" i="26"/>
  <c r="CI87" i="26"/>
  <c r="BJ88" i="26"/>
  <c r="CH61" i="26"/>
  <c r="BV61" i="26"/>
  <c r="BR61" i="26"/>
  <c r="BN61" i="26"/>
  <c r="BY61" i="26"/>
  <c r="BU61" i="26"/>
  <c r="BQ61" i="26"/>
  <c r="BM61" i="26"/>
  <c r="BX61" i="26"/>
  <c r="BT61" i="26"/>
  <c r="BP61" i="26"/>
  <c r="BL61" i="26"/>
  <c r="BW61" i="26"/>
  <c r="BI62" i="26"/>
  <c r="BZ62" i="26" s="1"/>
  <c r="CJ62" i="26" s="1"/>
  <c r="BS61" i="26"/>
  <c r="BO61" i="26"/>
  <c r="CY36" i="26" l="1"/>
  <c r="CW36" i="26"/>
  <c r="CL36" i="26"/>
  <c r="CQ36" i="26"/>
  <c r="CP36" i="26"/>
  <c r="CN36" i="26"/>
  <c r="CT36" i="26"/>
  <c r="CV36" i="26"/>
  <c r="CU36" i="26"/>
  <c r="CO36" i="26"/>
  <c r="CS36" i="26"/>
  <c r="CR36" i="26"/>
  <c r="CX36" i="26"/>
  <c r="CM36" i="26"/>
  <c r="CX61" i="26"/>
  <c r="CT61" i="26"/>
  <c r="CP61" i="26"/>
  <c r="CL61" i="26"/>
  <c r="CW61" i="26"/>
  <c r="CS61" i="26"/>
  <c r="CO61" i="26"/>
  <c r="CU61" i="26"/>
  <c r="CM61" i="26"/>
  <c r="CR61" i="26"/>
  <c r="CV61" i="26"/>
  <c r="CQ61" i="26"/>
  <c r="CY61" i="26"/>
  <c r="CN61" i="26"/>
  <c r="BZ38" i="26"/>
  <c r="CJ37" i="26"/>
  <c r="CI88" i="26"/>
  <c r="BJ89" i="26"/>
  <c r="BI63" i="26"/>
  <c r="BZ63" i="26" s="1"/>
  <c r="CJ63" i="26" s="1"/>
  <c r="BW62" i="26"/>
  <c r="BY62" i="26"/>
  <c r="BT62" i="26"/>
  <c r="BP62" i="26"/>
  <c r="BL62" i="26"/>
  <c r="BV62" i="26"/>
  <c r="BR62" i="26"/>
  <c r="BX62" i="26"/>
  <c r="BS62" i="26"/>
  <c r="BO62" i="26"/>
  <c r="BN62" i="26"/>
  <c r="BM62" i="26"/>
  <c r="CH62" i="26"/>
  <c r="BQ62" i="26"/>
  <c r="BU62" i="26"/>
  <c r="CV62" i="26" l="1"/>
  <c r="CR62" i="26"/>
  <c r="CN62" i="26"/>
  <c r="CY62" i="26"/>
  <c r="CU62" i="26"/>
  <c r="CQ62" i="26"/>
  <c r="CM62" i="26"/>
  <c r="CW62" i="26"/>
  <c r="CO62" i="26"/>
  <c r="CP62" i="26"/>
  <c r="CX62" i="26"/>
  <c r="CL62" i="26"/>
  <c r="CT62" i="26"/>
  <c r="CS62" i="26"/>
  <c r="CX37" i="26"/>
  <c r="CW37" i="26"/>
  <c r="CQ37" i="26"/>
  <c r="CM37" i="26"/>
  <c r="CN37" i="26"/>
  <c r="CL37" i="26"/>
  <c r="CU37" i="26"/>
  <c r="CT37" i="26"/>
  <c r="CS37" i="26"/>
  <c r="CV37" i="26"/>
  <c r="CR37" i="26"/>
  <c r="CP37" i="26"/>
  <c r="CO37" i="26"/>
  <c r="CY37" i="26"/>
  <c r="BZ39" i="26"/>
  <c r="CJ38" i="26"/>
  <c r="CI89" i="26"/>
  <c r="BJ90" i="26"/>
  <c r="BY63" i="26"/>
  <c r="BU63" i="26"/>
  <c r="BQ63" i="26"/>
  <c r="BM63" i="26"/>
  <c r="BX63" i="26"/>
  <c r="BS63" i="26"/>
  <c r="BN63" i="26"/>
  <c r="BW63" i="26"/>
  <c r="BR63" i="26"/>
  <c r="BL63" i="26"/>
  <c r="BV63" i="26"/>
  <c r="BP63" i="26"/>
  <c r="CH63" i="26"/>
  <c r="BI64" i="26"/>
  <c r="BZ64" i="26" s="1"/>
  <c r="CJ64" i="26" s="1"/>
  <c r="BO63" i="26"/>
  <c r="BT63" i="26"/>
  <c r="CY38" i="26" l="1"/>
  <c r="CS38" i="26"/>
  <c r="CW38" i="26"/>
  <c r="CR38" i="26"/>
  <c r="CQ38" i="26"/>
  <c r="CX38" i="26"/>
  <c r="CP38" i="26"/>
  <c r="CV38" i="26"/>
  <c r="CU38" i="26"/>
  <c r="CL38" i="26"/>
  <c r="CO38" i="26"/>
  <c r="CT38" i="26"/>
  <c r="CN38" i="26"/>
  <c r="CM38" i="26"/>
  <c r="CX63" i="26"/>
  <c r="CT63" i="26"/>
  <c r="CP63" i="26"/>
  <c r="CL63" i="26"/>
  <c r="CW63" i="26"/>
  <c r="CS63" i="26"/>
  <c r="CO63" i="26"/>
  <c r="CY63" i="26"/>
  <c r="CQ63" i="26"/>
  <c r="CV63" i="26"/>
  <c r="CM63" i="26"/>
  <c r="CN63" i="26"/>
  <c r="CU63" i="26"/>
  <c r="CR63" i="26"/>
  <c r="BZ40" i="26"/>
  <c r="CJ39" i="26"/>
  <c r="CI90" i="26"/>
  <c r="BJ91" i="26"/>
  <c r="BI65" i="26"/>
  <c r="BW64" i="26"/>
  <c r="BS64" i="26"/>
  <c r="BO64" i="26"/>
  <c r="BV64" i="26"/>
  <c r="BQ64" i="26"/>
  <c r="BL64" i="26"/>
  <c r="BY64" i="26"/>
  <c r="BN64" i="26"/>
  <c r="CH64" i="26"/>
  <c r="BU64" i="26"/>
  <c r="BP64" i="26"/>
  <c r="BT64" i="26"/>
  <c r="BR64" i="26"/>
  <c r="BM64" i="26"/>
  <c r="BX64" i="26"/>
  <c r="CV64" i="26" l="1"/>
  <c r="CR64" i="26"/>
  <c r="CN64" i="26"/>
  <c r="CY64" i="26"/>
  <c r="CU64" i="26"/>
  <c r="CQ64" i="26"/>
  <c r="CM64" i="26"/>
  <c r="CS64" i="26"/>
  <c r="CT64" i="26"/>
  <c r="CW64" i="26"/>
  <c r="CP64" i="26"/>
  <c r="CX64" i="26"/>
  <c r="CO64" i="26"/>
  <c r="CL64" i="26"/>
  <c r="CP39" i="26"/>
  <c r="CO39" i="26"/>
  <c r="CR39" i="26"/>
  <c r="CU39" i="26"/>
  <c r="CW39" i="26"/>
  <c r="CT39" i="26"/>
  <c r="CS39" i="26"/>
  <c r="CN39" i="26"/>
  <c r="CV39" i="26"/>
  <c r="CL39" i="26"/>
  <c r="CY39" i="26"/>
  <c r="CX39" i="26"/>
  <c r="CM39" i="26"/>
  <c r="CQ39" i="26"/>
  <c r="BI66" i="26"/>
  <c r="BZ66" i="26" s="1"/>
  <c r="CJ66" i="26" s="1"/>
  <c r="BZ65" i="26"/>
  <c r="CJ65" i="26" s="1"/>
  <c r="BZ41" i="26"/>
  <c r="CJ40" i="26"/>
  <c r="BJ92" i="26"/>
  <c r="CI91" i="26"/>
  <c r="BV66" i="26"/>
  <c r="BL66" i="26"/>
  <c r="BR66" i="26"/>
  <c r="BQ66" i="26"/>
  <c r="BO66" i="26"/>
  <c r="BN66" i="26"/>
  <c r="BT66" i="26"/>
  <c r="BU66" i="26"/>
  <c r="BP66" i="26"/>
  <c r="BI67" i="26"/>
  <c r="BZ67" i="26" s="1"/>
  <c r="CJ67" i="26" s="1"/>
  <c r="BY65" i="26"/>
  <c r="BU65" i="26"/>
  <c r="BQ65" i="26"/>
  <c r="BM65" i="26"/>
  <c r="BV65" i="26"/>
  <c r="BP65" i="26"/>
  <c r="BS65" i="26"/>
  <c r="CH65" i="26"/>
  <c r="BT65" i="26"/>
  <c r="BO65" i="26"/>
  <c r="BX65" i="26"/>
  <c r="BN65" i="26"/>
  <c r="BW65" i="26"/>
  <c r="BR65" i="26"/>
  <c r="BL65" i="26"/>
  <c r="BX66" i="26" l="1"/>
  <c r="BW66" i="26"/>
  <c r="BM66" i="26"/>
  <c r="BS66" i="26"/>
  <c r="CH66" i="26"/>
  <c r="CV66" i="26" s="1"/>
  <c r="CR40" i="26"/>
  <c r="CQ40" i="26"/>
  <c r="CP40" i="26"/>
  <c r="CX40" i="26"/>
  <c r="CV40" i="26"/>
  <c r="CU40" i="26"/>
  <c r="CO40" i="26"/>
  <c r="CS40" i="26"/>
  <c r="CN40" i="26"/>
  <c r="CM40" i="26"/>
  <c r="CT40" i="26"/>
  <c r="CY40" i="26"/>
  <c r="CW40" i="26"/>
  <c r="CL40" i="26"/>
  <c r="BZ42" i="26"/>
  <c r="CJ41" i="26"/>
  <c r="CX65" i="26"/>
  <c r="CT65" i="26"/>
  <c r="CP65" i="26"/>
  <c r="CL65" i="26"/>
  <c r="CW65" i="26"/>
  <c r="CS65" i="26"/>
  <c r="CO65" i="26"/>
  <c r="CU65" i="26"/>
  <c r="CM65" i="26"/>
  <c r="CQ65" i="26"/>
  <c r="CY65" i="26"/>
  <c r="CN65" i="26"/>
  <c r="CV65" i="26"/>
  <c r="CR65" i="26"/>
  <c r="BY66" i="26"/>
  <c r="CU66" i="26"/>
  <c r="CL66" i="26"/>
  <c r="BM67" i="26"/>
  <c r="BW67" i="26"/>
  <c r="BP67" i="26"/>
  <c r="BI68" i="26"/>
  <c r="BZ68" i="26" s="1"/>
  <c r="CJ68" i="26" s="1"/>
  <c r="BU67" i="26"/>
  <c r="BS67" i="26"/>
  <c r="BL67" i="26"/>
  <c r="BO67" i="26"/>
  <c r="BY67" i="26"/>
  <c r="BX67" i="26"/>
  <c r="BR67" i="26"/>
  <c r="BT67" i="26"/>
  <c r="BQ67" i="26"/>
  <c r="BN67" i="26"/>
  <c r="BV67" i="26"/>
  <c r="CH67" i="26"/>
  <c r="BJ93" i="26"/>
  <c r="CI92" i="26"/>
  <c r="CP66" i="26" l="1"/>
  <c r="CQ66" i="26"/>
  <c r="CN66" i="26"/>
  <c r="CY66" i="26"/>
  <c r="CO66" i="26"/>
  <c r="CW66" i="26"/>
  <c r="CR66" i="26"/>
  <c r="CX66" i="26"/>
  <c r="CS66" i="26"/>
  <c r="CT66" i="26"/>
  <c r="CM66" i="26"/>
  <c r="BZ43" i="26"/>
  <c r="CJ42" i="26"/>
  <c r="CV67" i="26"/>
  <c r="CY67" i="26"/>
  <c r="CT67" i="26"/>
  <c r="CP67" i="26"/>
  <c r="CL67" i="26"/>
  <c r="CX67" i="26"/>
  <c r="CS67" i="26"/>
  <c r="CO67" i="26"/>
  <c r="CQ67" i="26"/>
  <c r="CU67" i="26"/>
  <c r="CW67" i="26"/>
  <c r="CR67" i="26"/>
  <c r="CN67" i="26"/>
  <c r="CM67" i="26"/>
  <c r="CX41" i="26"/>
  <c r="CW41" i="26"/>
  <c r="CQ41" i="26"/>
  <c r="CU41" i="26"/>
  <c r="CT41" i="26"/>
  <c r="CR41" i="26"/>
  <c r="CP41" i="26"/>
  <c r="CV41" i="26"/>
  <c r="CL41" i="26"/>
  <c r="CY41" i="26"/>
  <c r="CN41" i="26"/>
  <c r="CS41" i="26"/>
  <c r="CM41" i="26"/>
  <c r="CO41" i="26"/>
  <c r="BS68" i="26"/>
  <c r="BL68" i="26"/>
  <c r="BY68" i="26"/>
  <c r="BR68" i="26"/>
  <c r="BM68" i="26"/>
  <c r="BI69" i="26"/>
  <c r="BZ69" i="26" s="1"/>
  <c r="CJ69" i="26" s="1"/>
  <c r="BW68" i="26"/>
  <c r="BQ68" i="26"/>
  <c r="BP68" i="26"/>
  <c r="BX68" i="26"/>
  <c r="BO68" i="26"/>
  <c r="CH68" i="26"/>
  <c r="BT68" i="26"/>
  <c r="BV68" i="26"/>
  <c r="BU68" i="26"/>
  <c r="BN68" i="26"/>
  <c r="BJ94" i="26"/>
  <c r="CI93" i="26"/>
  <c r="CX68" i="26" l="1"/>
  <c r="CT68" i="26"/>
  <c r="CP68" i="26"/>
  <c r="CL68" i="26"/>
  <c r="CW68" i="26"/>
  <c r="CS68" i="26"/>
  <c r="CO68" i="26"/>
  <c r="CU68" i="26"/>
  <c r="CM68" i="26"/>
  <c r="CR68" i="26"/>
  <c r="CN68" i="26"/>
  <c r="CQ68" i="26"/>
  <c r="CY68" i="26"/>
  <c r="CV68" i="26"/>
  <c r="CN42" i="26"/>
  <c r="CM42" i="26"/>
  <c r="CP42" i="26"/>
  <c r="CS42" i="26"/>
  <c r="CW42" i="26"/>
  <c r="CV42" i="26"/>
  <c r="CT42" i="26"/>
  <c r="CO42" i="26"/>
  <c r="CR42" i="26"/>
  <c r="CQ42" i="26"/>
  <c r="CX42" i="26"/>
  <c r="CL42" i="26"/>
  <c r="CY42" i="26"/>
  <c r="CU42" i="26"/>
  <c r="BZ44" i="26"/>
  <c r="CJ43" i="26"/>
  <c r="BQ69" i="26"/>
  <c r="BX69" i="26"/>
  <c r="BT69" i="26"/>
  <c r="BR69" i="26"/>
  <c r="BM69" i="26"/>
  <c r="BN69" i="26"/>
  <c r="BO69" i="26"/>
  <c r="BW69" i="26"/>
  <c r="BY69" i="26"/>
  <c r="BV69" i="26"/>
  <c r="BI70" i="26"/>
  <c r="BZ70" i="26" s="1"/>
  <c r="CJ70" i="26" s="1"/>
  <c r="BS69" i="26"/>
  <c r="BL69" i="26"/>
  <c r="BU69" i="26"/>
  <c r="BP69" i="26"/>
  <c r="CH69" i="26"/>
  <c r="BJ95" i="26"/>
  <c r="CI94" i="26"/>
  <c r="CV69" i="26" l="1"/>
  <c r="CR69" i="26"/>
  <c r="CN69" i="26"/>
  <c r="CY69" i="26"/>
  <c r="CU69" i="26"/>
  <c r="CQ69" i="26"/>
  <c r="CM69" i="26"/>
  <c r="CW69" i="26"/>
  <c r="CO69" i="26"/>
  <c r="CT69" i="26"/>
  <c r="CL69" i="26"/>
  <c r="CP69" i="26"/>
  <c r="CS69" i="26"/>
  <c r="CX69" i="26"/>
  <c r="CL43" i="26"/>
  <c r="CU43" i="26"/>
  <c r="CY43" i="26"/>
  <c r="CX43" i="26"/>
  <c r="CM43" i="26"/>
  <c r="CN43" i="26"/>
  <c r="CP43" i="26"/>
  <c r="CO43" i="26"/>
  <c r="CR43" i="26"/>
  <c r="CW43" i="26"/>
  <c r="CQ43" i="26"/>
  <c r="CT43" i="26"/>
  <c r="CS43" i="26"/>
  <c r="CV43" i="26"/>
  <c r="BZ45" i="26"/>
  <c r="CJ44" i="26"/>
  <c r="BI71" i="26"/>
  <c r="BZ71" i="26" s="1"/>
  <c r="CJ71" i="26" s="1"/>
  <c r="BY70" i="26"/>
  <c r="BQ70" i="26"/>
  <c r="BM70" i="26"/>
  <c r="BS70" i="26"/>
  <c r="BX70" i="26"/>
  <c r="BV70" i="26"/>
  <c r="BP70" i="26"/>
  <c r="BW70" i="26"/>
  <c r="BT70" i="26"/>
  <c r="BL70" i="26"/>
  <c r="CH70" i="26"/>
  <c r="BN70" i="26"/>
  <c r="BU70" i="26"/>
  <c r="BO70" i="26"/>
  <c r="BR70" i="26"/>
  <c r="CI95" i="26"/>
  <c r="BJ96" i="26"/>
  <c r="CX70" i="26" l="1"/>
  <c r="CT70" i="26"/>
  <c r="CP70" i="26"/>
  <c r="CL70" i="26"/>
  <c r="CW70" i="26"/>
  <c r="CS70" i="26"/>
  <c r="CO70" i="26"/>
  <c r="CY70" i="26"/>
  <c r="CQ70" i="26"/>
  <c r="CV70" i="26"/>
  <c r="CN70" i="26"/>
  <c r="CR70" i="26"/>
  <c r="CU70" i="26"/>
  <c r="CM70" i="26"/>
  <c r="CV44" i="26"/>
  <c r="CU44" i="26"/>
  <c r="CO44" i="26"/>
  <c r="CS44" i="26"/>
  <c r="CR44" i="26"/>
  <c r="CX44" i="26"/>
  <c r="CM44" i="26"/>
  <c r="CT44" i="26"/>
  <c r="CY44" i="26"/>
  <c r="CW44" i="26"/>
  <c r="CL44" i="26"/>
  <c r="CQ44" i="26"/>
  <c r="CP44" i="26"/>
  <c r="CN44" i="26"/>
  <c r="BZ46" i="26"/>
  <c r="CJ45" i="26"/>
  <c r="CI96" i="26"/>
  <c r="BJ97" i="26"/>
  <c r="BY71" i="26"/>
  <c r="BX71" i="26"/>
  <c r="BP71" i="26"/>
  <c r="CH71" i="26"/>
  <c r="BR71" i="26"/>
  <c r="BM71" i="26"/>
  <c r="BV71" i="26"/>
  <c r="BL71" i="26"/>
  <c r="BO71" i="26"/>
  <c r="BU71" i="26"/>
  <c r="BS71" i="26"/>
  <c r="BW71" i="26"/>
  <c r="BT71" i="26"/>
  <c r="BQ71" i="26"/>
  <c r="BN71" i="26"/>
  <c r="BI72" i="26"/>
  <c r="BZ72" i="26" s="1"/>
  <c r="CJ72" i="26" s="1"/>
  <c r="CX45" i="26" l="1"/>
  <c r="CW45" i="26"/>
  <c r="CQ45" i="26"/>
  <c r="CM45" i="26"/>
  <c r="CV45" i="26"/>
  <c r="CP45" i="26"/>
  <c r="CN45" i="26"/>
  <c r="CL45" i="26"/>
  <c r="CY45" i="26"/>
  <c r="CU45" i="26"/>
  <c r="CT45" i="26"/>
  <c r="CS45" i="26"/>
  <c r="CR45" i="26"/>
  <c r="CO45" i="26"/>
  <c r="CV71" i="26"/>
  <c r="CR71" i="26"/>
  <c r="CN71" i="26"/>
  <c r="CY71" i="26"/>
  <c r="CU71" i="26"/>
  <c r="CQ71" i="26"/>
  <c r="CM71" i="26"/>
  <c r="CS71" i="26"/>
  <c r="CX71" i="26"/>
  <c r="CP71" i="26"/>
  <c r="CT71" i="26"/>
  <c r="CW71" i="26"/>
  <c r="CO71" i="26"/>
  <c r="CL71" i="26"/>
  <c r="BZ47" i="26"/>
  <c r="CJ46" i="26"/>
  <c r="BI73" i="26"/>
  <c r="BZ73" i="26" s="1"/>
  <c r="CJ73" i="26" s="1"/>
  <c r="BV72" i="26"/>
  <c r="BN72" i="26"/>
  <c r="BT72" i="26"/>
  <c r="BW72" i="26"/>
  <c r="BQ72" i="26"/>
  <c r="CH72" i="26"/>
  <c r="BM72" i="26"/>
  <c r="BS72" i="26"/>
  <c r="BL72" i="26"/>
  <c r="BU72" i="26"/>
  <c r="BX72" i="26"/>
  <c r="BO72" i="26"/>
  <c r="BY72" i="26"/>
  <c r="BP72" i="26"/>
  <c r="BR72" i="26"/>
  <c r="CI97" i="26"/>
  <c r="BJ98" i="26"/>
  <c r="CV46" i="26" l="1"/>
  <c r="CU46" i="26"/>
  <c r="CL46" i="26"/>
  <c r="CO46" i="26"/>
  <c r="CY46" i="26"/>
  <c r="CW46" i="26"/>
  <c r="CR46" i="26"/>
  <c r="CQ46" i="26"/>
  <c r="CX46" i="26"/>
  <c r="CT46" i="26"/>
  <c r="CN46" i="26"/>
  <c r="CM46" i="26"/>
  <c r="CP46" i="26"/>
  <c r="CS46" i="26"/>
  <c r="CX72" i="26"/>
  <c r="CT72" i="26"/>
  <c r="CP72" i="26"/>
  <c r="CL72" i="26"/>
  <c r="CW72" i="26"/>
  <c r="CS72" i="26"/>
  <c r="CO72" i="26"/>
  <c r="CU72" i="26"/>
  <c r="CM72" i="26"/>
  <c r="CR72" i="26"/>
  <c r="CV72" i="26"/>
  <c r="CY72" i="26"/>
  <c r="CN72" i="26"/>
  <c r="CQ72" i="26"/>
  <c r="BZ48" i="26"/>
  <c r="CJ47" i="26"/>
  <c r="CI98" i="26"/>
  <c r="BJ99" i="26"/>
  <c r="BQ73" i="26"/>
  <c r="BX73" i="26"/>
  <c r="BT73" i="26"/>
  <c r="BW73" i="26"/>
  <c r="BN73" i="26"/>
  <c r="BU73" i="26"/>
  <c r="CH73" i="26"/>
  <c r="BM73" i="26"/>
  <c r="BS73" i="26"/>
  <c r="BO73" i="26"/>
  <c r="BL73" i="26"/>
  <c r="BY73" i="26"/>
  <c r="BV73" i="26"/>
  <c r="BI74" i="26"/>
  <c r="BZ74" i="26" s="1"/>
  <c r="CJ74" i="26" s="1"/>
  <c r="BP73" i="26"/>
  <c r="BR73" i="26"/>
  <c r="CV73" i="26" l="1"/>
  <c r="CR73" i="26"/>
  <c r="CN73" i="26"/>
  <c r="CY73" i="26"/>
  <c r="CU73" i="26"/>
  <c r="CQ73" i="26"/>
  <c r="CM73" i="26"/>
  <c r="CW73" i="26"/>
  <c r="CO73" i="26"/>
  <c r="CT73" i="26"/>
  <c r="CL73" i="26"/>
  <c r="CX73" i="26"/>
  <c r="CS73" i="26"/>
  <c r="CP73" i="26"/>
  <c r="CL47" i="26"/>
  <c r="CU47" i="26"/>
  <c r="CY47" i="26"/>
  <c r="CS47" i="26"/>
  <c r="CN47" i="26"/>
  <c r="CP47" i="26"/>
  <c r="CR47" i="26"/>
  <c r="CX47" i="26"/>
  <c r="CW47" i="26"/>
  <c r="CM47" i="26"/>
  <c r="CQ47" i="26"/>
  <c r="CT47" i="26"/>
  <c r="CV47" i="26"/>
  <c r="CO47" i="26"/>
  <c r="BZ49" i="26"/>
  <c r="CJ48" i="26"/>
  <c r="BS74" i="26"/>
  <c r="BN74" i="26"/>
  <c r="BR74" i="26"/>
  <c r="CH74" i="26"/>
  <c r="BI75" i="26"/>
  <c r="BZ75" i="26" s="1"/>
  <c r="CJ75" i="26" s="1"/>
  <c r="BW74" i="26"/>
  <c r="BT74" i="26"/>
  <c r="BX74" i="26"/>
  <c r="BO74" i="26"/>
  <c r="BV74" i="26"/>
  <c r="BM74" i="26"/>
  <c r="BU74" i="26"/>
  <c r="BY74" i="26"/>
  <c r="BL74" i="26"/>
  <c r="BQ74" i="26"/>
  <c r="BP74" i="26"/>
  <c r="CI99" i="26"/>
  <c r="BJ100" i="26"/>
  <c r="CX74" i="26" l="1"/>
  <c r="CT74" i="26"/>
  <c r="CP74" i="26"/>
  <c r="CL74" i="26"/>
  <c r="CW74" i="26"/>
  <c r="CS74" i="26"/>
  <c r="CO74" i="26"/>
  <c r="CY74" i="26"/>
  <c r="CQ74" i="26"/>
  <c r="CV74" i="26"/>
  <c r="CN74" i="26"/>
  <c r="CM74" i="26"/>
  <c r="CR74" i="26"/>
  <c r="CU74" i="26"/>
  <c r="CR48" i="26"/>
  <c r="CQ48" i="26"/>
  <c r="CX48" i="26"/>
  <c r="CP48" i="26"/>
  <c r="CN48" i="26"/>
  <c r="CM48" i="26"/>
  <c r="CY48" i="26"/>
  <c r="CW48" i="26"/>
  <c r="CV48" i="26"/>
  <c r="CU48" i="26"/>
  <c r="CO48" i="26"/>
  <c r="CS48" i="26"/>
  <c r="CT48" i="26"/>
  <c r="CL48" i="26"/>
  <c r="BZ50" i="26"/>
  <c r="CJ49" i="26"/>
  <c r="BJ101" i="26"/>
  <c r="CI100" i="26"/>
  <c r="BY75" i="26"/>
  <c r="BX75" i="26"/>
  <c r="BP75" i="26"/>
  <c r="BI76" i="26"/>
  <c r="BZ76" i="26" s="1"/>
  <c r="CJ76" i="26" s="1"/>
  <c r="BQ75" i="26"/>
  <c r="BN75" i="26"/>
  <c r="BR75" i="26"/>
  <c r="BT75" i="26"/>
  <c r="BM75" i="26"/>
  <c r="BL75" i="26"/>
  <c r="BU75" i="26"/>
  <c r="BS75" i="26"/>
  <c r="BW75" i="26"/>
  <c r="BO75" i="26"/>
  <c r="BV75" i="26"/>
  <c r="CH75" i="26"/>
  <c r="CV75" i="26" l="1"/>
  <c r="CR75" i="26"/>
  <c r="CN75" i="26"/>
  <c r="CY75" i="26"/>
  <c r="CU75" i="26"/>
  <c r="CQ75" i="26"/>
  <c r="CM75" i="26"/>
  <c r="CS75" i="26"/>
  <c r="CX75" i="26"/>
  <c r="CP75" i="26"/>
  <c r="CL75" i="26"/>
  <c r="CO75" i="26"/>
  <c r="CW75" i="26"/>
  <c r="CT75" i="26"/>
  <c r="CP49" i="26"/>
  <c r="CO49" i="26"/>
  <c r="CN49" i="26"/>
  <c r="CL49" i="26"/>
  <c r="CW49" i="26"/>
  <c r="CM49" i="26"/>
  <c r="CT49" i="26"/>
  <c r="CS49" i="26"/>
  <c r="CV49" i="26"/>
  <c r="CR49" i="26"/>
  <c r="CY49" i="26"/>
  <c r="CU49" i="26"/>
  <c r="CX49" i="26"/>
  <c r="CQ49" i="26"/>
  <c r="BZ51" i="26"/>
  <c r="CJ50" i="26"/>
  <c r="BI77" i="26"/>
  <c r="BZ77" i="26" s="1"/>
  <c r="CJ77" i="26" s="1"/>
  <c r="BV76" i="26"/>
  <c r="BT76" i="26"/>
  <c r="BP76" i="26"/>
  <c r="BW76" i="26"/>
  <c r="BX76" i="26"/>
  <c r="BO76" i="26"/>
  <c r="BY76" i="26"/>
  <c r="BU76" i="26"/>
  <c r="BR76" i="26"/>
  <c r="BQ76" i="26"/>
  <c r="BN76" i="26"/>
  <c r="BS76" i="26"/>
  <c r="BL76" i="26"/>
  <c r="CH76" i="26"/>
  <c r="BM76" i="26"/>
  <c r="CI101" i="26"/>
  <c r="BJ102" i="26"/>
  <c r="CY50" i="26" l="1"/>
  <c r="CS50" i="26"/>
  <c r="CW50" i="26"/>
  <c r="CV50" i="26"/>
  <c r="CU50" i="26"/>
  <c r="CL50" i="26"/>
  <c r="CQ50" i="26"/>
  <c r="CT50" i="26"/>
  <c r="CN50" i="26"/>
  <c r="CM50" i="26"/>
  <c r="CP50" i="26"/>
  <c r="CO50" i="26"/>
  <c r="CR50" i="26"/>
  <c r="CX50" i="26"/>
  <c r="CX76" i="26"/>
  <c r="CT76" i="26"/>
  <c r="CP76" i="26"/>
  <c r="CL76" i="26"/>
  <c r="CW76" i="26"/>
  <c r="CS76" i="26"/>
  <c r="CO76" i="26"/>
  <c r="CU76" i="26"/>
  <c r="CM76" i="26"/>
  <c r="CR76" i="26"/>
  <c r="CN76" i="26"/>
  <c r="CQ76" i="26"/>
  <c r="CV76" i="26"/>
  <c r="CY76" i="26"/>
  <c r="BZ52" i="26"/>
  <c r="CJ51" i="26"/>
  <c r="BQ77" i="26"/>
  <c r="BN77" i="26"/>
  <c r="BO77" i="26"/>
  <c r="BR77" i="26"/>
  <c r="BY77" i="26"/>
  <c r="BV77" i="26"/>
  <c r="CH77" i="26"/>
  <c r="BS77" i="26"/>
  <c r="BU77" i="26"/>
  <c r="BP77" i="26"/>
  <c r="BT77" i="26"/>
  <c r="BW77" i="26"/>
  <c r="BM77" i="26"/>
  <c r="BI78" i="26"/>
  <c r="BZ78" i="26" s="1"/>
  <c r="CJ78" i="26" s="1"/>
  <c r="BX77" i="26"/>
  <c r="BL77" i="26"/>
  <c r="BJ103" i="26"/>
  <c r="CI102" i="26"/>
  <c r="CP51" i="26" l="1"/>
  <c r="CO51" i="26"/>
  <c r="CR51" i="26"/>
  <c r="CQ51" i="26"/>
  <c r="CT51" i="26"/>
  <c r="CS51" i="26"/>
  <c r="CN51" i="26"/>
  <c r="CV51" i="26"/>
  <c r="CL51" i="26"/>
  <c r="CU51" i="26"/>
  <c r="CY51" i="26"/>
  <c r="CX51" i="26"/>
  <c r="CW51" i="26"/>
  <c r="CM51" i="26"/>
  <c r="CV77" i="26"/>
  <c r="CR77" i="26"/>
  <c r="CN77" i="26"/>
  <c r="CY77" i="26"/>
  <c r="CU77" i="26"/>
  <c r="CQ77" i="26"/>
  <c r="CM77" i="26"/>
  <c r="CW77" i="26"/>
  <c r="CO77" i="26"/>
  <c r="CT77" i="26"/>
  <c r="CL77" i="26"/>
  <c r="CP77" i="26"/>
  <c r="CS77" i="26"/>
  <c r="CX77" i="26"/>
  <c r="BZ53" i="26"/>
  <c r="CJ53" i="26" s="1"/>
  <c r="CJ52" i="26"/>
  <c r="BS78" i="26"/>
  <c r="BN78" i="26"/>
  <c r="BM78" i="26"/>
  <c r="CH78" i="26"/>
  <c r="BO78" i="26"/>
  <c r="BV78" i="26"/>
  <c r="BP78" i="26"/>
  <c r="BY78" i="26"/>
  <c r="BX78" i="26"/>
  <c r="BQ78" i="26"/>
  <c r="BW78" i="26"/>
  <c r="BT78" i="26"/>
  <c r="BR78" i="26"/>
  <c r="BU78" i="26"/>
  <c r="BL78" i="26"/>
  <c r="BI79" i="26"/>
  <c r="BZ79" i="26" s="1"/>
  <c r="CJ79" i="26" s="1"/>
  <c r="BJ104" i="26"/>
  <c r="CI103" i="26"/>
  <c r="CN52" i="26" l="1"/>
  <c r="CM52" i="26"/>
  <c r="CT52" i="26"/>
  <c r="CL52" i="26"/>
  <c r="CS52" i="26"/>
  <c r="CR52" i="26"/>
  <c r="CQ52" i="26"/>
  <c r="CP52" i="26"/>
  <c r="CX52" i="26"/>
  <c r="CY52" i="26"/>
  <c r="CW52" i="26"/>
  <c r="CV52" i="26"/>
  <c r="CU52" i="26"/>
  <c r="CO52" i="26"/>
  <c r="CX78" i="26"/>
  <c r="CT78" i="26"/>
  <c r="CP78" i="26"/>
  <c r="CL78" i="26"/>
  <c r="CW78" i="26"/>
  <c r="CS78" i="26"/>
  <c r="CO78" i="26"/>
  <c r="CY78" i="26"/>
  <c r="CQ78" i="26"/>
  <c r="CV78" i="26"/>
  <c r="CN78" i="26"/>
  <c r="CR78" i="26"/>
  <c r="CU78" i="26"/>
  <c r="CM78" i="26"/>
  <c r="CX53" i="26"/>
  <c r="CW53" i="26"/>
  <c r="CQ53" i="26"/>
  <c r="CU53" i="26"/>
  <c r="CS53" i="26"/>
  <c r="CO53" i="26"/>
  <c r="CV53" i="26"/>
  <c r="CL53" i="26"/>
  <c r="CY53" i="26"/>
  <c r="CN53" i="26"/>
  <c r="CT53" i="26"/>
  <c r="CR53" i="26"/>
  <c r="CM53" i="26"/>
  <c r="CP53" i="26"/>
  <c r="BY79" i="26"/>
  <c r="BX79" i="26"/>
  <c r="BR79" i="26"/>
  <c r="BT79" i="26"/>
  <c r="BW79" i="26"/>
  <c r="CH79" i="26"/>
  <c r="BU79" i="26"/>
  <c r="BS79" i="26"/>
  <c r="BL79" i="26"/>
  <c r="BI80" i="26"/>
  <c r="BZ80" i="26" s="1"/>
  <c r="CJ80" i="26" s="1"/>
  <c r="BQ79" i="26"/>
  <c r="BN79" i="26"/>
  <c r="BV79" i="26"/>
  <c r="BO79" i="26"/>
  <c r="BM79" i="26"/>
  <c r="BP79" i="26"/>
  <c r="CI104" i="26"/>
  <c r="BJ105" i="26"/>
  <c r="CV79" i="26" l="1"/>
  <c r="CR79" i="26"/>
  <c r="CN79" i="26"/>
  <c r="CY79" i="26"/>
  <c r="CU79" i="26"/>
  <c r="CQ79" i="26"/>
  <c r="CM79" i="26"/>
  <c r="CS79" i="26"/>
  <c r="CX79" i="26"/>
  <c r="CP79" i="26"/>
  <c r="CT79" i="26"/>
  <c r="CW79" i="26"/>
  <c r="CL79" i="26"/>
  <c r="CO79" i="26"/>
  <c r="BS80" i="26"/>
  <c r="BL80" i="26"/>
  <c r="CH80" i="26"/>
  <c r="BX80" i="26"/>
  <c r="BV80" i="26"/>
  <c r="BP80" i="26"/>
  <c r="BW80" i="26"/>
  <c r="BN80" i="26"/>
  <c r="BM80" i="26"/>
  <c r="BO80" i="26"/>
  <c r="BY80" i="26"/>
  <c r="BU80" i="26"/>
  <c r="BR80" i="26"/>
  <c r="BI81" i="26"/>
  <c r="BZ81" i="26" s="1"/>
  <c r="CJ81" i="26" s="1"/>
  <c r="BT80" i="26"/>
  <c r="BQ80" i="26"/>
  <c r="CI105" i="26"/>
  <c r="BJ106" i="26"/>
  <c r="CX80" i="26" l="1"/>
  <c r="CT80" i="26"/>
  <c r="CP80" i="26"/>
  <c r="CL80" i="26"/>
  <c r="CW80" i="26"/>
  <c r="CS80" i="26"/>
  <c r="CO80" i="26"/>
  <c r="CU80" i="26"/>
  <c r="CM80" i="26"/>
  <c r="CR80" i="26"/>
  <c r="CV80" i="26"/>
  <c r="CY80" i="26"/>
  <c r="CQ80" i="26"/>
  <c r="CN80" i="26"/>
  <c r="BQ81" i="26"/>
  <c r="BX81" i="26"/>
  <c r="BT81" i="26"/>
  <c r="BW81" i="26"/>
  <c r="BU81" i="26"/>
  <c r="BP81" i="26"/>
  <c r="CH81" i="26"/>
  <c r="BL81" i="26"/>
  <c r="BM81" i="26"/>
  <c r="BN81" i="26"/>
  <c r="BO81" i="26"/>
  <c r="BR81" i="26"/>
  <c r="BY81" i="26"/>
  <c r="BV81" i="26"/>
  <c r="BI82" i="26"/>
  <c r="BZ82" i="26" s="1"/>
  <c r="CJ82" i="26" s="1"/>
  <c r="BS81" i="26"/>
  <c r="BJ107" i="26"/>
  <c r="CI106" i="26"/>
  <c r="CV81" i="26" l="1"/>
  <c r="CR81" i="26"/>
  <c r="CN81" i="26"/>
  <c r="CY81" i="26"/>
  <c r="CU81" i="26"/>
  <c r="CQ81" i="26"/>
  <c r="CM81" i="26"/>
  <c r="CW81" i="26"/>
  <c r="CO81" i="26"/>
  <c r="CT81" i="26"/>
  <c r="CL81" i="26"/>
  <c r="CX81" i="26"/>
  <c r="CP81" i="26"/>
  <c r="CS81" i="26"/>
  <c r="CI107" i="26"/>
  <c r="BJ108" i="26"/>
  <c r="BS82" i="26"/>
  <c r="BN82" i="26"/>
  <c r="BR82" i="26"/>
  <c r="BU82" i="26"/>
  <c r="BI83" i="26"/>
  <c r="BZ83" i="26" s="1"/>
  <c r="CJ83" i="26" s="1"/>
  <c r="BY82" i="26"/>
  <c r="BL82" i="26"/>
  <c r="BQ82" i="26"/>
  <c r="BW82" i="26"/>
  <c r="BT82" i="26"/>
  <c r="BX82" i="26"/>
  <c r="CH82" i="26"/>
  <c r="BO82" i="26"/>
  <c r="BV82" i="26"/>
  <c r="BM82" i="26"/>
  <c r="BP82" i="26"/>
  <c r="CX82" i="26" l="1"/>
  <c r="CT82" i="26"/>
  <c r="CP82" i="26"/>
  <c r="CL82" i="26"/>
  <c r="CW82" i="26"/>
  <c r="CS82" i="26"/>
  <c r="CO82" i="26"/>
  <c r="CY82" i="26"/>
  <c r="CQ82" i="26"/>
  <c r="CV82" i="26"/>
  <c r="CN82" i="26"/>
  <c r="CM82" i="26"/>
  <c r="CU82" i="26"/>
  <c r="CR82" i="26"/>
  <c r="BY83" i="26"/>
  <c r="BX83" i="26"/>
  <c r="BW83" i="26"/>
  <c r="BT83" i="26"/>
  <c r="BN83" i="26"/>
  <c r="BV83" i="26"/>
  <c r="CH83" i="26"/>
  <c r="BU83" i="26"/>
  <c r="BS83" i="26"/>
  <c r="BR83" i="26"/>
  <c r="BI84" i="26"/>
  <c r="BZ84" i="26" s="1"/>
  <c r="CJ84" i="26" s="1"/>
  <c r="BQ83" i="26"/>
  <c r="BL83" i="26"/>
  <c r="BO83" i="26"/>
  <c r="BM83" i="26"/>
  <c r="BP83" i="26"/>
  <c r="CI108" i="26"/>
  <c r="BJ109" i="26"/>
  <c r="CV83" i="26" l="1"/>
  <c r="CR83" i="26"/>
  <c r="CN83" i="26"/>
  <c r="CY83" i="26"/>
  <c r="CU83" i="26"/>
  <c r="CQ83" i="26"/>
  <c r="CM83" i="26"/>
  <c r="CS83" i="26"/>
  <c r="CX83" i="26"/>
  <c r="CP83" i="26"/>
  <c r="CL83" i="26"/>
  <c r="CO83" i="26"/>
  <c r="CT83" i="26"/>
  <c r="CW83" i="26"/>
  <c r="BS84" i="26"/>
  <c r="BL84" i="26"/>
  <c r="BP84" i="26"/>
  <c r="BX84" i="26"/>
  <c r="BQ84" i="26"/>
  <c r="BO84" i="26"/>
  <c r="BT84" i="26"/>
  <c r="BY84" i="26"/>
  <c r="BR84" i="26"/>
  <c r="BI85" i="26"/>
  <c r="BZ85" i="26" s="1"/>
  <c r="CJ85" i="26" s="1"/>
  <c r="BV84" i="26"/>
  <c r="CH84" i="26"/>
  <c r="BN84" i="26"/>
  <c r="BW84" i="26"/>
  <c r="BU84" i="26"/>
  <c r="BM84" i="26"/>
  <c r="BJ110" i="26"/>
  <c r="CI109" i="26"/>
  <c r="CX84" i="26" l="1"/>
  <c r="CT84" i="26"/>
  <c r="CP84" i="26"/>
  <c r="CL84" i="26"/>
  <c r="CW84" i="26"/>
  <c r="CS84" i="26"/>
  <c r="CO84" i="26"/>
  <c r="CU84" i="26"/>
  <c r="CM84" i="26"/>
  <c r="CR84" i="26"/>
  <c r="CN84" i="26"/>
  <c r="CQ84" i="26"/>
  <c r="CY84" i="26"/>
  <c r="CV84" i="26"/>
  <c r="BR85" i="26"/>
  <c r="BQ85" i="26"/>
  <c r="BX85" i="26"/>
  <c r="BI86" i="26"/>
  <c r="BZ86" i="26" s="1"/>
  <c r="CJ86" i="26" s="1"/>
  <c r="BY85" i="26"/>
  <c r="BS85" i="26"/>
  <c r="BU85" i="26"/>
  <c r="BW85" i="26"/>
  <c r="BN85" i="26"/>
  <c r="BM85" i="26"/>
  <c r="BP85" i="26"/>
  <c r="BO85" i="26"/>
  <c r="CH85" i="26"/>
  <c r="BT85" i="26"/>
  <c r="BV85" i="26"/>
  <c r="BL85" i="26"/>
  <c r="BJ111" i="26"/>
  <c r="CI110" i="26"/>
  <c r="CV85" i="26" l="1"/>
  <c r="CR85" i="26"/>
  <c r="CN85" i="26"/>
  <c r="CY85" i="26"/>
  <c r="CU85" i="26"/>
  <c r="CQ85" i="26"/>
  <c r="CM85" i="26"/>
  <c r="CW85" i="26"/>
  <c r="CO85" i="26"/>
  <c r="CT85" i="26"/>
  <c r="CL85" i="26"/>
  <c r="CP85" i="26"/>
  <c r="CS85" i="26"/>
  <c r="CX85" i="26"/>
  <c r="BX86" i="26"/>
  <c r="BI87" i="26"/>
  <c r="BZ87" i="26" s="1"/>
  <c r="CJ87" i="26" s="1"/>
  <c r="BU86" i="26"/>
  <c r="CH86" i="26"/>
  <c r="BO86" i="26"/>
  <c r="BN86" i="26"/>
  <c r="BT86" i="26"/>
  <c r="BW86" i="26"/>
  <c r="BM86" i="26"/>
  <c r="BR86" i="26"/>
  <c r="BP86" i="26"/>
  <c r="BS86" i="26"/>
  <c r="BY86" i="26"/>
  <c r="BV86" i="26"/>
  <c r="BL86" i="26"/>
  <c r="BQ86" i="26"/>
  <c r="BJ112" i="26"/>
  <c r="CI111" i="26"/>
  <c r="CX86" i="26" l="1"/>
  <c r="CT86" i="26"/>
  <c r="CP86" i="26"/>
  <c r="CL86" i="26"/>
  <c r="CW86" i="26"/>
  <c r="CS86" i="26"/>
  <c r="CO86" i="26"/>
  <c r="CY86" i="26"/>
  <c r="CQ86" i="26"/>
  <c r="CV86" i="26"/>
  <c r="CN86" i="26"/>
  <c r="CR86" i="26"/>
  <c r="CU86" i="26"/>
  <c r="CM86" i="26"/>
  <c r="CH87" i="26"/>
  <c r="BY87" i="26"/>
  <c r="BS87" i="26"/>
  <c r="BW87" i="26"/>
  <c r="BL87" i="26"/>
  <c r="BM87" i="26"/>
  <c r="BT87" i="26"/>
  <c r="BV87" i="26"/>
  <c r="BU87" i="26"/>
  <c r="BI88" i="26"/>
  <c r="BZ88" i="26" s="1"/>
  <c r="CJ88" i="26" s="1"/>
  <c r="BO87" i="26"/>
  <c r="BR87" i="26"/>
  <c r="BQ87" i="26"/>
  <c r="BX87" i="26"/>
  <c r="BN87" i="26"/>
  <c r="BP87" i="26"/>
  <c r="BJ113" i="26"/>
  <c r="CI112" i="26"/>
  <c r="CV87" i="26" l="1"/>
  <c r="CR87" i="26"/>
  <c r="CN87" i="26"/>
  <c r="CY87" i="26"/>
  <c r="CU87" i="26"/>
  <c r="CQ87" i="26"/>
  <c r="CM87" i="26"/>
  <c r="CS87" i="26"/>
  <c r="CX87" i="26"/>
  <c r="CP87" i="26"/>
  <c r="CT87" i="26"/>
  <c r="CW87" i="26"/>
  <c r="CO87" i="26"/>
  <c r="CL87" i="26"/>
  <c r="CI113" i="26"/>
  <c r="BJ114" i="26"/>
  <c r="BP88" i="26"/>
  <c r="BS88" i="26"/>
  <c r="BY88" i="26"/>
  <c r="BU88" i="26"/>
  <c r="BX88" i="26"/>
  <c r="CH88" i="26"/>
  <c r="BV88" i="26"/>
  <c r="BT88" i="26"/>
  <c r="BW88" i="26"/>
  <c r="BR88" i="26"/>
  <c r="BN88" i="26"/>
  <c r="BL88" i="26"/>
  <c r="BO88" i="26"/>
  <c r="BQ88" i="26"/>
  <c r="BM88" i="26"/>
  <c r="BI89" i="26"/>
  <c r="BZ89" i="26" s="1"/>
  <c r="CJ89" i="26" s="1"/>
  <c r="CX88" i="26" l="1"/>
  <c r="CT88" i="26"/>
  <c r="CP88" i="26"/>
  <c r="CL88" i="26"/>
  <c r="CW88" i="26"/>
  <c r="CS88" i="26"/>
  <c r="CO88" i="26"/>
  <c r="CU88" i="26"/>
  <c r="CM88" i="26"/>
  <c r="CR88" i="26"/>
  <c r="CV88" i="26"/>
  <c r="CY88" i="26"/>
  <c r="CN88" i="26"/>
  <c r="CQ88" i="26"/>
  <c r="BI90" i="26"/>
  <c r="BZ90" i="26" s="1"/>
  <c r="CJ90" i="26" s="1"/>
  <c r="BR89" i="26"/>
  <c r="BQ89" i="26"/>
  <c r="BT89" i="26"/>
  <c r="BS89" i="26"/>
  <c r="BY89" i="26"/>
  <c r="BV89" i="26"/>
  <c r="BU89" i="26"/>
  <c r="BP89" i="26"/>
  <c r="BN89" i="26"/>
  <c r="BM89" i="26"/>
  <c r="BL89" i="26"/>
  <c r="CH89" i="26"/>
  <c r="BX89" i="26"/>
  <c r="BW89" i="26"/>
  <c r="BO89" i="26"/>
  <c r="CI114" i="26"/>
  <c r="BJ115" i="26"/>
  <c r="CV89" i="26" l="1"/>
  <c r="CR89" i="26"/>
  <c r="CN89" i="26"/>
  <c r="CY89" i="26"/>
  <c r="CU89" i="26"/>
  <c r="CQ89" i="26"/>
  <c r="CM89" i="26"/>
  <c r="CW89" i="26"/>
  <c r="CO89" i="26"/>
  <c r="CT89" i="26"/>
  <c r="CL89" i="26"/>
  <c r="CX89" i="26"/>
  <c r="CP89" i="26"/>
  <c r="CS89" i="26"/>
  <c r="BJ116" i="26"/>
  <c r="CI115" i="26"/>
  <c r="BY90" i="26"/>
  <c r="BR90" i="26"/>
  <c r="BT90" i="26"/>
  <c r="BW90" i="26"/>
  <c r="BV90" i="26"/>
  <c r="BL90" i="26"/>
  <c r="BQ90" i="26"/>
  <c r="BX90" i="26"/>
  <c r="BN90" i="26"/>
  <c r="BM90" i="26"/>
  <c r="BP90" i="26"/>
  <c r="BS90" i="26"/>
  <c r="CH90" i="26"/>
  <c r="BO90" i="26"/>
  <c r="BU90" i="26"/>
  <c r="BI91" i="26"/>
  <c r="BZ91" i="26" s="1"/>
  <c r="CJ91" i="26" s="1"/>
  <c r="CX90" i="26" l="1"/>
  <c r="CT90" i="26"/>
  <c r="CP90" i="26"/>
  <c r="CL90" i="26"/>
  <c r="CW90" i="26"/>
  <c r="CS90" i="26"/>
  <c r="CO90" i="26"/>
  <c r="CY90" i="26"/>
  <c r="CQ90" i="26"/>
  <c r="CV90" i="26"/>
  <c r="CN90" i="26"/>
  <c r="CM90" i="26"/>
  <c r="CR90" i="26"/>
  <c r="CU90" i="26"/>
  <c r="CH91" i="26"/>
  <c r="BY91" i="26"/>
  <c r="BI92" i="26"/>
  <c r="BZ92" i="26" s="1"/>
  <c r="CJ92" i="26" s="1"/>
  <c r="BL91" i="26"/>
  <c r="BQ91" i="26"/>
  <c r="BO91" i="26"/>
  <c r="BX91" i="26"/>
  <c r="BV91" i="26"/>
  <c r="BU91" i="26"/>
  <c r="BW91" i="26"/>
  <c r="BS91" i="26"/>
  <c r="BR91" i="26"/>
  <c r="BP91" i="26"/>
  <c r="BN91" i="26"/>
  <c r="BM91" i="26"/>
  <c r="BT91" i="26"/>
  <c r="CI116" i="26"/>
  <c r="BJ117" i="26"/>
  <c r="CV91" i="26" l="1"/>
  <c r="CR91" i="26"/>
  <c r="CN91" i="26"/>
  <c r="CY91" i="26"/>
  <c r="CU91" i="26"/>
  <c r="CQ91" i="26"/>
  <c r="CM91" i="26"/>
  <c r="CS91" i="26"/>
  <c r="CX91" i="26"/>
  <c r="CP91" i="26"/>
  <c r="CL91" i="26"/>
  <c r="CO91" i="26"/>
  <c r="CW91" i="26"/>
  <c r="CT91" i="26"/>
  <c r="BX92" i="26"/>
  <c r="BI93" i="26"/>
  <c r="BZ93" i="26" s="1"/>
  <c r="CJ93" i="26" s="1"/>
  <c r="BV92" i="26"/>
  <c r="BM92" i="26"/>
  <c r="BL92" i="26"/>
  <c r="BO92" i="26"/>
  <c r="BU92" i="26"/>
  <c r="BQ92" i="26"/>
  <c r="BT92" i="26"/>
  <c r="BW92" i="26"/>
  <c r="BN92" i="26"/>
  <c r="BR92" i="26"/>
  <c r="BP92" i="26"/>
  <c r="BS92" i="26"/>
  <c r="CH92" i="26"/>
  <c r="BY92" i="26"/>
  <c r="BJ118" i="26"/>
  <c r="CI117" i="26"/>
  <c r="CX92" i="26" l="1"/>
  <c r="CT92" i="26"/>
  <c r="CP92" i="26"/>
  <c r="CL92" i="26"/>
  <c r="CW92" i="26"/>
  <c r="CS92" i="26"/>
  <c r="CO92" i="26"/>
  <c r="CU92" i="26"/>
  <c r="CM92" i="26"/>
  <c r="CR92" i="26"/>
  <c r="CN92" i="26"/>
  <c r="CQ92" i="26"/>
  <c r="CV92" i="26"/>
  <c r="CY92" i="26"/>
  <c r="BR93" i="26"/>
  <c r="BQ93" i="26"/>
  <c r="BL93" i="26"/>
  <c r="BW93" i="26"/>
  <c r="CH93" i="26"/>
  <c r="BY93" i="26"/>
  <c r="BI94" i="26"/>
  <c r="BZ94" i="26" s="1"/>
  <c r="CJ94" i="26" s="1"/>
  <c r="BS93" i="26"/>
  <c r="BN93" i="26"/>
  <c r="BM93" i="26"/>
  <c r="BP93" i="26"/>
  <c r="BO93" i="26"/>
  <c r="BV93" i="26"/>
  <c r="BU93" i="26"/>
  <c r="BT93" i="26"/>
  <c r="BX93" i="26"/>
  <c r="CI118" i="26"/>
  <c r="BJ119" i="26"/>
  <c r="CV93" i="26" l="1"/>
  <c r="CR93" i="26"/>
  <c r="CN93" i="26"/>
  <c r="CY93" i="26"/>
  <c r="CU93" i="26"/>
  <c r="CQ93" i="26"/>
  <c r="CM93" i="26"/>
  <c r="CW93" i="26"/>
  <c r="CO93" i="26"/>
  <c r="CT93" i="26"/>
  <c r="CL93" i="26"/>
  <c r="CP93" i="26"/>
  <c r="CS93" i="26"/>
  <c r="CX93" i="26"/>
  <c r="BX94" i="26"/>
  <c r="BI95" i="26"/>
  <c r="BZ95" i="26" s="1"/>
  <c r="CJ95" i="26" s="1"/>
  <c r="BY94" i="26"/>
  <c r="CH94" i="26"/>
  <c r="BP94" i="26"/>
  <c r="BS94" i="26"/>
  <c r="BR94" i="26"/>
  <c r="BV94" i="26"/>
  <c r="BL94" i="26"/>
  <c r="BO94" i="26"/>
  <c r="BM94" i="26"/>
  <c r="BU94" i="26"/>
  <c r="BT94" i="26"/>
  <c r="BW94" i="26"/>
  <c r="BQ94" i="26"/>
  <c r="BN94" i="26"/>
  <c r="CI119" i="26"/>
  <c r="BJ120" i="26"/>
  <c r="CX94" i="26" l="1"/>
  <c r="CT94" i="26"/>
  <c r="CP94" i="26"/>
  <c r="CL94" i="26"/>
  <c r="CW94" i="26"/>
  <c r="CS94" i="26"/>
  <c r="CO94" i="26"/>
  <c r="CY94" i="26"/>
  <c r="CQ94" i="26"/>
  <c r="CV94" i="26"/>
  <c r="CN94" i="26"/>
  <c r="CR94" i="26"/>
  <c r="CU94" i="26"/>
  <c r="CM94" i="26"/>
  <c r="CI120" i="26"/>
  <c r="BJ121" i="26"/>
  <c r="CH95" i="26"/>
  <c r="BI96" i="26"/>
  <c r="BZ96" i="26" s="1"/>
  <c r="CJ96" i="26" s="1"/>
  <c r="BX95" i="26"/>
  <c r="BN95" i="26"/>
  <c r="BM95" i="26"/>
  <c r="BP95" i="26"/>
  <c r="BS95" i="26"/>
  <c r="BY95" i="26"/>
  <c r="BT95" i="26"/>
  <c r="BV95" i="26"/>
  <c r="BU95" i="26"/>
  <c r="BW95" i="26"/>
  <c r="BR95" i="26"/>
  <c r="BQ95" i="26"/>
  <c r="BO95" i="26"/>
  <c r="BL95" i="26"/>
  <c r="CV95" i="26" l="1"/>
  <c r="CR95" i="26"/>
  <c r="CN95" i="26"/>
  <c r="CY95" i="26"/>
  <c r="CU95" i="26"/>
  <c r="CQ95" i="26"/>
  <c r="CM95" i="26"/>
  <c r="CS95" i="26"/>
  <c r="CX95" i="26"/>
  <c r="CP95" i="26"/>
  <c r="CT95" i="26"/>
  <c r="CW95" i="26"/>
  <c r="CL95" i="26"/>
  <c r="CO95" i="26"/>
  <c r="CI121" i="26"/>
  <c r="BJ122" i="26"/>
  <c r="BX96" i="26"/>
  <c r="BI97" i="26"/>
  <c r="BZ97" i="26" s="1"/>
  <c r="CJ97" i="26" s="1"/>
  <c r="BV96" i="26"/>
  <c r="CH96" i="26"/>
  <c r="BW96" i="26"/>
  <c r="BS96" i="26"/>
  <c r="BY96" i="26"/>
  <c r="BL96" i="26"/>
  <c r="BO96" i="26"/>
  <c r="BM96" i="26"/>
  <c r="BU96" i="26"/>
  <c r="BT96" i="26"/>
  <c r="BN96" i="26"/>
  <c r="BQ96" i="26"/>
  <c r="BP96" i="26"/>
  <c r="BR96" i="26"/>
  <c r="CX96" i="26" l="1"/>
  <c r="CT96" i="26"/>
  <c r="CP96" i="26"/>
  <c r="CL96" i="26"/>
  <c r="CW96" i="26"/>
  <c r="CS96" i="26"/>
  <c r="CO96" i="26"/>
  <c r="CU96" i="26"/>
  <c r="CM96" i="26"/>
  <c r="CR96" i="26"/>
  <c r="CV96" i="26"/>
  <c r="CY96" i="26"/>
  <c r="CQ96" i="26"/>
  <c r="CN96" i="26"/>
  <c r="BR97" i="26"/>
  <c r="BQ97" i="26"/>
  <c r="BP97" i="26"/>
  <c r="BO97" i="26"/>
  <c r="CH97" i="26"/>
  <c r="BY97" i="26"/>
  <c r="BI98" i="26"/>
  <c r="BZ98" i="26" s="1"/>
  <c r="CJ98" i="26" s="1"/>
  <c r="BV97" i="26"/>
  <c r="BL97" i="26"/>
  <c r="BN97" i="26"/>
  <c r="BM97" i="26"/>
  <c r="BW97" i="26"/>
  <c r="BS97" i="26"/>
  <c r="BT97" i="26"/>
  <c r="BU97" i="26"/>
  <c r="BX97" i="26"/>
  <c r="CI122" i="26"/>
  <c r="BJ123" i="26"/>
  <c r="CV97" i="26" l="1"/>
  <c r="CR97" i="26"/>
  <c r="CN97" i="26"/>
  <c r="CY97" i="26"/>
  <c r="CU97" i="26"/>
  <c r="CQ97" i="26"/>
  <c r="CM97" i="26"/>
  <c r="CW97" i="26"/>
  <c r="CO97" i="26"/>
  <c r="CT97" i="26"/>
  <c r="CL97" i="26"/>
  <c r="CX97" i="26"/>
  <c r="CP97" i="26"/>
  <c r="CS97" i="26"/>
  <c r="BJ124" i="26"/>
  <c r="CI123" i="26"/>
  <c r="BX98" i="26"/>
  <c r="BI99" i="26"/>
  <c r="BZ99" i="26" s="1"/>
  <c r="CJ99" i="26" s="1"/>
  <c r="BU98" i="26"/>
  <c r="CH98" i="26"/>
  <c r="BP98" i="26"/>
  <c r="BR98" i="26"/>
  <c r="BL98" i="26"/>
  <c r="BO98" i="26"/>
  <c r="BY98" i="26"/>
  <c r="BV98" i="26"/>
  <c r="BT98" i="26"/>
  <c r="BW98" i="26"/>
  <c r="BM98" i="26"/>
  <c r="BQ98" i="26"/>
  <c r="BS98" i="26"/>
  <c r="BN98" i="26"/>
  <c r="CX98" i="26" l="1"/>
  <c r="CT98" i="26"/>
  <c r="CP98" i="26"/>
  <c r="CL98" i="26"/>
  <c r="CW98" i="26"/>
  <c r="CS98" i="26"/>
  <c r="CO98" i="26"/>
  <c r="CY98" i="26"/>
  <c r="CQ98" i="26"/>
  <c r="CV98" i="26"/>
  <c r="CN98" i="26"/>
  <c r="CM98" i="26"/>
  <c r="CU98" i="26"/>
  <c r="CR98" i="26"/>
  <c r="BR99" i="26"/>
  <c r="BQ99" i="26"/>
  <c r="BX99" i="26"/>
  <c r="BL99" i="26"/>
  <c r="CH99" i="26"/>
  <c r="BY99" i="26"/>
  <c r="BS99" i="26"/>
  <c r="BT99" i="26"/>
  <c r="BV99" i="26"/>
  <c r="BI100" i="26"/>
  <c r="BZ100" i="26" s="1"/>
  <c r="CJ100" i="26" s="1"/>
  <c r="BN99" i="26"/>
  <c r="BM99" i="26"/>
  <c r="BO99" i="26"/>
  <c r="BP99" i="26"/>
  <c r="BU99" i="26"/>
  <c r="BW99" i="26"/>
  <c r="BJ125" i="26"/>
  <c r="CI124" i="26"/>
  <c r="CV99" i="26" l="1"/>
  <c r="CR99" i="26"/>
  <c r="CN99" i="26"/>
  <c r="CY99" i="26"/>
  <c r="CU99" i="26"/>
  <c r="CQ99" i="26"/>
  <c r="CM99" i="26"/>
  <c r="CS99" i="26"/>
  <c r="CX99" i="26"/>
  <c r="CP99" i="26"/>
  <c r="CL99" i="26"/>
  <c r="CO99" i="26"/>
  <c r="CT99" i="26"/>
  <c r="CW99" i="26"/>
  <c r="CI125" i="26"/>
  <c r="BJ126" i="26"/>
  <c r="BP100" i="26"/>
  <c r="BS100" i="26"/>
  <c r="BY100" i="26"/>
  <c r="BU100" i="26"/>
  <c r="BN100" i="26"/>
  <c r="BX100" i="26"/>
  <c r="CH100" i="26"/>
  <c r="BV100" i="26"/>
  <c r="BT100" i="26"/>
  <c r="BW100" i="26"/>
  <c r="BR100" i="26"/>
  <c r="BM100" i="26"/>
  <c r="BL100" i="26"/>
  <c r="BO100" i="26"/>
  <c r="BQ100" i="26"/>
  <c r="BI101" i="26"/>
  <c r="BZ101" i="26" s="1"/>
  <c r="CJ101" i="26" s="1"/>
  <c r="CX100" i="26" l="1"/>
  <c r="CT100" i="26"/>
  <c r="CP100" i="26"/>
  <c r="CL100" i="26"/>
  <c r="CW100" i="26"/>
  <c r="CS100" i="26"/>
  <c r="CO100" i="26"/>
  <c r="CU100" i="26"/>
  <c r="CM100" i="26"/>
  <c r="CR100" i="26"/>
  <c r="CN100" i="26"/>
  <c r="CQ100" i="26"/>
  <c r="CY100" i="26"/>
  <c r="CV100" i="26"/>
  <c r="CI126" i="26"/>
  <c r="BJ127" i="26"/>
  <c r="BR101" i="26"/>
  <c r="BQ101" i="26"/>
  <c r="BW101" i="26"/>
  <c r="BO101" i="26"/>
  <c r="CH101" i="26"/>
  <c r="BY101" i="26"/>
  <c r="BX101" i="26"/>
  <c r="BU101" i="26"/>
  <c r="BT101" i="26"/>
  <c r="BN101" i="26"/>
  <c r="BM101" i="26"/>
  <c r="BL101" i="26"/>
  <c r="BI102" i="26"/>
  <c r="BZ102" i="26" s="1"/>
  <c r="CJ102" i="26" s="1"/>
  <c r="BS101" i="26"/>
  <c r="BV101" i="26"/>
  <c r="BP101" i="26"/>
  <c r="CV101" i="26" l="1"/>
  <c r="CR101" i="26"/>
  <c r="CN101" i="26"/>
  <c r="CY101" i="26"/>
  <c r="CU101" i="26"/>
  <c r="CQ101" i="26"/>
  <c r="CM101" i="26"/>
  <c r="CW101" i="26"/>
  <c r="CO101" i="26"/>
  <c r="CT101" i="26"/>
  <c r="CL101" i="26"/>
  <c r="CP101" i="26"/>
  <c r="CS101" i="26"/>
  <c r="CX101" i="26"/>
  <c r="BJ128" i="26"/>
  <c r="CI127" i="26"/>
  <c r="BP102" i="26"/>
  <c r="BS102" i="26"/>
  <c r="BV102" i="26"/>
  <c r="BN102" i="26"/>
  <c r="BL102" i="26"/>
  <c r="BO102" i="26"/>
  <c r="BM102" i="26"/>
  <c r="BR102" i="26"/>
  <c r="BT102" i="26"/>
  <c r="BW102" i="26"/>
  <c r="BQ102" i="26"/>
  <c r="BU102" i="26"/>
  <c r="CH102" i="26"/>
  <c r="BX102" i="26"/>
  <c r="BI103" i="26"/>
  <c r="BZ103" i="26" s="1"/>
  <c r="CJ103" i="26" s="1"/>
  <c r="BY102" i="26"/>
  <c r="CX102" i="26" l="1"/>
  <c r="CT102" i="26"/>
  <c r="CP102" i="26"/>
  <c r="CL102" i="26"/>
  <c r="CW102" i="26"/>
  <c r="CS102" i="26"/>
  <c r="CO102" i="26"/>
  <c r="CY102" i="26"/>
  <c r="CQ102" i="26"/>
  <c r="CV102" i="26"/>
  <c r="CN102" i="26"/>
  <c r="CR102" i="26"/>
  <c r="CU102" i="26"/>
  <c r="CM102" i="26"/>
  <c r="CH103" i="26"/>
  <c r="BY103" i="26"/>
  <c r="BI104" i="26"/>
  <c r="BZ104" i="26" s="1"/>
  <c r="CJ104" i="26" s="1"/>
  <c r="BP103" i="26"/>
  <c r="BR103" i="26"/>
  <c r="BO103" i="26"/>
  <c r="BM103" i="26"/>
  <c r="BL103" i="26"/>
  <c r="BV103" i="26"/>
  <c r="BU103" i="26"/>
  <c r="BW103" i="26"/>
  <c r="BS103" i="26"/>
  <c r="BQ103" i="26"/>
  <c r="BX103" i="26"/>
  <c r="BN103" i="26"/>
  <c r="BT103" i="26"/>
  <c r="BJ129" i="26"/>
  <c r="CI128" i="26"/>
  <c r="CV103" i="26" l="1"/>
  <c r="CR103" i="26"/>
  <c r="CN103" i="26"/>
  <c r="CY103" i="26"/>
  <c r="CU103" i="26"/>
  <c r="CQ103" i="26"/>
  <c r="CM103" i="26"/>
  <c r="CS103" i="26"/>
  <c r="CX103" i="26"/>
  <c r="CP103" i="26"/>
  <c r="CT103" i="26"/>
  <c r="CW103" i="26"/>
  <c r="CO103" i="26"/>
  <c r="CL103" i="26"/>
  <c r="CI129" i="26"/>
  <c r="BJ130" i="26"/>
  <c r="BP104" i="26"/>
  <c r="BS104" i="26"/>
  <c r="BN104" i="26"/>
  <c r="BY104" i="26"/>
  <c r="BI105" i="26"/>
  <c r="BZ105" i="26" s="1"/>
  <c r="CJ105" i="26" s="1"/>
  <c r="BT104" i="26"/>
  <c r="BW104" i="26"/>
  <c r="BR104" i="26"/>
  <c r="BL104" i="26"/>
  <c r="BO104" i="26"/>
  <c r="CH104" i="26"/>
  <c r="BQ104" i="26"/>
  <c r="BX104" i="26"/>
  <c r="BU104" i="26"/>
  <c r="BM104" i="26"/>
  <c r="BV104" i="26"/>
  <c r="CX104" i="26" l="1"/>
  <c r="CY104" i="26"/>
  <c r="CT104" i="26"/>
  <c r="CP104" i="26"/>
  <c r="CL104" i="26"/>
  <c r="CW104" i="26"/>
  <c r="CS104" i="26"/>
  <c r="CO104" i="26"/>
  <c r="CU104" i="26"/>
  <c r="CM104" i="26"/>
  <c r="CR104" i="26"/>
  <c r="CV104" i="26"/>
  <c r="CN104" i="26"/>
  <c r="CQ104" i="26"/>
  <c r="BJ131" i="26"/>
  <c r="CI130" i="26"/>
  <c r="BR105" i="26"/>
  <c r="BQ105" i="26"/>
  <c r="BL105" i="26"/>
  <c r="BO105" i="26"/>
  <c r="BV105" i="26"/>
  <c r="BU105" i="26"/>
  <c r="BT105" i="26"/>
  <c r="BI106" i="26"/>
  <c r="BZ106" i="26" s="1"/>
  <c r="CJ106" i="26" s="1"/>
  <c r="BN105" i="26"/>
  <c r="BM105" i="26"/>
  <c r="BW105" i="26"/>
  <c r="BX105" i="26"/>
  <c r="CH105" i="26"/>
  <c r="BY105" i="26"/>
  <c r="BS105" i="26"/>
  <c r="BP105" i="26"/>
  <c r="CV105" i="26" l="1"/>
  <c r="CR105" i="26"/>
  <c r="CN105" i="26"/>
  <c r="CU105" i="26"/>
  <c r="CP105" i="26"/>
  <c r="CY105" i="26"/>
  <c r="CT105" i="26"/>
  <c r="CO105" i="26"/>
  <c r="CQ105" i="26"/>
  <c r="CX105" i="26"/>
  <c r="CM105" i="26"/>
  <c r="CL105" i="26"/>
  <c r="CW105" i="26"/>
  <c r="CS105" i="26"/>
  <c r="BX106" i="26"/>
  <c r="BI107" i="26"/>
  <c r="BZ107" i="26" s="1"/>
  <c r="CJ107" i="26" s="1"/>
  <c r="CH106" i="26"/>
  <c r="BY106" i="26"/>
  <c r="BS106" i="26"/>
  <c r="BT106" i="26"/>
  <c r="BW106" i="26"/>
  <c r="BR106" i="26"/>
  <c r="BV106" i="26"/>
  <c r="BP106" i="26"/>
  <c r="BU106" i="26"/>
  <c r="BQ106" i="26"/>
  <c r="BL106" i="26"/>
  <c r="BO106" i="26"/>
  <c r="BM106" i="26"/>
  <c r="BN106" i="26"/>
  <c r="CI131" i="26"/>
  <c r="BJ132" i="26"/>
  <c r="CX106" i="26" l="1"/>
  <c r="CT106" i="26"/>
  <c r="CP106" i="26"/>
  <c r="CL106" i="26"/>
  <c r="CW106" i="26"/>
  <c r="CR106" i="26"/>
  <c r="CM106" i="26"/>
  <c r="CV106" i="26"/>
  <c r="CQ106" i="26"/>
  <c r="CY106" i="26"/>
  <c r="CN106" i="26"/>
  <c r="CU106" i="26"/>
  <c r="CO106" i="26"/>
  <c r="CS106" i="26"/>
  <c r="BJ133" i="26"/>
  <c r="CI132" i="26"/>
  <c r="CH107" i="26"/>
  <c r="BY107" i="26"/>
  <c r="BX107" i="26"/>
  <c r="BI108" i="26"/>
  <c r="BZ108" i="26" s="1"/>
  <c r="CJ108" i="26" s="1"/>
  <c r="BW107" i="26"/>
  <c r="BV107" i="26"/>
  <c r="BU107" i="26"/>
  <c r="BP107" i="26"/>
  <c r="BO107" i="26"/>
  <c r="BR107" i="26"/>
  <c r="BQ107" i="26"/>
  <c r="BS107" i="26"/>
  <c r="BL107" i="26"/>
  <c r="BN107" i="26"/>
  <c r="BM107" i="26"/>
  <c r="BT107" i="26"/>
  <c r="CV107" i="26" l="1"/>
  <c r="CR107" i="26"/>
  <c r="CN107" i="26"/>
  <c r="CY107" i="26"/>
  <c r="CT107" i="26"/>
  <c r="CO107" i="26"/>
  <c r="CX107" i="26"/>
  <c r="CS107" i="26"/>
  <c r="CM107" i="26"/>
  <c r="CU107" i="26"/>
  <c r="CQ107" i="26"/>
  <c r="CW107" i="26"/>
  <c r="CL107" i="26"/>
  <c r="CP107" i="26"/>
  <c r="BX108" i="26"/>
  <c r="BI109" i="26"/>
  <c r="BZ109" i="26" s="1"/>
  <c r="CJ109" i="26" s="1"/>
  <c r="BY108" i="26"/>
  <c r="BU108" i="26"/>
  <c r="BP108" i="26"/>
  <c r="BS108" i="26"/>
  <c r="CH108" i="26"/>
  <c r="BN108" i="26"/>
  <c r="BL108" i="26"/>
  <c r="BO108" i="26"/>
  <c r="BR108" i="26"/>
  <c r="BV108" i="26"/>
  <c r="BT108" i="26"/>
  <c r="BW108" i="26"/>
  <c r="BQ108" i="26"/>
  <c r="BM108" i="26"/>
  <c r="CI133" i="26"/>
  <c r="BJ134" i="26"/>
  <c r="CX108" i="26" l="1"/>
  <c r="CT108" i="26"/>
  <c r="CP108" i="26"/>
  <c r="CL108" i="26"/>
  <c r="CV108" i="26"/>
  <c r="CQ108" i="26"/>
  <c r="CU108" i="26"/>
  <c r="CO108" i="26"/>
  <c r="CR108" i="26"/>
  <c r="CY108" i="26"/>
  <c r="CN108" i="26"/>
  <c r="CM108" i="26"/>
  <c r="CW108" i="26"/>
  <c r="CS108" i="26"/>
  <c r="CH109" i="26"/>
  <c r="BY109" i="26"/>
  <c r="BI110" i="26"/>
  <c r="BZ110" i="26" s="1"/>
  <c r="CJ110" i="26" s="1"/>
  <c r="BP109" i="26"/>
  <c r="BN109" i="26"/>
  <c r="BT109" i="26"/>
  <c r="BV109" i="26"/>
  <c r="BU109" i="26"/>
  <c r="BW109" i="26"/>
  <c r="BS109" i="26"/>
  <c r="BR109" i="26"/>
  <c r="BQ109" i="26"/>
  <c r="BO109" i="26"/>
  <c r="BL109" i="26"/>
  <c r="BM109" i="26"/>
  <c r="BX109" i="26"/>
  <c r="BJ135" i="26"/>
  <c r="CI134" i="26"/>
  <c r="CV109" i="26" l="1"/>
  <c r="CR109" i="26"/>
  <c r="CN109" i="26"/>
  <c r="CX109" i="26"/>
  <c r="CS109" i="26"/>
  <c r="CM109" i="26"/>
  <c r="CW109" i="26"/>
  <c r="CQ109" i="26"/>
  <c r="CL109" i="26"/>
  <c r="CY109" i="26"/>
  <c r="CO109" i="26"/>
  <c r="CU109" i="26"/>
  <c r="CP109" i="26"/>
  <c r="CT109" i="26"/>
  <c r="BP110" i="26"/>
  <c r="BS110" i="26"/>
  <c r="BY110" i="26"/>
  <c r="BR110" i="26"/>
  <c r="BV110" i="26"/>
  <c r="BW110" i="26"/>
  <c r="BL110" i="26"/>
  <c r="BO110" i="26"/>
  <c r="BQ110" i="26"/>
  <c r="BM110" i="26"/>
  <c r="BX110" i="26"/>
  <c r="BI111" i="26"/>
  <c r="BZ111" i="26" s="1"/>
  <c r="CJ111" i="26" s="1"/>
  <c r="CH110" i="26"/>
  <c r="BT110" i="26"/>
  <c r="BN110" i="26"/>
  <c r="BU110" i="26"/>
  <c r="BJ136" i="26"/>
  <c r="CI135" i="26"/>
  <c r="CX110" i="26" l="1"/>
  <c r="CT110" i="26"/>
  <c r="CP110" i="26"/>
  <c r="CL110" i="26"/>
  <c r="CU110" i="26"/>
  <c r="CO110" i="26"/>
  <c r="CY110" i="26"/>
  <c r="CS110" i="26"/>
  <c r="CN110" i="26"/>
  <c r="CV110" i="26"/>
  <c r="CR110" i="26"/>
  <c r="CW110" i="26"/>
  <c r="CM110" i="26"/>
  <c r="CQ110" i="26"/>
  <c r="BR111" i="26"/>
  <c r="BQ111" i="26"/>
  <c r="BI112" i="26"/>
  <c r="BZ112" i="26" s="1"/>
  <c r="CJ112" i="26" s="1"/>
  <c r="BS111" i="26"/>
  <c r="BX111" i="26"/>
  <c r="BN111" i="26"/>
  <c r="BM111" i="26"/>
  <c r="BW111" i="26"/>
  <c r="BP111" i="26"/>
  <c r="CH111" i="26"/>
  <c r="BY111" i="26"/>
  <c r="BT111" i="26"/>
  <c r="BO111" i="26"/>
  <c r="BV111" i="26"/>
  <c r="BU111" i="26"/>
  <c r="BL111" i="26"/>
  <c r="BJ137" i="26"/>
  <c r="CI136" i="26"/>
  <c r="CV111" i="26" l="1"/>
  <c r="CR111" i="26"/>
  <c r="CN111" i="26"/>
  <c r="CW111" i="26"/>
  <c r="CQ111" i="26"/>
  <c r="CL111" i="26"/>
  <c r="CU111" i="26"/>
  <c r="CP111" i="26"/>
  <c r="CS111" i="26"/>
  <c r="CY111" i="26"/>
  <c r="CO111" i="26"/>
  <c r="CM111" i="26"/>
  <c r="CX111" i="26"/>
  <c r="CT111" i="26"/>
  <c r="BP112" i="26"/>
  <c r="BS112" i="26"/>
  <c r="BV112" i="26"/>
  <c r="BY112" i="26"/>
  <c r="BX112" i="26"/>
  <c r="BI113" i="26"/>
  <c r="BZ113" i="26" s="1"/>
  <c r="CJ113" i="26" s="1"/>
  <c r="BT112" i="26"/>
  <c r="BW112" i="26"/>
  <c r="BM112" i="26"/>
  <c r="CH112" i="26"/>
  <c r="BL112" i="26"/>
  <c r="BO112" i="26"/>
  <c r="BN112" i="26"/>
  <c r="BR112" i="26"/>
  <c r="BU112" i="26"/>
  <c r="BQ112" i="26"/>
  <c r="CI137" i="26"/>
  <c r="BJ138" i="26"/>
  <c r="CX112" i="26" l="1"/>
  <c r="CT112" i="26"/>
  <c r="CP112" i="26"/>
  <c r="CL112" i="26"/>
  <c r="CY112" i="26"/>
  <c r="CS112" i="26"/>
  <c r="CN112" i="26"/>
  <c r="CW112" i="26"/>
  <c r="CR112" i="26"/>
  <c r="CM112" i="26"/>
  <c r="CO112" i="26"/>
  <c r="CV112" i="26"/>
  <c r="CQ112" i="26"/>
  <c r="CU112" i="26"/>
  <c r="CI138" i="26"/>
  <c r="BJ139" i="26"/>
  <c r="BI114" i="26"/>
  <c r="BZ114" i="26" s="1"/>
  <c r="CJ114" i="26" s="1"/>
  <c r="BN113" i="26"/>
  <c r="BM113" i="26"/>
  <c r="BX113" i="26"/>
  <c r="BT113" i="26"/>
  <c r="BR113" i="26"/>
  <c r="BQ113" i="26"/>
  <c r="BL113" i="26"/>
  <c r="BO113" i="26"/>
  <c r="CH113" i="26"/>
  <c r="BY113" i="26"/>
  <c r="BS113" i="26"/>
  <c r="BP113" i="26"/>
  <c r="BV113" i="26"/>
  <c r="BU113" i="26"/>
  <c r="BW113" i="26"/>
  <c r="CV113" i="26" l="1"/>
  <c r="CR113" i="26"/>
  <c r="CN113" i="26"/>
  <c r="CU113" i="26"/>
  <c r="CP113" i="26"/>
  <c r="CY113" i="26"/>
  <c r="CT113" i="26"/>
  <c r="CO113" i="26"/>
  <c r="CW113" i="26"/>
  <c r="CL113" i="26"/>
  <c r="CS113" i="26"/>
  <c r="CX113" i="26"/>
  <c r="CM113" i="26"/>
  <c r="CQ113" i="26"/>
  <c r="CI139" i="26"/>
  <c r="BJ140" i="26"/>
  <c r="BN114" i="26"/>
  <c r="BO114" i="26"/>
  <c r="CH114" i="26"/>
  <c r="BX114" i="26"/>
  <c r="BW114" i="26"/>
  <c r="BP114" i="26"/>
  <c r="BS114" i="26"/>
  <c r="BT114" i="26"/>
  <c r="BI115" i="26"/>
  <c r="BZ115" i="26" s="1"/>
  <c r="CJ115" i="26" s="1"/>
  <c r="BV114" i="26"/>
  <c r="BU114" i="26"/>
  <c r="BM114" i="26"/>
  <c r="BQ114" i="26"/>
  <c r="BR114" i="26"/>
  <c r="BY114" i="26"/>
  <c r="BL114" i="26"/>
  <c r="CX114" i="26" l="1"/>
  <c r="CT114" i="26"/>
  <c r="CP114" i="26"/>
  <c r="CL114" i="26"/>
  <c r="CW114" i="26"/>
  <c r="CR114" i="26"/>
  <c r="CM114" i="26"/>
  <c r="CV114" i="26"/>
  <c r="CQ114" i="26"/>
  <c r="CS114" i="26"/>
  <c r="CO114" i="26"/>
  <c r="CN114" i="26"/>
  <c r="CY114" i="26"/>
  <c r="CU114" i="26"/>
  <c r="BJ141" i="26"/>
  <c r="CI140" i="26"/>
  <c r="BM115" i="26"/>
  <c r="CH115" i="26"/>
  <c r="BS115" i="26"/>
  <c r="BN115" i="26"/>
  <c r="BU115" i="26"/>
  <c r="BP115" i="26"/>
  <c r="BO115" i="26"/>
  <c r="BW115" i="26"/>
  <c r="BY115" i="26"/>
  <c r="BV115" i="26"/>
  <c r="BT115" i="26"/>
  <c r="BL115" i="26"/>
  <c r="BQ115" i="26"/>
  <c r="BI116" i="26"/>
  <c r="BZ116" i="26" s="1"/>
  <c r="CJ116" i="26" s="1"/>
  <c r="BR115" i="26"/>
  <c r="BX115" i="26"/>
  <c r="CV115" i="26" l="1"/>
  <c r="CR115" i="26"/>
  <c r="CN115" i="26"/>
  <c r="CY115" i="26"/>
  <c r="CT115" i="26"/>
  <c r="CO115" i="26"/>
  <c r="CX115" i="26"/>
  <c r="CS115" i="26"/>
  <c r="CM115" i="26"/>
  <c r="CP115" i="26"/>
  <c r="CW115" i="26"/>
  <c r="CL115" i="26"/>
  <c r="CQ115" i="26"/>
  <c r="CU115" i="26"/>
  <c r="BS116" i="26"/>
  <c r="BN116" i="26"/>
  <c r="BU116" i="26"/>
  <c r="BQ116" i="26"/>
  <c r="BX116" i="26"/>
  <c r="BP116" i="26"/>
  <c r="BW116" i="26"/>
  <c r="BT116" i="26"/>
  <c r="BM116" i="26"/>
  <c r="CH116" i="26"/>
  <c r="BO116" i="26"/>
  <c r="BV116" i="26"/>
  <c r="BR116" i="26"/>
  <c r="BL116" i="26"/>
  <c r="BI117" i="26"/>
  <c r="BZ117" i="26" s="1"/>
  <c r="CJ117" i="26" s="1"/>
  <c r="BY116" i="26"/>
  <c r="CI141" i="26"/>
  <c r="BJ142" i="26"/>
  <c r="CX116" i="26" l="1"/>
  <c r="CT116" i="26"/>
  <c r="CP116" i="26"/>
  <c r="CL116" i="26"/>
  <c r="CV116" i="26"/>
  <c r="CQ116" i="26"/>
  <c r="CU116" i="26"/>
  <c r="CO116" i="26"/>
  <c r="CW116" i="26"/>
  <c r="CM116" i="26"/>
  <c r="CS116" i="26"/>
  <c r="CY116" i="26"/>
  <c r="CN116" i="26"/>
  <c r="CR116" i="26"/>
  <c r="BJ143" i="26"/>
  <c r="CI142" i="26"/>
  <c r="BQ117" i="26"/>
  <c r="BN117" i="26"/>
  <c r="BT117" i="26"/>
  <c r="BI118" i="26"/>
  <c r="BZ118" i="26" s="1"/>
  <c r="CJ118" i="26" s="1"/>
  <c r="BX117" i="26"/>
  <c r="BO117" i="26"/>
  <c r="BU117" i="26"/>
  <c r="BL117" i="26"/>
  <c r="BM117" i="26"/>
  <c r="BW117" i="26"/>
  <c r="BV117" i="26"/>
  <c r="BP117" i="26"/>
  <c r="BY117" i="26"/>
  <c r="BR117" i="26"/>
  <c r="BS117" i="26"/>
  <c r="CH117" i="26"/>
  <c r="CV117" i="26" l="1"/>
  <c r="CR117" i="26"/>
  <c r="CN117" i="26"/>
  <c r="CX117" i="26"/>
  <c r="CS117" i="26"/>
  <c r="CM117" i="26"/>
  <c r="CW117" i="26"/>
  <c r="CQ117" i="26"/>
  <c r="CL117" i="26"/>
  <c r="CT117" i="26"/>
  <c r="CP117" i="26"/>
  <c r="CO117" i="26"/>
  <c r="CY117" i="26"/>
  <c r="CU117" i="26"/>
  <c r="BI119" i="26"/>
  <c r="BZ119" i="26" s="1"/>
  <c r="CJ119" i="26" s="1"/>
  <c r="BV118" i="26"/>
  <c r="BU118" i="26"/>
  <c r="BM118" i="26"/>
  <c r="BS118" i="26"/>
  <c r="BL118" i="26"/>
  <c r="BT118" i="26"/>
  <c r="BR118" i="26"/>
  <c r="BO118" i="26"/>
  <c r="CH118" i="26"/>
  <c r="BN118" i="26"/>
  <c r="BW118" i="26"/>
  <c r="BQ118" i="26"/>
  <c r="BP118" i="26"/>
  <c r="BY118" i="26"/>
  <c r="BX118" i="26"/>
  <c r="BJ144" i="26"/>
  <c r="CI143" i="26"/>
  <c r="CX118" i="26" l="1"/>
  <c r="CT118" i="26"/>
  <c r="CP118" i="26"/>
  <c r="CL118" i="26"/>
  <c r="CU118" i="26"/>
  <c r="CO118" i="26"/>
  <c r="CY118" i="26"/>
  <c r="CS118" i="26"/>
  <c r="CN118" i="26"/>
  <c r="CQ118" i="26"/>
  <c r="CW118" i="26"/>
  <c r="CM118" i="26"/>
  <c r="CR118" i="26"/>
  <c r="CV118" i="26"/>
  <c r="BJ145" i="26"/>
  <c r="CI144" i="26"/>
  <c r="BQ119" i="26"/>
  <c r="BI120" i="26"/>
  <c r="BZ120" i="26" s="1"/>
  <c r="CJ120" i="26" s="1"/>
  <c r="BR119" i="26"/>
  <c r="BX119" i="26"/>
  <c r="BV119" i="26"/>
  <c r="BL119" i="26"/>
  <c r="BU119" i="26"/>
  <c r="BP119" i="26"/>
  <c r="BO119" i="26"/>
  <c r="BW119" i="26"/>
  <c r="BM119" i="26"/>
  <c r="CH119" i="26"/>
  <c r="BS119" i="26"/>
  <c r="BN119" i="26"/>
  <c r="BY119" i="26"/>
  <c r="BT119" i="26"/>
  <c r="CV119" i="26" l="1"/>
  <c r="CR119" i="26"/>
  <c r="CN119" i="26"/>
  <c r="CW119" i="26"/>
  <c r="CQ119" i="26"/>
  <c r="CL119" i="26"/>
  <c r="CU119" i="26"/>
  <c r="CP119" i="26"/>
  <c r="CX119" i="26"/>
  <c r="CM119" i="26"/>
  <c r="CT119" i="26"/>
  <c r="CY119" i="26"/>
  <c r="CO119" i="26"/>
  <c r="CS119" i="26"/>
  <c r="BJ146" i="26"/>
  <c r="CI145" i="26"/>
  <c r="BI121" i="26"/>
  <c r="BZ121" i="26" s="1"/>
  <c r="CJ121" i="26" s="1"/>
  <c r="BY120" i="26"/>
  <c r="BR120" i="26"/>
  <c r="BP120" i="26"/>
  <c r="BW120" i="26"/>
  <c r="CH120" i="26"/>
  <c r="BN120" i="26"/>
  <c r="BO120" i="26"/>
  <c r="BX120" i="26"/>
  <c r="BU120" i="26"/>
  <c r="BV120" i="26"/>
  <c r="BT120" i="26"/>
  <c r="BM120" i="26"/>
  <c r="BS120" i="26"/>
  <c r="BQ120" i="26"/>
  <c r="BL120" i="26"/>
  <c r="CX120" i="26" l="1"/>
  <c r="CT120" i="26"/>
  <c r="CP120" i="26"/>
  <c r="CL120" i="26"/>
  <c r="CY120" i="26"/>
  <c r="CS120" i="26"/>
  <c r="CN120" i="26"/>
  <c r="CW120" i="26"/>
  <c r="CR120" i="26"/>
  <c r="CM120" i="26"/>
  <c r="CU120" i="26"/>
  <c r="CQ120" i="26"/>
  <c r="CO120" i="26"/>
  <c r="CV120" i="26"/>
  <c r="BJ147" i="26"/>
  <c r="CI146" i="26"/>
  <c r="BY121" i="26"/>
  <c r="BX121" i="26"/>
  <c r="BR121" i="26"/>
  <c r="BI122" i="26"/>
  <c r="BZ122" i="26" s="1"/>
  <c r="CJ122" i="26" s="1"/>
  <c r="BQ121" i="26"/>
  <c r="BP121" i="26"/>
  <c r="BW121" i="26"/>
  <c r="CH121" i="26"/>
  <c r="BU121" i="26"/>
  <c r="BS121" i="26"/>
  <c r="BL121" i="26"/>
  <c r="BV121" i="26"/>
  <c r="BN121" i="26"/>
  <c r="BO121" i="26"/>
  <c r="BM121" i="26"/>
  <c r="BT121" i="26"/>
  <c r="CV121" i="26" l="1"/>
  <c r="CR121" i="26"/>
  <c r="CN121" i="26"/>
  <c r="CU121" i="26"/>
  <c r="CP121" i="26"/>
  <c r="CY121" i="26"/>
  <c r="CT121" i="26"/>
  <c r="CO121" i="26"/>
  <c r="CQ121" i="26"/>
  <c r="CX121" i="26"/>
  <c r="CM121" i="26"/>
  <c r="CS121" i="26"/>
  <c r="CW121" i="26"/>
  <c r="CL121" i="26"/>
  <c r="BS122" i="26"/>
  <c r="BL122" i="26"/>
  <c r="BR122" i="26"/>
  <c r="BM122" i="26"/>
  <c r="BW122" i="26"/>
  <c r="BQ122" i="26"/>
  <c r="BP122" i="26"/>
  <c r="BY122" i="26"/>
  <c r="BO122" i="26"/>
  <c r="CH122" i="26"/>
  <c r="BT122" i="26"/>
  <c r="BX122" i="26"/>
  <c r="BI123" i="26"/>
  <c r="BZ123" i="26" s="1"/>
  <c r="CJ123" i="26" s="1"/>
  <c r="BV122" i="26"/>
  <c r="BU122" i="26"/>
  <c r="BN122" i="26"/>
  <c r="CI147" i="26"/>
  <c r="BJ148" i="26"/>
  <c r="AT254" i="3"/>
  <c r="AT250" i="3"/>
  <c r="AT232" i="3"/>
  <c r="AT230" i="3"/>
  <c r="AT224" i="3"/>
  <c r="AT223" i="3"/>
  <c r="AT219" i="3"/>
  <c r="AT216" i="3"/>
  <c r="AT211" i="3"/>
  <c r="AT209" i="3"/>
  <c r="AT208" i="3"/>
  <c r="AT204" i="3"/>
  <c r="AT201" i="3"/>
  <c r="AT197" i="3"/>
  <c r="AT190" i="3"/>
  <c r="AT189" i="3"/>
  <c r="AT188" i="3"/>
  <c r="AT186" i="3"/>
  <c r="AT182" i="3"/>
  <c r="AT178" i="3"/>
  <c r="AT176" i="3"/>
  <c r="AT172" i="3"/>
  <c r="AT170" i="3"/>
  <c r="AT164" i="3"/>
  <c r="AT159" i="3"/>
  <c r="AT158" i="3"/>
  <c r="AT154" i="3"/>
  <c r="AT153" i="3"/>
  <c r="AT149" i="3"/>
  <c r="AT145" i="3"/>
  <c r="AT139" i="3"/>
  <c r="AT137" i="3"/>
  <c r="AT134" i="3"/>
  <c r="AT130" i="3"/>
  <c r="AT124" i="3"/>
  <c r="AT120" i="3"/>
  <c r="AT119" i="3"/>
  <c r="AT109" i="3"/>
  <c r="AT108" i="3"/>
  <c r="AT103" i="3"/>
  <c r="AT95" i="3"/>
  <c r="AT87" i="3"/>
  <c r="AT81" i="3"/>
  <c r="AT77" i="3"/>
  <c r="AT75" i="3"/>
  <c r="AT70" i="3"/>
  <c r="AT66" i="3"/>
  <c r="AT65" i="3"/>
  <c r="AT60" i="3"/>
  <c r="AT53" i="3"/>
  <c r="AT52" i="3"/>
  <c r="AT34" i="3"/>
  <c r="CX122" i="26" l="1"/>
  <c r="CT122" i="26"/>
  <c r="CP122" i="26"/>
  <c r="CL122" i="26"/>
  <c r="CW122" i="26"/>
  <c r="CR122" i="26"/>
  <c r="CM122" i="26"/>
  <c r="CV122" i="26"/>
  <c r="CQ122" i="26"/>
  <c r="CY122" i="26"/>
  <c r="CN122" i="26"/>
  <c r="CU122" i="26"/>
  <c r="CO122" i="26"/>
  <c r="CS122" i="26"/>
  <c r="BJ149" i="26"/>
  <c r="CI148" i="26"/>
  <c r="BQ123" i="26"/>
  <c r="BI124" i="26"/>
  <c r="BZ124" i="26" s="1"/>
  <c r="CJ124" i="26" s="1"/>
  <c r="BX123" i="26"/>
  <c r="BL123" i="26"/>
  <c r="BV123" i="26"/>
  <c r="BR123" i="26"/>
  <c r="BU123" i="26"/>
  <c r="BO123" i="26"/>
  <c r="BM123" i="26"/>
  <c r="CH123" i="26"/>
  <c r="BN123" i="26"/>
  <c r="BW123" i="26"/>
  <c r="BY123" i="26"/>
  <c r="BT123" i="26"/>
  <c r="BP123" i="26"/>
  <c r="BS123" i="26"/>
  <c r="AT6" i="3"/>
  <c r="AT14" i="3"/>
  <c r="AT22" i="3"/>
  <c r="AT26" i="3"/>
  <c r="AT246" i="3"/>
  <c r="AT9" i="3"/>
  <c r="AT17" i="3"/>
  <c r="AT25" i="3"/>
  <c r="AT42" i="3"/>
  <c r="AT49" i="3"/>
  <c r="AT50" i="3"/>
  <c r="AT51" i="3"/>
  <c r="AT56" i="3"/>
  <c r="AT62" i="3"/>
  <c r="AT63" i="3"/>
  <c r="AT64" i="3"/>
  <c r="AT68" i="3"/>
  <c r="AT72" i="3"/>
  <c r="AT73" i="3"/>
  <c r="AT74" i="3"/>
  <c r="AT76" i="3"/>
  <c r="AT78" i="3"/>
  <c r="AT82" i="3"/>
  <c r="AT83" i="3"/>
  <c r="AT84" i="3"/>
  <c r="AT85" i="3"/>
  <c r="AT86" i="3"/>
  <c r="AT96" i="3"/>
  <c r="AT97" i="3"/>
  <c r="AT100" i="3"/>
  <c r="AT101" i="3"/>
  <c r="AT102" i="3"/>
  <c r="AT110" i="3"/>
  <c r="AT113" i="3"/>
  <c r="AT116" i="3"/>
  <c r="AT117" i="3"/>
  <c r="AT118" i="3"/>
  <c r="AT121" i="3"/>
  <c r="AT122" i="3"/>
  <c r="AT126" i="3"/>
  <c r="AT128" i="3"/>
  <c r="AT129" i="3"/>
  <c r="AT131" i="3"/>
  <c r="AT132" i="3"/>
  <c r="AT133" i="3"/>
  <c r="AT138" i="3"/>
  <c r="AT162" i="3"/>
  <c r="AT163" i="3"/>
  <c r="AT167" i="3"/>
  <c r="AT171" i="3"/>
  <c r="AT174" i="3"/>
  <c r="AT175" i="3"/>
  <c r="AT179" i="3"/>
  <c r="AT180" i="3"/>
  <c r="AT181" i="3"/>
  <c r="AT184" i="3"/>
  <c r="AT185" i="3"/>
  <c r="AT187" i="3"/>
  <c r="AT191" i="3"/>
  <c r="AT193" i="3"/>
  <c r="AT194" i="3"/>
  <c r="AT195" i="3"/>
  <c r="AT210" i="3"/>
  <c r="AT217" i="3"/>
  <c r="AT218" i="3"/>
  <c r="AT225" i="3"/>
  <c r="AT227" i="3"/>
  <c r="AT228" i="3"/>
  <c r="AT229" i="3"/>
  <c r="AT231" i="3"/>
  <c r="AT233" i="3"/>
  <c r="AT234" i="3"/>
  <c r="AT235" i="3"/>
  <c r="AT236" i="3"/>
  <c r="AT237" i="3"/>
  <c r="AT238" i="3"/>
  <c r="AT239" i="3"/>
  <c r="AT240" i="3"/>
  <c r="AT241" i="3"/>
  <c r="AT242" i="3"/>
  <c r="AT243" i="3"/>
  <c r="AT244" i="3"/>
  <c r="AT245" i="3"/>
  <c r="AT8" i="3"/>
  <c r="AT12" i="3"/>
  <c r="AT16" i="3"/>
  <c r="AT20" i="3"/>
  <c r="AT24" i="3"/>
  <c r="AT28" i="3"/>
  <c r="AT10" i="3"/>
  <c r="AT18" i="3"/>
  <c r="AT30" i="3"/>
  <c r="AT5" i="3"/>
  <c r="AT13" i="3"/>
  <c r="AT21" i="3"/>
  <c r="AT41" i="3"/>
  <c r="AT54" i="3"/>
  <c r="AT55" i="3"/>
  <c r="AT57" i="3"/>
  <c r="AT58" i="3"/>
  <c r="AT59" i="3"/>
  <c r="AT61" i="3"/>
  <c r="AT67" i="3"/>
  <c r="AT69" i="3"/>
  <c r="AT71" i="3"/>
  <c r="AT79" i="3"/>
  <c r="AT80" i="3"/>
  <c r="AT88" i="3"/>
  <c r="AT89" i="3"/>
  <c r="AT90" i="3"/>
  <c r="AT91" i="3"/>
  <c r="AT92" i="3"/>
  <c r="AT93" i="3"/>
  <c r="AT94" i="3"/>
  <c r="AT98" i="3"/>
  <c r="AT99" i="3"/>
  <c r="AT104" i="3"/>
  <c r="AT105" i="3"/>
  <c r="AT106" i="3"/>
  <c r="AT107" i="3"/>
  <c r="AT111" i="3"/>
  <c r="AT112" i="3"/>
  <c r="AT114" i="3"/>
  <c r="AT115" i="3"/>
  <c r="AT123" i="3"/>
  <c r="AT125" i="3"/>
  <c r="AT127" i="3"/>
  <c r="AT135" i="3"/>
  <c r="AT136" i="3"/>
  <c r="AT140" i="3"/>
  <c r="AT141" i="3"/>
  <c r="AT142" i="3"/>
  <c r="AT143" i="3"/>
  <c r="AT144" i="3"/>
  <c r="AT146" i="3"/>
  <c r="AT147" i="3"/>
  <c r="AT148" i="3"/>
  <c r="AT150" i="3"/>
  <c r="AT151" i="3"/>
  <c r="AT152" i="3"/>
  <c r="AT155" i="3"/>
  <c r="AT156" i="3"/>
  <c r="AT157" i="3"/>
  <c r="AT160" i="3"/>
  <c r="AT161" i="3"/>
  <c r="AT165" i="3"/>
  <c r="AT166" i="3"/>
  <c r="AT168" i="3"/>
  <c r="AT169" i="3"/>
  <c r="AT173" i="3"/>
  <c r="AT177" i="3"/>
  <c r="AT183" i="3"/>
  <c r="AT192" i="3"/>
  <c r="AT196" i="3"/>
  <c r="AT198" i="3"/>
  <c r="AT199" i="3"/>
  <c r="AT200" i="3"/>
  <c r="AT202" i="3"/>
  <c r="AT203" i="3"/>
  <c r="AT205" i="3"/>
  <c r="AT206" i="3"/>
  <c r="AT207" i="3"/>
  <c r="AT212" i="3"/>
  <c r="AT213" i="3"/>
  <c r="AT214" i="3"/>
  <c r="AT215" i="3"/>
  <c r="AT220" i="3"/>
  <c r="AT221" i="3"/>
  <c r="AT222" i="3"/>
  <c r="AT226" i="3"/>
  <c r="AT247" i="3"/>
  <c r="AT248" i="3"/>
  <c r="AT249" i="3"/>
  <c r="AT251" i="3"/>
  <c r="AT252" i="3"/>
  <c r="AT253" i="3"/>
  <c r="AT7" i="3"/>
  <c r="AT11" i="3"/>
  <c r="AT15" i="3"/>
  <c r="AT19" i="3"/>
  <c r="AT23" i="3"/>
  <c r="AT27" i="3"/>
  <c r="AT45" i="3"/>
  <c r="AT48" i="3"/>
  <c r="AT44" i="3"/>
  <c r="AT46" i="3"/>
  <c r="AT47" i="3"/>
  <c r="AT38" i="3"/>
  <c r="AT37" i="3"/>
  <c r="AT36" i="3"/>
  <c r="AT40" i="3"/>
  <c r="AT35" i="3"/>
  <c r="AT39" i="3"/>
  <c r="AT43" i="3"/>
  <c r="AT33" i="3"/>
  <c r="AT32" i="3"/>
  <c r="AT31" i="3"/>
  <c r="AT29" i="3"/>
  <c r="BA109" i="3"/>
  <c r="BB109" i="3" s="1"/>
  <c r="BC109" i="3" s="1"/>
  <c r="BA110" i="3"/>
  <c r="BB110" i="3" s="1"/>
  <c r="BC110" i="3" s="1"/>
  <c r="BA171" i="3"/>
  <c r="BB171" i="3" s="1"/>
  <c r="BC171" i="3" s="1"/>
  <c r="BA66" i="3"/>
  <c r="BB66" i="3" s="1"/>
  <c r="BC66" i="3" s="1"/>
  <c r="BA170" i="3"/>
  <c r="BB170" i="3" s="1"/>
  <c r="BC170" i="3" s="1"/>
  <c r="BA172" i="3"/>
  <c r="BB172" i="3" s="1"/>
  <c r="BC172" i="3" s="1"/>
  <c r="BA20" i="3"/>
  <c r="BB20" i="3" s="1"/>
  <c r="BC20" i="3" s="1"/>
  <c r="BA57" i="3"/>
  <c r="BB57" i="3" s="1"/>
  <c r="BC57" i="3" s="1"/>
  <c r="BA53" i="3"/>
  <c r="BB53" i="3" s="1"/>
  <c r="BC53" i="3" s="1"/>
  <c r="BA120" i="3"/>
  <c r="BB120" i="3" s="1"/>
  <c r="BC120" i="3" s="1"/>
  <c r="BA13" i="3"/>
  <c r="BB13" i="3" s="1"/>
  <c r="BC13" i="3" s="1"/>
  <c r="BA37" i="3"/>
  <c r="BB37" i="3" s="1"/>
  <c r="BC37" i="3" s="1"/>
  <c r="BA45" i="3"/>
  <c r="BB45" i="3" s="1"/>
  <c r="BC45" i="3" s="1"/>
  <c r="BA77" i="3"/>
  <c r="BB77" i="3" s="1"/>
  <c r="BC77" i="3" s="1"/>
  <c r="BA78" i="3"/>
  <c r="BB78" i="3" s="1"/>
  <c r="BC78" i="3" s="1"/>
  <c r="BA96" i="3"/>
  <c r="BB96" i="3" s="1"/>
  <c r="BC96" i="3" s="1"/>
  <c r="BA145" i="3"/>
  <c r="BB145" i="3" s="1"/>
  <c r="BC145" i="3" s="1"/>
  <c r="BA159" i="3"/>
  <c r="BB159" i="3" s="1"/>
  <c r="BC159" i="3" s="1"/>
  <c r="BA165" i="3"/>
  <c r="BB165" i="3" s="1"/>
  <c r="BC165" i="3" s="1"/>
  <c r="BA19" i="3"/>
  <c r="BB19" i="3" s="1"/>
  <c r="BC19" i="3" s="1"/>
  <c r="BA25" i="3"/>
  <c r="BB25" i="3" s="1"/>
  <c r="BC25" i="3" s="1"/>
  <c r="BA87" i="3"/>
  <c r="BB87" i="3" s="1"/>
  <c r="BC87" i="3" s="1"/>
  <c r="BA135" i="3"/>
  <c r="BB135" i="3" s="1"/>
  <c r="BC135" i="3" s="1"/>
  <c r="BA149" i="3"/>
  <c r="BB149" i="3" s="1"/>
  <c r="BC149" i="3" s="1"/>
  <c r="BA230" i="3"/>
  <c r="BB230" i="3" s="1"/>
  <c r="BC230" i="3" s="1"/>
  <c r="BA245" i="3"/>
  <c r="BB245" i="3" s="1"/>
  <c r="BC245" i="3" s="1"/>
  <c r="BA21" i="3"/>
  <c r="BB21" i="3" s="1"/>
  <c r="BC21" i="3" s="1"/>
  <c r="BA29" i="3"/>
  <c r="BB29" i="3" s="1"/>
  <c r="BC29" i="3" s="1"/>
  <c r="BA62" i="3"/>
  <c r="BB62" i="3" s="1"/>
  <c r="BC62" i="3" s="1"/>
  <c r="BA70" i="3"/>
  <c r="BB70" i="3" s="1"/>
  <c r="BC70" i="3" s="1"/>
  <c r="BA90" i="3"/>
  <c r="BB90" i="3" s="1"/>
  <c r="BC90" i="3" s="1"/>
  <c r="BA124" i="3"/>
  <c r="BB124" i="3" s="1"/>
  <c r="BC124" i="3" s="1"/>
  <c r="BA139" i="3"/>
  <c r="BB139" i="3" s="1"/>
  <c r="BC139" i="3" s="1"/>
  <c r="BA140" i="3"/>
  <c r="BB140" i="3" s="1"/>
  <c r="BC140" i="3" s="1"/>
  <c r="BA141" i="3"/>
  <c r="BB141" i="3" s="1"/>
  <c r="BC141" i="3" s="1"/>
  <c r="BA176" i="3"/>
  <c r="BB176" i="3" s="1"/>
  <c r="BC176" i="3" s="1"/>
  <c r="BA189" i="3"/>
  <c r="BB189" i="3" s="1"/>
  <c r="BC189" i="3" s="1"/>
  <c r="BA190" i="3"/>
  <c r="BB190" i="3" s="1"/>
  <c r="BC190" i="3" s="1"/>
  <c r="BA197" i="3"/>
  <c r="BB197" i="3" s="1"/>
  <c r="BC197" i="3" s="1"/>
  <c r="BA224" i="3"/>
  <c r="BB224" i="3" s="1"/>
  <c r="BC224" i="3" s="1"/>
  <c r="BA225" i="3"/>
  <c r="BB225" i="3" s="1"/>
  <c r="BC225" i="3" s="1"/>
  <c r="BA237" i="3"/>
  <c r="BB237" i="3" s="1"/>
  <c r="BC237" i="3" s="1"/>
  <c r="BA251" i="3"/>
  <c r="BB251" i="3" s="1"/>
  <c r="BC251" i="3" s="1"/>
  <c r="BA252" i="3"/>
  <c r="BB252" i="3" s="1"/>
  <c r="BC252" i="3" s="1"/>
  <c r="BA6" i="3"/>
  <c r="BB6" i="3" s="1"/>
  <c r="BC6" i="3" s="1"/>
  <c r="BA8" i="3"/>
  <c r="BB8" i="3" s="1"/>
  <c r="BC8" i="3" s="1"/>
  <c r="BA14" i="3"/>
  <c r="BB14" i="3" s="1"/>
  <c r="BC14" i="3" s="1"/>
  <c r="BA15" i="3"/>
  <c r="BB15" i="3" s="1"/>
  <c r="BC15" i="3" s="1"/>
  <c r="BA17" i="3"/>
  <c r="BB17" i="3" s="1"/>
  <c r="BC17" i="3" s="1"/>
  <c r="BA31" i="3"/>
  <c r="BB31" i="3" s="1"/>
  <c r="BC31" i="3" s="1"/>
  <c r="BA54" i="3"/>
  <c r="BB54" i="3" s="1"/>
  <c r="BC54" i="3" s="1"/>
  <c r="BA150" i="3"/>
  <c r="BB150" i="3" s="1"/>
  <c r="BC150" i="3" s="1"/>
  <c r="BA9" i="3"/>
  <c r="BB9" i="3" s="1"/>
  <c r="BC9" i="3" s="1"/>
  <c r="BA10" i="3"/>
  <c r="BB10" i="3" s="1"/>
  <c r="BC10" i="3" s="1"/>
  <c r="BA11" i="3"/>
  <c r="BB11" i="3" s="1"/>
  <c r="BC11" i="3" s="1"/>
  <c r="BA12" i="3"/>
  <c r="BB12" i="3" s="1"/>
  <c r="BC12" i="3" s="1"/>
  <c r="BA23" i="3"/>
  <c r="BB23" i="3" s="1"/>
  <c r="BC23" i="3" s="1"/>
  <c r="BA24" i="3"/>
  <c r="BB24" i="3" s="1"/>
  <c r="BC24" i="3" s="1"/>
  <c r="BA28" i="3"/>
  <c r="BB28" i="3" s="1"/>
  <c r="BC28" i="3" s="1"/>
  <c r="BA34" i="3"/>
  <c r="BB34" i="3" s="1"/>
  <c r="BC34" i="3" s="1"/>
  <c r="BA35" i="3"/>
  <c r="BB35" i="3" s="1"/>
  <c r="BC35" i="3" s="1"/>
  <c r="BA36" i="3"/>
  <c r="BB36" i="3" s="1"/>
  <c r="BC36" i="3" s="1"/>
  <c r="BA41" i="3"/>
  <c r="BB41" i="3" s="1"/>
  <c r="BC41" i="3" s="1"/>
  <c r="BA49" i="3"/>
  <c r="BB49" i="3" s="1"/>
  <c r="BC49" i="3" s="1"/>
  <c r="BA61" i="3"/>
  <c r="BB61" i="3" s="1"/>
  <c r="BC61" i="3" s="1"/>
  <c r="BA82" i="3"/>
  <c r="BB82" i="3" s="1"/>
  <c r="BC82" i="3" s="1"/>
  <c r="BA89" i="3"/>
  <c r="BB89" i="3" s="1"/>
  <c r="BC89" i="3" s="1"/>
  <c r="BA95" i="3"/>
  <c r="BB95" i="3" s="1"/>
  <c r="BC95" i="3" s="1"/>
  <c r="BA114" i="3"/>
  <c r="BB114" i="3" s="1"/>
  <c r="BC114" i="3" s="1"/>
  <c r="BA134" i="3"/>
  <c r="BB134" i="3" s="1"/>
  <c r="BC134" i="3" s="1"/>
  <c r="BA160" i="3"/>
  <c r="BB160" i="3" s="1"/>
  <c r="BC160" i="3" s="1"/>
  <c r="BA164" i="3"/>
  <c r="BB164" i="3" s="1"/>
  <c r="BC164" i="3" s="1"/>
  <c r="BA7" i="3"/>
  <c r="BB7" i="3" s="1"/>
  <c r="BC7" i="3" s="1"/>
  <c r="BA16" i="3"/>
  <c r="BB16" i="3" s="1"/>
  <c r="BC16" i="3" s="1"/>
  <c r="BA71" i="3"/>
  <c r="BB71" i="3" s="1"/>
  <c r="BC71" i="3" s="1"/>
  <c r="BA79" i="3"/>
  <c r="BB79" i="3" s="1"/>
  <c r="BC79" i="3" s="1"/>
  <c r="BA111" i="3"/>
  <c r="BB111" i="3" s="1"/>
  <c r="BC111" i="3" s="1"/>
  <c r="BA32" i="3"/>
  <c r="BB32" i="3" s="1"/>
  <c r="BC32" i="3" s="1"/>
  <c r="BA46" i="3"/>
  <c r="BB46" i="3" s="1"/>
  <c r="BC46" i="3" s="1"/>
  <c r="BA48" i="3"/>
  <c r="BB48" i="3" s="1"/>
  <c r="BC48" i="3" s="1"/>
  <c r="BA55" i="3"/>
  <c r="BB55" i="3" s="1"/>
  <c r="BC55" i="3" s="1"/>
  <c r="BA72" i="3"/>
  <c r="BB72" i="3" s="1"/>
  <c r="BC72" i="3" s="1"/>
  <c r="BA81" i="3"/>
  <c r="BB81" i="3" s="1"/>
  <c r="BC81" i="3" s="1"/>
  <c r="BA88" i="3"/>
  <c r="BB88" i="3" s="1"/>
  <c r="BC88" i="3" s="1"/>
  <c r="BA98" i="3"/>
  <c r="BB98" i="3" s="1"/>
  <c r="BC98" i="3" s="1"/>
  <c r="BA104" i="3"/>
  <c r="BB104" i="3" s="1"/>
  <c r="BC104" i="3" s="1"/>
  <c r="BA146" i="3"/>
  <c r="BB146" i="3" s="1"/>
  <c r="BC146" i="3" s="1"/>
  <c r="BA105" i="3"/>
  <c r="BB105" i="3" s="1"/>
  <c r="BC105" i="3" s="1"/>
  <c r="BA106" i="3"/>
  <c r="BB106" i="3" s="1"/>
  <c r="BC106" i="3" s="1"/>
  <c r="BA112" i="3"/>
  <c r="BB112" i="3" s="1"/>
  <c r="BC112" i="3" s="1"/>
  <c r="BA117" i="3"/>
  <c r="BB117" i="3" s="1"/>
  <c r="BC117" i="3" s="1"/>
  <c r="BA126" i="3"/>
  <c r="BB126" i="3" s="1"/>
  <c r="BC126" i="3" s="1"/>
  <c r="BA137" i="3"/>
  <c r="BB137" i="3" s="1"/>
  <c r="BC137" i="3" s="1"/>
  <c r="BA151" i="3"/>
  <c r="BB151" i="3" s="1"/>
  <c r="BC151" i="3" s="1"/>
  <c r="BA168" i="3"/>
  <c r="BB168" i="3" s="1"/>
  <c r="BC168" i="3" s="1"/>
  <c r="BA174" i="3"/>
  <c r="BB174" i="3" s="1"/>
  <c r="BC174" i="3" s="1"/>
  <c r="BA194" i="3"/>
  <c r="BB194" i="3" s="1"/>
  <c r="BC194" i="3" s="1"/>
  <c r="BA199" i="3"/>
  <c r="BB199" i="3" s="1"/>
  <c r="BC199" i="3" s="1"/>
  <c r="BA205" i="3"/>
  <c r="BB205" i="3" s="1"/>
  <c r="BC205" i="3" s="1"/>
  <c r="BA206" i="3"/>
  <c r="BB206" i="3" s="1"/>
  <c r="BC206" i="3" s="1"/>
  <c r="BA212" i="3"/>
  <c r="BB212" i="3" s="1"/>
  <c r="BC212" i="3" s="1"/>
  <c r="BA232" i="3"/>
  <c r="BB232" i="3" s="1"/>
  <c r="BC232" i="3" s="1"/>
  <c r="BA240" i="3"/>
  <c r="BB240" i="3" s="1"/>
  <c r="BC240" i="3" s="1"/>
  <c r="BA241" i="3"/>
  <c r="BB241" i="3" s="1"/>
  <c r="BC241" i="3" s="1"/>
  <c r="BA33" i="3"/>
  <c r="BB33" i="3" s="1"/>
  <c r="BC33" i="3" s="1"/>
  <c r="BA39" i="3"/>
  <c r="BB39" i="3" s="1"/>
  <c r="BC39" i="3" s="1"/>
  <c r="BA44" i="3"/>
  <c r="BB44" i="3" s="1"/>
  <c r="BC44" i="3" s="1"/>
  <c r="BA50" i="3"/>
  <c r="BB50" i="3" s="1"/>
  <c r="BC50" i="3" s="1"/>
  <c r="BA51" i="3"/>
  <c r="BB51" i="3" s="1"/>
  <c r="BC51" i="3" s="1"/>
  <c r="BA52" i="3"/>
  <c r="BB52" i="3" s="1"/>
  <c r="BC52" i="3" s="1"/>
  <c r="BA56" i="3"/>
  <c r="BB56" i="3" s="1"/>
  <c r="BC56" i="3" s="1"/>
  <c r="BA73" i="3"/>
  <c r="BB73" i="3" s="1"/>
  <c r="BC73" i="3" s="1"/>
  <c r="BA74" i="3"/>
  <c r="BB74" i="3" s="1"/>
  <c r="BC74" i="3" s="1"/>
  <c r="BA80" i="3"/>
  <c r="BB80" i="3" s="1"/>
  <c r="BC80" i="3" s="1"/>
  <c r="BA85" i="3"/>
  <c r="BB85" i="3" s="1"/>
  <c r="BC85" i="3" s="1"/>
  <c r="BA86" i="3"/>
  <c r="BB86" i="3" s="1"/>
  <c r="BC86" i="3" s="1"/>
  <c r="BA93" i="3"/>
  <c r="BB93" i="3" s="1"/>
  <c r="BC93" i="3" s="1"/>
  <c r="BA94" i="3"/>
  <c r="BB94" i="3" s="1"/>
  <c r="BC94" i="3" s="1"/>
  <c r="BA97" i="3"/>
  <c r="BB97" i="3" s="1"/>
  <c r="BC97" i="3" s="1"/>
  <c r="BA101" i="3"/>
  <c r="BB101" i="3" s="1"/>
  <c r="BC101" i="3" s="1"/>
  <c r="BA102" i="3"/>
  <c r="BB102" i="3" s="1"/>
  <c r="BC102" i="3" s="1"/>
  <c r="BA113" i="3"/>
  <c r="BB113" i="3" s="1"/>
  <c r="BC113" i="3" s="1"/>
  <c r="BA118" i="3"/>
  <c r="BB118" i="3" s="1"/>
  <c r="BC118" i="3" s="1"/>
  <c r="BA122" i="3"/>
  <c r="BB122" i="3" s="1"/>
  <c r="BC122" i="3" s="1"/>
  <c r="BA123" i="3"/>
  <c r="BB123" i="3" s="1"/>
  <c r="BC123" i="3" s="1"/>
  <c r="BA128" i="3"/>
  <c r="BB128" i="3" s="1"/>
  <c r="BC128" i="3" s="1"/>
  <c r="BA133" i="3"/>
  <c r="BB133" i="3" s="1"/>
  <c r="BC133" i="3" s="1"/>
  <c r="BA138" i="3"/>
  <c r="BB138" i="3" s="1"/>
  <c r="BC138" i="3" s="1"/>
  <c r="BA153" i="3"/>
  <c r="BB153" i="3" s="1"/>
  <c r="BC153" i="3" s="1"/>
  <c r="BA157" i="3"/>
  <c r="BB157" i="3" s="1"/>
  <c r="BC157" i="3" s="1"/>
  <c r="BA158" i="3"/>
  <c r="BB158" i="3" s="1"/>
  <c r="BC158" i="3" s="1"/>
  <c r="BA169" i="3"/>
  <c r="BB169" i="3" s="1"/>
  <c r="BC169" i="3" s="1"/>
  <c r="BA175" i="3"/>
  <c r="BB175" i="3" s="1"/>
  <c r="BC175" i="3" s="1"/>
  <c r="BA180" i="3"/>
  <c r="BB180" i="3" s="1"/>
  <c r="BC180" i="3" s="1"/>
  <c r="BA186" i="3"/>
  <c r="BB186" i="3" s="1"/>
  <c r="BC186" i="3" s="1"/>
  <c r="BA201" i="3"/>
  <c r="BB201" i="3" s="1"/>
  <c r="BC201" i="3" s="1"/>
  <c r="BA202" i="3"/>
  <c r="BB202" i="3" s="1"/>
  <c r="BC202" i="3" s="1"/>
  <c r="BA207" i="3"/>
  <c r="BB207" i="3" s="1"/>
  <c r="BC207" i="3" s="1"/>
  <c r="BA208" i="3"/>
  <c r="BB208" i="3" s="1"/>
  <c r="BC208" i="3" s="1"/>
  <c r="BA218" i="3"/>
  <c r="BB218" i="3" s="1"/>
  <c r="BC218" i="3" s="1"/>
  <c r="BA219" i="3"/>
  <c r="BB219" i="3" s="1"/>
  <c r="BC219" i="3" s="1"/>
  <c r="BA220" i="3"/>
  <c r="BB220" i="3" s="1"/>
  <c r="BC220" i="3" s="1"/>
  <c r="BA221" i="3"/>
  <c r="BB221" i="3" s="1"/>
  <c r="BC221" i="3" s="1"/>
  <c r="BA233" i="3"/>
  <c r="BB233" i="3" s="1"/>
  <c r="BC233" i="3" s="1"/>
  <c r="BA243" i="3"/>
  <c r="BB243" i="3" s="1"/>
  <c r="BC243" i="3" s="1"/>
  <c r="BA181" i="3"/>
  <c r="BB181" i="3" s="1"/>
  <c r="BC181" i="3" s="1"/>
  <c r="BA187" i="3"/>
  <c r="BB187" i="3" s="1"/>
  <c r="BC187" i="3" s="1"/>
  <c r="BA193" i="3"/>
  <c r="BB193" i="3" s="1"/>
  <c r="BC193" i="3" s="1"/>
  <c r="BA210" i="3"/>
  <c r="BB210" i="3" s="1"/>
  <c r="BC210" i="3" s="1"/>
  <c r="BA214" i="3"/>
  <c r="BB214" i="3" s="1"/>
  <c r="BC214" i="3" s="1"/>
  <c r="BA215" i="3"/>
  <c r="BB215" i="3" s="1"/>
  <c r="BC215" i="3" s="1"/>
  <c r="BA222" i="3"/>
  <c r="BB222" i="3" s="1"/>
  <c r="BC222" i="3" s="1"/>
  <c r="BA229" i="3"/>
  <c r="BB229" i="3" s="1"/>
  <c r="BC229" i="3" s="1"/>
  <c r="BA235" i="3"/>
  <c r="BB235" i="3" s="1"/>
  <c r="BC235" i="3" s="1"/>
  <c r="BA236" i="3"/>
  <c r="BB236" i="3" s="1"/>
  <c r="BC236" i="3" s="1"/>
  <c r="BA244" i="3"/>
  <c r="BB244" i="3" s="1"/>
  <c r="BC244" i="3" s="1"/>
  <c r="BA249" i="3"/>
  <c r="BB249" i="3" s="1"/>
  <c r="BC249" i="3" s="1"/>
  <c r="BA253" i="3"/>
  <c r="BB253" i="3" s="1"/>
  <c r="BC253" i="3" s="1"/>
  <c r="BA30" i="3"/>
  <c r="BB30" i="3" s="1"/>
  <c r="BC30" i="3" s="1"/>
  <c r="BA38" i="3"/>
  <c r="BB38" i="3" s="1"/>
  <c r="BC38" i="3" s="1"/>
  <c r="BA40" i="3"/>
  <c r="BB40" i="3" s="1"/>
  <c r="BC40" i="3" s="1"/>
  <c r="BA65" i="3"/>
  <c r="BB65" i="3" s="1"/>
  <c r="BC65" i="3" s="1"/>
  <c r="BA60" i="3"/>
  <c r="BB60" i="3" s="1"/>
  <c r="BC60" i="3" s="1"/>
  <c r="BA26" i="3"/>
  <c r="BB26" i="3" s="1"/>
  <c r="BC26" i="3" s="1"/>
  <c r="BA129" i="3"/>
  <c r="BB129" i="3" s="1"/>
  <c r="BC129" i="3" s="1"/>
  <c r="BA154" i="3"/>
  <c r="BB154" i="3" s="1"/>
  <c r="BC154" i="3" s="1"/>
  <c r="BA47" i="3"/>
  <c r="BB47" i="3" s="1"/>
  <c r="BC47" i="3" s="1"/>
  <c r="BA67" i="3"/>
  <c r="BB67" i="3" s="1"/>
  <c r="BC67" i="3" s="1"/>
  <c r="BA69" i="3"/>
  <c r="BB69" i="3" s="1"/>
  <c r="BC69" i="3" s="1"/>
  <c r="BA18" i="3"/>
  <c r="BB18" i="3" s="1"/>
  <c r="BC18" i="3" s="1"/>
  <c r="BA22" i="3"/>
  <c r="BB22" i="3" s="1"/>
  <c r="BC22" i="3" s="1"/>
  <c r="BA27" i="3"/>
  <c r="BB27" i="3" s="1"/>
  <c r="BC27" i="3" s="1"/>
  <c r="BA42" i="3"/>
  <c r="BB42" i="3" s="1"/>
  <c r="BC42" i="3" s="1"/>
  <c r="BA43" i="3"/>
  <c r="BB43" i="3" s="1"/>
  <c r="BC43" i="3" s="1"/>
  <c r="BA58" i="3"/>
  <c r="BB58" i="3" s="1"/>
  <c r="BC58" i="3" s="1"/>
  <c r="BA59" i="3"/>
  <c r="BB59" i="3" s="1"/>
  <c r="BC59" i="3" s="1"/>
  <c r="BA63" i="3"/>
  <c r="BB63" i="3" s="1"/>
  <c r="BC63" i="3" s="1"/>
  <c r="BA103" i="3"/>
  <c r="BB103" i="3" s="1"/>
  <c r="BC103" i="3" s="1"/>
  <c r="BA121" i="3"/>
  <c r="BB121" i="3" s="1"/>
  <c r="BC121" i="3" s="1"/>
  <c r="BA127" i="3"/>
  <c r="BB127" i="3" s="1"/>
  <c r="BC127" i="3" s="1"/>
  <c r="BA136" i="3"/>
  <c r="BB136" i="3" s="1"/>
  <c r="BC136" i="3" s="1"/>
  <c r="BA155" i="3"/>
  <c r="BB155" i="3" s="1"/>
  <c r="BC155" i="3" s="1"/>
  <c r="BA68" i="3"/>
  <c r="BB68" i="3" s="1"/>
  <c r="BC68" i="3" s="1"/>
  <c r="BA142" i="3"/>
  <c r="BB142" i="3" s="1"/>
  <c r="BC142" i="3" s="1"/>
  <c r="BA152" i="3"/>
  <c r="BB152" i="3" s="1"/>
  <c r="BC152" i="3" s="1"/>
  <c r="BA173" i="3"/>
  <c r="BB173" i="3" s="1"/>
  <c r="BC173" i="3" s="1"/>
  <c r="BA213" i="3"/>
  <c r="BB213" i="3" s="1"/>
  <c r="BC213" i="3" s="1"/>
  <c r="BA64" i="3"/>
  <c r="BB64" i="3" s="1"/>
  <c r="BC64" i="3" s="1"/>
  <c r="BA75" i="3"/>
  <c r="BB75" i="3" s="1"/>
  <c r="BC75" i="3" s="1"/>
  <c r="BA76" i="3"/>
  <c r="BB76" i="3" s="1"/>
  <c r="BC76" i="3" s="1"/>
  <c r="BA83" i="3"/>
  <c r="BB83" i="3" s="1"/>
  <c r="BC83" i="3" s="1"/>
  <c r="BA84" i="3"/>
  <c r="BB84" i="3" s="1"/>
  <c r="BC84" i="3" s="1"/>
  <c r="BA91" i="3"/>
  <c r="BB91" i="3" s="1"/>
  <c r="BC91" i="3" s="1"/>
  <c r="BA92" i="3"/>
  <c r="BB92" i="3" s="1"/>
  <c r="BC92" i="3" s="1"/>
  <c r="BA99" i="3"/>
  <c r="BB99" i="3" s="1"/>
  <c r="BC99" i="3" s="1"/>
  <c r="BA100" i="3"/>
  <c r="BB100" i="3" s="1"/>
  <c r="BC100" i="3" s="1"/>
  <c r="BA107" i="3"/>
  <c r="BB107" i="3" s="1"/>
  <c r="BC107" i="3" s="1"/>
  <c r="BA108" i="3"/>
  <c r="BB108" i="3" s="1"/>
  <c r="BC108" i="3" s="1"/>
  <c r="BA115" i="3"/>
  <c r="BB115" i="3" s="1"/>
  <c r="BC115" i="3" s="1"/>
  <c r="BA116" i="3"/>
  <c r="BB116" i="3" s="1"/>
  <c r="BC116" i="3" s="1"/>
  <c r="BA125" i="3"/>
  <c r="BB125" i="3" s="1"/>
  <c r="BC125" i="3" s="1"/>
  <c r="BA130" i="3"/>
  <c r="BB130" i="3" s="1"/>
  <c r="BC130" i="3" s="1"/>
  <c r="BA185" i="3"/>
  <c r="BB185" i="3" s="1"/>
  <c r="BC185" i="3" s="1"/>
  <c r="BA131" i="3"/>
  <c r="BB131" i="3" s="1"/>
  <c r="BC131" i="3" s="1"/>
  <c r="BA132" i="3"/>
  <c r="BB132" i="3" s="1"/>
  <c r="BC132" i="3" s="1"/>
  <c r="BA147" i="3"/>
  <c r="BB147" i="3" s="1"/>
  <c r="BC147" i="3" s="1"/>
  <c r="BA148" i="3"/>
  <c r="BB148" i="3" s="1"/>
  <c r="BC148" i="3" s="1"/>
  <c r="BA156" i="3"/>
  <c r="BB156" i="3" s="1"/>
  <c r="BC156" i="3" s="1"/>
  <c r="BA231" i="3"/>
  <c r="BB231" i="3" s="1"/>
  <c r="BC231" i="3" s="1"/>
  <c r="BA119" i="3"/>
  <c r="BB119" i="3" s="1"/>
  <c r="BC119" i="3" s="1"/>
  <c r="BA143" i="3"/>
  <c r="BB143" i="3" s="1"/>
  <c r="BC143" i="3" s="1"/>
  <c r="BA144" i="3"/>
  <c r="BB144" i="3" s="1"/>
  <c r="BC144" i="3" s="1"/>
  <c r="BA161" i="3"/>
  <c r="BB161" i="3" s="1"/>
  <c r="BC161" i="3" s="1"/>
  <c r="BA177" i="3"/>
  <c r="BB177" i="3" s="1"/>
  <c r="BC177" i="3" s="1"/>
  <c r="BA209" i="3"/>
  <c r="BB209" i="3" s="1"/>
  <c r="BC209" i="3" s="1"/>
  <c r="BA162" i="3"/>
  <c r="BB162" i="3" s="1"/>
  <c r="BC162" i="3" s="1"/>
  <c r="BA163" i="3"/>
  <c r="BB163" i="3" s="1"/>
  <c r="BC163" i="3" s="1"/>
  <c r="BA178" i="3"/>
  <c r="BB178" i="3" s="1"/>
  <c r="BC178" i="3" s="1"/>
  <c r="BA179" i="3"/>
  <c r="BB179" i="3" s="1"/>
  <c r="BC179" i="3" s="1"/>
  <c r="BA198" i="3"/>
  <c r="BB198" i="3" s="1"/>
  <c r="BC198" i="3" s="1"/>
  <c r="BA166" i="3"/>
  <c r="BB166" i="3" s="1"/>
  <c r="BC166" i="3" s="1"/>
  <c r="BA167" i="3"/>
  <c r="BB167" i="3" s="1"/>
  <c r="BC167" i="3" s="1"/>
  <c r="BA182" i="3"/>
  <c r="BB182" i="3" s="1"/>
  <c r="BC182" i="3" s="1"/>
  <c r="BA183" i="3"/>
  <c r="BB183" i="3" s="1"/>
  <c r="BC183" i="3" s="1"/>
  <c r="BA188" i="3"/>
  <c r="BB188" i="3" s="1"/>
  <c r="BC188" i="3" s="1"/>
  <c r="BA200" i="3"/>
  <c r="BB200" i="3" s="1"/>
  <c r="BC200" i="3" s="1"/>
  <c r="BA217" i="3"/>
  <c r="BB217" i="3" s="1"/>
  <c r="BC217" i="3" s="1"/>
  <c r="BA184" i="3"/>
  <c r="BB184" i="3" s="1"/>
  <c r="BC184" i="3" s="1"/>
  <c r="BA191" i="3"/>
  <c r="BB191" i="3" s="1"/>
  <c r="BC191" i="3" s="1"/>
  <c r="BA192" i="3"/>
  <c r="BB192" i="3" s="1"/>
  <c r="BC192" i="3" s="1"/>
  <c r="BA195" i="3"/>
  <c r="BB195" i="3" s="1"/>
  <c r="BC195" i="3" s="1"/>
  <c r="BA196" i="3"/>
  <c r="BB196" i="3" s="1"/>
  <c r="BC196" i="3" s="1"/>
  <c r="BA203" i="3"/>
  <c r="BB203" i="3" s="1"/>
  <c r="BC203" i="3" s="1"/>
  <c r="BA204" i="3"/>
  <c r="BB204" i="3" s="1"/>
  <c r="BC204" i="3" s="1"/>
  <c r="BA216" i="3"/>
  <c r="BB216" i="3" s="1"/>
  <c r="BC216" i="3" s="1"/>
  <c r="BA234" i="3"/>
  <c r="BB234" i="3" s="1"/>
  <c r="BC234" i="3" s="1"/>
  <c r="BA223" i="3"/>
  <c r="BB223" i="3" s="1"/>
  <c r="BC223" i="3" s="1"/>
  <c r="BA228" i="3"/>
  <c r="BB228" i="3" s="1"/>
  <c r="BC228" i="3" s="1"/>
  <c r="BA248" i="3"/>
  <c r="BB248" i="3" s="1"/>
  <c r="BC248" i="3" s="1"/>
  <c r="BA250" i="3"/>
  <c r="BB250" i="3" s="1"/>
  <c r="BC250" i="3" s="1"/>
  <c r="BA211" i="3"/>
  <c r="BB211" i="3" s="1"/>
  <c r="BC211" i="3" s="1"/>
  <c r="BA226" i="3"/>
  <c r="BB226" i="3" s="1"/>
  <c r="BC226" i="3" s="1"/>
  <c r="BA227" i="3"/>
  <c r="BB227" i="3" s="1"/>
  <c r="BC227" i="3" s="1"/>
  <c r="BA242" i="3"/>
  <c r="BB242" i="3" s="1"/>
  <c r="BC242" i="3" s="1"/>
  <c r="BA238" i="3"/>
  <c r="BB238" i="3" s="1"/>
  <c r="BC238" i="3" s="1"/>
  <c r="BA239" i="3"/>
  <c r="BB239" i="3" s="1"/>
  <c r="BC239" i="3" s="1"/>
  <c r="BA246" i="3"/>
  <c r="BB246" i="3" s="1"/>
  <c r="BC246" i="3" s="1"/>
  <c r="BA247" i="3"/>
  <c r="BB247" i="3" s="1"/>
  <c r="BC247" i="3" s="1"/>
  <c r="BA254" i="3"/>
  <c r="BB254" i="3" s="1"/>
  <c r="BC254" i="3" s="1"/>
  <c r="BA5" i="3"/>
  <c r="BB5" i="3" s="1"/>
  <c r="BC5" i="3" s="1"/>
  <c r="CV123" i="26" l="1"/>
  <c r="CR123" i="26"/>
  <c r="CN123" i="26"/>
  <c r="CY123" i="26"/>
  <c r="CT123" i="26"/>
  <c r="CO123" i="26"/>
  <c r="CX123" i="26"/>
  <c r="CS123" i="26"/>
  <c r="CM123" i="26"/>
  <c r="CU123" i="26"/>
  <c r="CQ123" i="26"/>
  <c r="CL123" i="26"/>
  <c r="CP123" i="26"/>
  <c r="CW123" i="26"/>
  <c r="BI125" i="26"/>
  <c r="BZ125" i="26" s="1"/>
  <c r="CJ125" i="26" s="1"/>
  <c r="BY124" i="26"/>
  <c r="BR124" i="26"/>
  <c r="CH124" i="26"/>
  <c r="BW124" i="26"/>
  <c r="BM124" i="26"/>
  <c r="BO124" i="26"/>
  <c r="BX124" i="26"/>
  <c r="BU124" i="26"/>
  <c r="BL124" i="26"/>
  <c r="BT124" i="26"/>
  <c r="BP124" i="26"/>
  <c r="BS124" i="26"/>
  <c r="BN124" i="26"/>
  <c r="BQ124" i="26"/>
  <c r="BV124" i="26"/>
  <c r="BJ150" i="26"/>
  <c r="CI149" i="26"/>
  <c r="BE239" i="3"/>
  <c r="BD239" i="3"/>
  <c r="BE228" i="3"/>
  <c r="BD228" i="3"/>
  <c r="BE192" i="3"/>
  <c r="BD192" i="3"/>
  <c r="BE167" i="3"/>
  <c r="BD167" i="3"/>
  <c r="BD178" i="3"/>
  <c r="BE178" i="3"/>
  <c r="BE119" i="3"/>
  <c r="BD119" i="3"/>
  <c r="BE130" i="3"/>
  <c r="BD130" i="3"/>
  <c r="BE92" i="3"/>
  <c r="BD92" i="3"/>
  <c r="BD173" i="3"/>
  <c r="BE173" i="3"/>
  <c r="BD103" i="3"/>
  <c r="BE103" i="3"/>
  <c r="BE18" i="3"/>
  <c r="BD18" i="3"/>
  <c r="BE65" i="3"/>
  <c r="BD65" i="3"/>
  <c r="BD235" i="3"/>
  <c r="BE235" i="3"/>
  <c r="BE181" i="3"/>
  <c r="BD181" i="3"/>
  <c r="BD207" i="3"/>
  <c r="BE207" i="3"/>
  <c r="BE157" i="3"/>
  <c r="BD157" i="3"/>
  <c r="BE113" i="3"/>
  <c r="BD113" i="3"/>
  <c r="BE80" i="3"/>
  <c r="BD80" i="3"/>
  <c r="BE39" i="3"/>
  <c r="BD39" i="3"/>
  <c r="BE199" i="3"/>
  <c r="BD199" i="3"/>
  <c r="BD112" i="3"/>
  <c r="BE112" i="3"/>
  <c r="BE72" i="3"/>
  <c r="BD72" i="3"/>
  <c r="BD16" i="3"/>
  <c r="BE16" i="3"/>
  <c r="BD82" i="3"/>
  <c r="BE82" i="3"/>
  <c r="BD24" i="3"/>
  <c r="BE24" i="3"/>
  <c r="BE31" i="3"/>
  <c r="BD31" i="3"/>
  <c r="BE237" i="3"/>
  <c r="BD237" i="3"/>
  <c r="BE140" i="3"/>
  <c r="BD140" i="3"/>
  <c r="BE245" i="3"/>
  <c r="BD245" i="3"/>
  <c r="BE159" i="3"/>
  <c r="BD159" i="3"/>
  <c r="BE77" i="3"/>
  <c r="BD77" i="3"/>
  <c r="BE172" i="3"/>
  <c r="BD172" i="3"/>
  <c r="BD254" i="3"/>
  <c r="BE254" i="3"/>
  <c r="BD211" i="3"/>
  <c r="BE211" i="3"/>
  <c r="BD203" i="3"/>
  <c r="BE203" i="3"/>
  <c r="BE188" i="3"/>
  <c r="BD188" i="3"/>
  <c r="BD166" i="3"/>
  <c r="BE166" i="3"/>
  <c r="BD161" i="3"/>
  <c r="BE161" i="3"/>
  <c r="BE132" i="3"/>
  <c r="BD132" i="3"/>
  <c r="BD125" i="3"/>
  <c r="BE125" i="3"/>
  <c r="BD91" i="3"/>
  <c r="BE91" i="3"/>
  <c r="BE75" i="3"/>
  <c r="BD75" i="3"/>
  <c r="BE152" i="3"/>
  <c r="BD152" i="3"/>
  <c r="BE136" i="3"/>
  <c r="BD136" i="3"/>
  <c r="BE63" i="3"/>
  <c r="BD63" i="3"/>
  <c r="BE42" i="3"/>
  <c r="BD42" i="3"/>
  <c r="BE69" i="3"/>
  <c r="BD69" i="3"/>
  <c r="BD129" i="3"/>
  <c r="BE129" i="3"/>
  <c r="BD40" i="3"/>
  <c r="BE40" i="3"/>
  <c r="BE249" i="3"/>
  <c r="BD249" i="3"/>
  <c r="BE229" i="3"/>
  <c r="BD229" i="3"/>
  <c r="BE210" i="3"/>
  <c r="BD210" i="3"/>
  <c r="BD243" i="3"/>
  <c r="BE243" i="3"/>
  <c r="BE202" i="3"/>
  <c r="BD202" i="3"/>
  <c r="BE153" i="3"/>
  <c r="BD153" i="3"/>
  <c r="BE102" i="3"/>
  <c r="BD102" i="3"/>
  <c r="BD74" i="3"/>
  <c r="BE74" i="3"/>
  <c r="BE51" i="3"/>
  <c r="BD51" i="3"/>
  <c r="BD212" i="3"/>
  <c r="BE212" i="3"/>
  <c r="BD137" i="3"/>
  <c r="BE137" i="3"/>
  <c r="BE98" i="3"/>
  <c r="BD98" i="3"/>
  <c r="BD111" i="3"/>
  <c r="BE111" i="3"/>
  <c r="BE114" i="3"/>
  <c r="BD114" i="3"/>
  <c r="BE35" i="3"/>
  <c r="BD35" i="3"/>
  <c r="BD9" i="3"/>
  <c r="BE9" i="3"/>
  <c r="BE6" i="3"/>
  <c r="BD6" i="3"/>
  <c r="BE189" i="3"/>
  <c r="BD189" i="3"/>
  <c r="BD62" i="3"/>
  <c r="BE62" i="3"/>
  <c r="BD25" i="3"/>
  <c r="BE25" i="3"/>
  <c r="BE45" i="3"/>
  <c r="BD45" i="3"/>
  <c r="BE170" i="3"/>
  <c r="BD170" i="3"/>
  <c r="BE247" i="3"/>
  <c r="BD247" i="3"/>
  <c r="BD242" i="3"/>
  <c r="BE242" i="3"/>
  <c r="BD250" i="3"/>
  <c r="BE250" i="3"/>
  <c r="BD234" i="3"/>
  <c r="BE234" i="3"/>
  <c r="BE196" i="3"/>
  <c r="BD196" i="3"/>
  <c r="BE184" i="3"/>
  <c r="BD184" i="3"/>
  <c r="BD183" i="3"/>
  <c r="BE183" i="3"/>
  <c r="BD198" i="3"/>
  <c r="BE198" i="3"/>
  <c r="BE162" i="3"/>
  <c r="BD162" i="3"/>
  <c r="BE144" i="3"/>
  <c r="BD144" i="3"/>
  <c r="BE156" i="3"/>
  <c r="BD156" i="3"/>
  <c r="BD131" i="3"/>
  <c r="BE131" i="3"/>
  <c r="BD116" i="3"/>
  <c r="BE116" i="3"/>
  <c r="BE100" i="3"/>
  <c r="BD100" i="3"/>
  <c r="BE84" i="3"/>
  <c r="BD84" i="3"/>
  <c r="BD64" i="3"/>
  <c r="BE64" i="3"/>
  <c r="BD142" i="3"/>
  <c r="BE142" i="3"/>
  <c r="BE127" i="3"/>
  <c r="BD127" i="3"/>
  <c r="BE59" i="3"/>
  <c r="BD59" i="3"/>
  <c r="BE27" i="3"/>
  <c r="BD27" i="3"/>
  <c r="BE67" i="3"/>
  <c r="BD67" i="3"/>
  <c r="BE26" i="3"/>
  <c r="BD26" i="3"/>
  <c r="BD38" i="3"/>
  <c r="BE38" i="3"/>
  <c r="BE244" i="3"/>
  <c r="BD244" i="3"/>
  <c r="BE222" i="3"/>
  <c r="BD222" i="3"/>
  <c r="BE193" i="3"/>
  <c r="BD193" i="3"/>
  <c r="BE233" i="3"/>
  <c r="BD233" i="3"/>
  <c r="BD218" i="3"/>
  <c r="BE218" i="3"/>
  <c r="BE201" i="3"/>
  <c r="BD201" i="3"/>
  <c r="BD169" i="3"/>
  <c r="BE169" i="3"/>
  <c r="BE138" i="3"/>
  <c r="BD138" i="3"/>
  <c r="BE122" i="3"/>
  <c r="BD122" i="3"/>
  <c r="BE101" i="3"/>
  <c r="BD101" i="3"/>
  <c r="BE86" i="3"/>
  <c r="BD86" i="3"/>
  <c r="BE73" i="3"/>
  <c r="BD73" i="3"/>
  <c r="BE50" i="3"/>
  <c r="BD50" i="3"/>
  <c r="BE241" i="3"/>
  <c r="BD241" i="3"/>
  <c r="BE206" i="3"/>
  <c r="BD206" i="3"/>
  <c r="BE174" i="3"/>
  <c r="BD174" i="3"/>
  <c r="BE126" i="3"/>
  <c r="BD126" i="3"/>
  <c r="BE105" i="3"/>
  <c r="BD105" i="3"/>
  <c r="BD88" i="3"/>
  <c r="BE88" i="3"/>
  <c r="BD48" i="3"/>
  <c r="BE48" i="3"/>
  <c r="BE79" i="3"/>
  <c r="BD79" i="3"/>
  <c r="BE164" i="3"/>
  <c r="BD164" i="3"/>
  <c r="BD95" i="3"/>
  <c r="BE95" i="3"/>
  <c r="BE49" i="3"/>
  <c r="BD49" i="3"/>
  <c r="BE34" i="3"/>
  <c r="BD34" i="3"/>
  <c r="BD12" i="3"/>
  <c r="BE12" i="3"/>
  <c r="BD150" i="3"/>
  <c r="BE150" i="3"/>
  <c r="BE15" i="3"/>
  <c r="BD15" i="3"/>
  <c r="BE252" i="3"/>
  <c r="BD252" i="3"/>
  <c r="BE224" i="3"/>
  <c r="BD224" i="3"/>
  <c r="BE176" i="3"/>
  <c r="BD176" i="3"/>
  <c r="BE124" i="3"/>
  <c r="BD124" i="3"/>
  <c r="BD29" i="3"/>
  <c r="BE29" i="3"/>
  <c r="BE149" i="3"/>
  <c r="BD149" i="3"/>
  <c r="BE19" i="3"/>
  <c r="BD19" i="3"/>
  <c r="BD96" i="3"/>
  <c r="BE96" i="3"/>
  <c r="BE37" i="3"/>
  <c r="BD37" i="3"/>
  <c r="BE57" i="3"/>
  <c r="BD57" i="3"/>
  <c r="BD66" i="3"/>
  <c r="BE66" i="3"/>
  <c r="BD5" i="3"/>
  <c r="BE5" i="3"/>
  <c r="BD226" i="3"/>
  <c r="BE226" i="3"/>
  <c r="BD204" i="3"/>
  <c r="BE204" i="3"/>
  <c r="BD200" i="3"/>
  <c r="BE200" i="3"/>
  <c r="BD177" i="3"/>
  <c r="BE177" i="3"/>
  <c r="BE147" i="3"/>
  <c r="BD147" i="3"/>
  <c r="BD108" i="3"/>
  <c r="BE108" i="3"/>
  <c r="BD76" i="3"/>
  <c r="BE76" i="3"/>
  <c r="BE155" i="3"/>
  <c r="BD155" i="3"/>
  <c r="BE43" i="3"/>
  <c r="BD43" i="3"/>
  <c r="BD154" i="3"/>
  <c r="BE154" i="3"/>
  <c r="BE253" i="3"/>
  <c r="BD253" i="3"/>
  <c r="BE214" i="3"/>
  <c r="BD214" i="3"/>
  <c r="BE220" i="3"/>
  <c r="BD220" i="3"/>
  <c r="BE180" i="3"/>
  <c r="BD180" i="3"/>
  <c r="BE128" i="3"/>
  <c r="BD128" i="3"/>
  <c r="BE94" i="3"/>
  <c r="BD94" i="3"/>
  <c r="BD52" i="3"/>
  <c r="BE52" i="3"/>
  <c r="BE232" i="3"/>
  <c r="BD232" i="3"/>
  <c r="BD151" i="3"/>
  <c r="BE151" i="3"/>
  <c r="BD104" i="3"/>
  <c r="BE104" i="3"/>
  <c r="BD32" i="3"/>
  <c r="BE32" i="3"/>
  <c r="BD134" i="3"/>
  <c r="BE134" i="3"/>
  <c r="BD36" i="3"/>
  <c r="BE36" i="3"/>
  <c r="BE10" i="3"/>
  <c r="BD10" i="3"/>
  <c r="BD8" i="3"/>
  <c r="BE8" i="3"/>
  <c r="BD190" i="3"/>
  <c r="BE190" i="3"/>
  <c r="BD70" i="3"/>
  <c r="BE70" i="3"/>
  <c r="BD87" i="3"/>
  <c r="BE87" i="3"/>
  <c r="BE120" i="3"/>
  <c r="BD120" i="3"/>
  <c r="BE110" i="3"/>
  <c r="BD110" i="3"/>
  <c r="BD238" i="3"/>
  <c r="BE238" i="3"/>
  <c r="BE223" i="3"/>
  <c r="BD223" i="3"/>
  <c r="BD191" i="3"/>
  <c r="BE191" i="3"/>
  <c r="BD163" i="3"/>
  <c r="BE163" i="3"/>
  <c r="BE231" i="3"/>
  <c r="BD231" i="3"/>
  <c r="BD107" i="3"/>
  <c r="BE107" i="3"/>
  <c r="BE219" i="3"/>
  <c r="BD219" i="3"/>
  <c r="BE175" i="3"/>
  <c r="BD175" i="3"/>
  <c r="BE123" i="3"/>
  <c r="BD123" i="3"/>
  <c r="BE93" i="3"/>
  <c r="BD93" i="3"/>
  <c r="BD33" i="3"/>
  <c r="BE33" i="3"/>
  <c r="BD194" i="3"/>
  <c r="BE194" i="3"/>
  <c r="BE106" i="3"/>
  <c r="BD106" i="3"/>
  <c r="BE55" i="3"/>
  <c r="BD55" i="3"/>
  <c r="BE7" i="3"/>
  <c r="BD7" i="3"/>
  <c r="BE61" i="3"/>
  <c r="BD61" i="3"/>
  <c r="BE23" i="3"/>
  <c r="BD23" i="3"/>
  <c r="BD17" i="3"/>
  <c r="BE17" i="3"/>
  <c r="BE225" i="3"/>
  <c r="BD225" i="3"/>
  <c r="BE139" i="3"/>
  <c r="BD139" i="3"/>
  <c r="BD230" i="3"/>
  <c r="BE230" i="3"/>
  <c r="BE145" i="3"/>
  <c r="BD145" i="3"/>
  <c r="BE53" i="3"/>
  <c r="BD53" i="3"/>
  <c r="BE109" i="3"/>
  <c r="BD109" i="3"/>
  <c r="BD246" i="3"/>
  <c r="BE246" i="3"/>
  <c r="BD227" i="3"/>
  <c r="BE227" i="3"/>
  <c r="BE248" i="3"/>
  <c r="BD248" i="3"/>
  <c r="BD216" i="3"/>
  <c r="BE216" i="3"/>
  <c r="BE195" i="3"/>
  <c r="BD195" i="3"/>
  <c r="BD217" i="3"/>
  <c r="BE217" i="3"/>
  <c r="BD182" i="3"/>
  <c r="BE182" i="3"/>
  <c r="BE179" i="3"/>
  <c r="BD179" i="3"/>
  <c r="BD209" i="3"/>
  <c r="BE209" i="3"/>
  <c r="BE143" i="3"/>
  <c r="BD143" i="3"/>
  <c r="BE148" i="3"/>
  <c r="BD148" i="3"/>
  <c r="BE185" i="3"/>
  <c r="BD185" i="3"/>
  <c r="BD115" i="3"/>
  <c r="BE115" i="3"/>
  <c r="BD99" i="3"/>
  <c r="BE99" i="3"/>
  <c r="BE83" i="3"/>
  <c r="BD83" i="3"/>
  <c r="BD213" i="3"/>
  <c r="BE213" i="3"/>
  <c r="BD68" i="3"/>
  <c r="BE68" i="3"/>
  <c r="BD121" i="3"/>
  <c r="BE121" i="3"/>
  <c r="BE58" i="3"/>
  <c r="BD58" i="3"/>
  <c r="BE22" i="3"/>
  <c r="BD22" i="3"/>
  <c r="BE47" i="3"/>
  <c r="BD47" i="3"/>
  <c r="BD60" i="3"/>
  <c r="BE60" i="3"/>
  <c r="BE30" i="3"/>
  <c r="BD30" i="3"/>
  <c r="BE236" i="3"/>
  <c r="BD236" i="3"/>
  <c r="BD215" i="3"/>
  <c r="BE215" i="3"/>
  <c r="BE187" i="3"/>
  <c r="BD187" i="3"/>
  <c r="BD221" i="3"/>
  <c r="BE221" i="3"/>
  <c r="BD208" i="3"/>
  <c r="BE208" i="3"/>
  <c r="BD186" i="3"/>
  <c r="BE186" i="3"/>
  <c r="BD158" i="3"/>
  <c r="BE158" i="3"/>
  <c r="BD133" i="3"/>
  <c r="BE133" i="3"/>
  <c r="BD118" i="3"/>
  <c r="BE118" i="3"/>
  <c r="BE97" i="3"/>
  <c r="BD97" i="3"/>
  <c r="BE85" i="3"/>
  <c r="BD85" i="3"/>
  <c r="BD56" i="3"/>
  <c r="BE56" i="3"/>
  <c r="BD44" i="3"/>
  <c r="BE44" i="3"/>
  <c r="BE240" i="3"/>
  <c r="BD240" i="3"/>
  <c r="BE205" i="3"/>
  <c r="BD205" i="3"/>
  <c r="BE168" i="3"/>
  <c r="BD168" i="3"/>
  <c r="BD117" i="3"/>
  <c r="BE117" i="3"/>
  <c r="BD146" i="3"/>
  <c r="BE146" i="3"/>
  <c r="BE81" i="3"/>
  <c r="BD81" i="3"/>
  <c r="BD46" i="3"/>
  <c r="BE46" i="3"/>
  <c r="BD71" i="3"/>
  <c r="BE71" i="3"/>
  <c r="BE160" i="3"/>
  <c r="BD160" i="3"/>
  <c r="BE89" i="3"/>
  <c r="BD89" i="3"/>
  <c r="BE41" i="3"/>
  <c r="BD41" i="3"/>
  <c r="BD28" i="3"/>
  <c r="BE28" i="3"/>
  <c r="BE11" i="3"/>
  <c r="BD11" i="3"/>
  <c r="BD54" i="3"/>
  <c r="BE54" i="3"/>
  <c r="BE14" i="3"/>
  <c r="BD14" i="3"/>
  <c r="BD251" i="3"/>
  <c r="BE251" i="3"/>
  <c r="BE197" i="3"/>
  <c r="BD197" i="3"/>
  <c r="BD141" i="3"/>
  <c r="BE141" i="3"/>
  <c r="BE90" i="3"/>
  <c r="BD90" i="3"/>
  <c r="BD21" i="3"/>
  <c r="BE21" i="3"/>
  <c r="BE135" i="3"/>
  <c r="BD135" i="3"/>
  <c r="BD165" i="3"/>
  <c r="BE165" i="3"/>
  <c r="BD78" i="3"/>
  <c r="BE78" i="3"/>
  <c r="BD13" i="3"/>
  <c r="BE13" i="3"/>
  <c r="BD20" i="3"/>
  <c r="BE20" i="3"/>
  <c r="BE171" i="3"/>
  <c r="BD171" i="3"/>
  <c r="BI219" i="3"/>
  <c r="CX124" i="26" l="1"/>
  <c r="CT124" i="26"/>
  <c r="CP124" i="26"/>
  <c r="CL124" i="26"/>
  <c r="CV124" i="26"/>
  <c r="CQ124" i="26"/>
  <c r="CU124" i="26"/>
  <c r="CO124" i="26"/>
  <c r="CR124" i="26"/>
  <c r="CY124" i="26"/>
  <c r="CN124" i="26"/>
  <c r="CS124" i="26"/>
  <c r="CW124" i="26"/>
  <c r="CM124" i="26"/>
  <c r="BJ151" i="26"/>
  <c r="CI150" i="26"/>
  <c r="BI126" i="26"/>
  <c r="BZ126" i="26" s="1"/>
  <c r="CJ126" i="26" s="1"/>
  <c r="BY125" i="26"/>
  <c r="BX125" i="26"/>
  <c r="BR125" i="26"/>
  <c r="BO125" i="26"/>
  <c r="BQ125" i="26"/>
  <c r="BN125" i="26"/>
  <c r="BP125" i="26"/>
  <c r="BV125" i="26"/>
  <c r="BM125" i="26"/>
  <c r="BW125" i="26"/>
  <c r="BT125" i="26"/>
  <c r="BU125" i="26"/>
  <c r="BS125" i="26"/>
  <c r="BL125" i="26"/>
  <c r="CH125" i="26"/>
  <c r="BN221" i="3"/>
  <c r="BJ221" i="3"/>
  <c r="BM221" i="3"/>
  <c r="BL221" i="3"/>
  <c r="BK221" i="3"/>
  <c r="BN209" i="3"/>
  <c r="BJ209" i="3"/>
  <c r="BM209" i="3"/>
  <c r="BL209" i="3"/>
  <c r="BK209" i="3"/>
  <c r="BM246" i="3"/>
  <c r="BL246" i="3"/>
  <c r="BK246" i="3"/>
  <c r="BJ246" i="3"/>
  <c r="BN246" i="3"/>
  <c r="BM230" i="3"/>
  <c r="BL230" i="3"/>
  <c r="BK230" i="3"/>
  <c r="BN230" i="3"/>
  <c r="BJ230" i="3"/>
  <c r="BM238" i="3"/>
  <c r="BL238" i="3"/>
  <c r="BK238" i="3"/>
  <c r="BJ238" i="3"/>
  <c r="BN238" i="3"/>
  <c r="BM226" i="3"/>
  <c r="BL226" i="3"/>
  <c r="BN226" i="3"/>
  <c r="BK226" i="3"/>
  <c r="BJ226" i="3"/>
  <c r="BM242" i="3"/>
  <c r="BL242" i="3"/>
  <c r="BN242" i="3"/>
  <c r="BK242" i="3"/>
  <c r="BJ242" i="3"/>
  <c r="BK212" i="3"/>
  <c r="BN212" i="3"/>
  <c r="BJ212" i="3"/>
  <c r="BM212" i="3"/>
  <c r="BL212" i="3"/>
  <c r="BL203" i="3"/>
  <c r="BK203" i="3"/>
  <c r="BJ203" i="3"/>
  <c r="BN203" i="3"/>
  <c r="BM203" i="3"/>
  <c r="BL235" i="3"/>
  <c r="BK235" i="3"/>
  <c r="BJ235" i="3"/>
  <c r="BN235" i="3"/>
  <c r="BM235" i="3"/>
  <c r="BK240" i="3"/>
  <c r="BN240" i="3"/>
  <c r="BJ240" i="3"/>
  <c r="BM240" i="3"/>
  <c r="BL240" i="3"/>
  <c r="BL231" i="3"/>
  <c r="BK231" i="3"/>
  <c r="BN231" i="3"/>
  <c r="BM231" i="3"/>
  <c r="BJ231" i="3"/>
  <c r="BK252" i="3"/>
  <c r="BN252" i="3"/>
  <c r="BJ252" i="3"/>
  <c r="BM252" i="3"/>
  <c r="BL252" i="3"/>
  <c r="BK244" i="3"/>
  <c r="BN244" i="3"/>
  <c r="BJ244" i="3"/>
  <c r="BM244" i="3"/>
  <c r="BL244" i="3"/>
  <c r="BN237" i="3"/>
  <c r="BJ237" i="3"/>
  <c r="BM237" i="3"/>
  <c r="BL237" i="3"/>
  <c r="BK237" i="3"/>
  <c r="BN205" i="3"/>
  <c r="BJ205" i="3"/>
  <c r="BM205" i="3"/>
  <c r="BL205" i="3"/>
  <c r="BK205" i="3"/>
  <c r="BK236" i="3"/>
  <c r="BN236" i="3"/>
  <c r="BJ236" i="3"/>
  <c r="BM236" i="3"/>
  <c r="BL236" i="3"/>
  <c r="BL223" i="3"/>
  <c r="BK223" i="3"/>
  <c r="BN223" i="3"/>
  <c r="BM223" i="3"/>
  <c r="BJ223" i="3"/>
  <c r="BK232" i="3"/>
  <c r="BN232" i="3"/>
  <c r="BJ232" i="3"/>
  <c r="BM232" i="3"/>
  <c r="BL232" i="3"/>
  <c r="BM214" i="3"/>
  <c r="BL214" i="3"/>
  <c r="BK214" i="3"/>
  <c r="BJ214" i="3"/>
  <c r="BN214" i="3"/>
  <c r="BK224" i="3"/>
  <c r="BN224" i="3"/>
  <c r="BJ224" i="3"/>
  <c r="BM224" i="3"/>
  <c r="BL224" i="3"/>
  <c r="BN241" i="3"/>
  <c r="BJ241" i="3"/>
  <c r="BM241" i="3"/>
  <c r="BL241" i="3"/>
  <c r="BK241" i="3"/>
  <c r="BN233" i="3"/>
  <c r="BJ233" i="3"/>
  <c r="BM233" i="3"/>
  <c r="BL233" i="3"/>
  <c r="BK233" i="3"/>
  <c r="BM222" i="3"/>
  <c r="BL222" i="3"/>
  <c r="BK222" i="3"/>
  <c r="BJ222" i="3"/>
  <c r="BN222" i="3"/>
  <c r="BL247" i="3"/>
  <c r="BK247" i="3"/>
  <c r="BN247" i="3"/>
  <c r="BM247" i="3"/>
  <c r="BJ247" i="3"/>
  <c r="BM202" i="3"/>
  <c r="BL202" i="3"/>
  <c r="BN202" i="3"/>
  <c r="BK202" i="3"/>
  <c r="BJ202" i="3"/>
  <c r="BM210" i="3"/>
  <c r="BL210" i="3"/>
  <c r="BN210" i="3"/>
  <c r="BK210" i="3"/>
  <c r="BJ210" i="3"/>
  <c r="BN249" i="3"/>
  <c r="BJ249" i="3"/>
  <c r="BM249" i="3"/>
  <c r="BL249" i="3"/>
  <c r="BK249" i="3"/>
  <c r="BK228" i="3"/>
  <c r="BN228" i="3"/>
  <c r="BJ228" i="3"/>
  <c r="BM228" i="3"/>
  <c r="BL228" i="3"/>
  <c r="BL215" i="3"/>
  <c r="BK215" i="3"/>
  <c r="BN215" i="3"/>
  <c r="BM215" i="3"/>
  <c r="BJ215" i="3"/>
  <c r="BM218" i="3"/>
  <c r="BL218" i="3"/>
  <c r="BN218" i="3"/>
  <c r="BK218" i="3"/>
  <c r="BJ218" i="3"/>
  <c r="BM234" i="3"/>
  <c r="BL234" i="3"/>
  <c r="BN234" i="3"/>
  <c r="BK234" i="3"/>
  <c r="BJ234" i="3"/>
  <c r="BL243" i="3"/>
  <c r="BK243" i="3"/>
  <c r="BJ243" i="3"/>
  <c r="BN243" i="3"/>
  <c r="BM243" i="3"/>
  <c r="BM254" i="3"/>
  <c r="BL254" i="3"/>
  <c r="BK254" i="3"/>
  <c r="BJ254" i="3"/>
  <c r="BN254" i="3"/>
  <c r="BL207" i="3"/>
  <c r="BK207" i="3"/>
  <c r="BN207" i="3"/>
  <c r="BM207" i="3"/>
  <c r="BJ207" i="3"/>
  <c r="BK248" i="3"/>
  <c r="BN248" i="3"/>
  <c r="BJ248" i="3"/>
  <c r="BM248" i="3"/>
  <c r="BL248" i="3"/>
  <c r="BN225" i="3"/>
  <c r="BJ225" i="3"/>
  <c r="BM225" i="3"/>
  <c r="BL225" i="3"/>
  <c r="BK225" i="3"/>
  <c r="BL219" i="3"/>
  <c r="BK219" i="3"/>
  <c r="BJ219" i="3"/>
  <c r="BN219" i="3"/>
  <c r="BM219" i="3"/>
  <c r="BK220" i="3"/>
  <c r="BN220" i="3"/>
  <c r="BJ220" i="3"/>
  <c r="BM220" i="3"/>
  <c r="BL220" i="3"/>
  <c r="BN253" i="3"/>
  <c r="BJ253" i="3"/>
  <c r="BM253" i="3"/>
  <c r="BL253" i="3"/>
  <c r="BK253" i="3"/>
  <c r="BM206" i="3"/>
  <c r="BL206" i="3"/>
  <c r="BK206" i="3"/>
  <c r="BJ206" i="3"/>
  <c r="BN206" i="3"/>
  <c r="BN229" i="3"/>
  <c r="BJ229" i="3"/>
  <c r="BM229" i="3"/>
  <c r="BL229" i="3"/>
  <c r="BK229" i="3"/>
  <c r="BN245" i="3"/>
  <c r="BJ245" i="3"/>
  <c r="BM245" i="3"/>
  <c r="BL245" i="3"/>
  <c r="BK245" i="3"/>
  <c r="BL239" i="3"/>
  <c r="BK239" i="3"/>
  <c r="BN239" i="3"/>
  <c r="BM239" i="3"/>
  <c r="BJ239" i="3"/>
  <c r="BL251" i="3"/>
  <c r="BK251" i="3"/>
  <c r="BJ251" i="3"/>
  <c r="BN251" i="3"/>
  <c r="BM251" i="3"/>
  <c r="BK208" i="3"/>
  <c r="BN208" i="3"/>
  <c r="BJ208" i="3"/>
  <c r="BM208" i="3"/>
  <c r="BL208" i="3"/>
  <c r="BN213" i="3"/>
  <c r="BJ213" i="3"/>
  <c r="BM213" i="3"/>
  <c r="BL213" i="3"/>
  <c r="BK213" i="3"/>
  <c r="BN217" i="3"/>
  <c r="BJ217" i="3"/>
  <c r="BM217" i="3"/>
  <c r="BL217" i="3"/>
  <c r="BK217" i="3"/>
  <c r="BK216" i="3"/>
  <c r="BN216" i="3"/>
  <c r="BJ216" i="3"/>
  <c r="BM216" i="3"/>
  <c r="BL216" i="3"/>
  <c r="BL227" i="3"/>
  <c r="BK227" i="3"/>
  <c r="BJ227" i="3"/>
  <c r="BN227" i="3"/>
  <c r="BM227" i="3"/>
  <c r="BK204" i="3"/>
  <c r="BN204" i="3"/>
  <c r="BJ204" i="3"/>
  <c r="BM204" i="3"/>
  <c r="BL204" i="3"/>
  <c r="BM250" i="3"/>
  <c r="BL250" i="3"/>
  <c r="BN250" i="3"/>
  <c r="BK250" i="3"/>
  <c r="BJ250" i="3"/>
  <c r="BL211" i="3"/>
  <c r="BK211" i="3"/>
  <c r="BJ211" i="3"/>
  <c r="BN211" i="3"/>
  <c r="BM211" i="3"/>
  <c r="BM171" i="3"/>
  <c r="BL171" i="3"/>
  <c r="BN171" i="3"/>
  <c r="BK171" i="3"/>
  <c r="BJ171" i="3"/>
  <c r="BN85" i="3"/>
  <c r="BJ85" i="3"/>
  <c r="BM85" i="3"/>
  <c r="BL85" i="3"/>
  <c r="BK85" i="3"/>
  <c r="BK185" i="3"/>
  <c r="BN185" i="3"/>
  <c r="BJ185" i="3"/>
  <c r="BM185" i="3"/>
  <c r="BL185" i="3"/>
  <c r="BM179" i="3"/>
  <c r="BL179" i="3"/>
  <c r="BN179" i="3"/>
  <c r="BJ179" i="3"/>
  <c r="BK179" i="3"/>
  <c r="BN145" i="3"/>
  <c r="BJ145" i="3"/>
  <c r="BK145" i="3"/>
  <c r="BM145" i="3"/>
  <c r="BL145" i="3"/>
  <c r="BN61" i="3"/>
  <c r="BJ61" i="3"/>
  <c r="BM61" i="3"/>
  <c r="BL61" i="3"/>
  <c r="BK61" i="3"/>
  <c r="BM175" i="3"/>
  <c r="BL175" i="3"/>
  <c r="BJ175" i="3"/>
  <c r="BN175" i="3"/>
  <c r="BK175" i="3"/>
  <c r="BM94" i="3"/>
  <c r="BK94" i="3"/>
  <c r="BJ94" i="3"/>
  <c r="BL94" i="3"/>
  <c r="BN94" i="3"/>
  <c r="BN149" i="3"/>
  <c r="BJ149" i="3"/>
  <c r="BL149" i="3"/>
  <c r="BM149" i="3"/>
  <c r="BK149" i="3"/>
  <c r="BL15" i="3"/>
  <c r="BN15" i="3"/>
  <c r="BJ15" i="3"/>
  <c r="BK15" i="3"/>
  <c r="BM15" i="3"/>
  <c r="BL164" i="3"/>
  <c r="BK164" i="3"/>
  <c r="BJ164" i="3"/>
  <c r="BN164" i="3"/>
  <c r="BM164" i="3"/>
  <c r="BN105" i="3"/>
  <c r="BJ105" i="3"/>
  <c r="BL105" i="3"/>
  <c r="BK105" i="3"/>
  <c r="BM105" i="3"/>
  <c r="BN73" i="3"/>
  <c r="BJ73" i="3"/>
  <c r="BK73" i="3"/>
  <c r="BM73" i="3"/>
  <c r="BL73" i="3"/>
  <c r="BK201" i="3"/>
  <c r="BN201" i="3"/>
  <c r="BJ201" i="3"/>
  <c r="BM201" i="3"/>
  <c r="BL201" i="3"/>
  <c r="BL67" i="3"/>
  <c r="BJ67" i="3"/>
  <c r="BK67" i="3"/>
  <c r="BN67" i="3"/>
  <c r="BM67" i="3"/>
  <c r="BL156" i="3"/>
  <c r="BK156" i="3"/>
  <c r="BM156" i="3"/>
  <c r="BJ156" i="3"/>
  <c r="BN156" i="3"/>
  <c r="BN45" i="3"/>
  <c r="BJ45" i="3"/>
  <c r="BK45" i="3"/>
  <c r="BM45" i="3"/>
  <c r="BL45" i="3"/>
  <c r="BM6" i="3"/>
  <c r="BJ6" i="3"/>
  <c r="BL6" i="3"/>
  <c r="BK6" i="3"/>
  <c r="BN6" i="3"/>
  <c r="BL51" i="3"/>
  <c r="BJ51" i="3"/>
  <c r="BK51" i="3"/>
  <c r="BN51" i="3"/>
  <c r="BM51" i="3"/>
  <c r="BK136" i="3"/>
  <c r="BM136" i="3"/>
  <c r="BN136" i="3"/>
  <c r="BJ136" i="3"/>
  <c r="BL136" i="3"/>
  <c r="BL172" i="3"/>
  <c r="BK172" i="3"/>
  <c r="BM172" i="3"/>
  <c r="BN172" i="3"/>
  <c r="BJ172" i="3"/>
  <c r="BK140" i="3"/>
  <c r="BL140" i="3"/>
  <c r="BN140" i="3"/>
  <c r="BJ140" i="3"/>
  <c r="BM140" i="3"/>
  <c r="BK72" i="3"/>
  <c r="BM72" i="3"/>
  <c r="BN72" i="3"/>
  <c r="BJ72" i="3"/>
  <c r="BL72" i="3"/>
  <c r="BK80" i="3"/>
  <c r="BL80" i="3"/>
  <c r="BN80" i="3"/>
  <c r="BJ80" i="3"/>
  <c r="BM80" i="3"/>
  <c r="BK181" i="3"/>
  <c r="BN181" i="3"/>
  <c r="BJ181" i="3"/>
  <c r="BL181" i="3"/>
  <c r="BM181" i="3"/>
  <c r="BM167" i="3"/>
  <c r="BL167" i="3"/>
  <c r="BJ167" i="3"/>
  <c r="BK167" i="3"/>
  <c r="BN167" i="3"/>
  <c r="BM78" i="3"/>
  <c r="BN78" i="3"/>
  <c r="BL78" i="3"/>
  <c r="BK78" i="3"/>
  <c r="BJ78" i="3"/>
  <c r="BM46" i="3"/>
  <c r="BK46" i="3"/>
  <c r="BN46" i="3"/>
  <c r="BL46" i="3"/>
  <c r="BJ46" i="3"/>
  <c r="BN186" i="3"/>
  <c r="BJ186" i="3"/>
  <c r="BM186" i="3"/>
  <c r="BK186" i="3"/>
  <c r="BL186" i="3"/>
  <c r="BK68" i="3"/>
  <c r="BM68" i="3"/>
  <c r="BL68" i="3"/>
  <c r="BN68" i="3"/>
  <c r="BJ68" i="3"/>
  <c r="BL115" i="3"/>
  <c r="BJ115" i="3"/>
  <c r="BM115" i="3"/>
  <c r="BK115" i="3"/>
  <c r="BN115" i="3"/>
  <c r="BN182" i="3"/>
  <c r="BJ182" i="3"/>
  <c r="BM182" i="3"/>
  <c r="BL182" i="3"/>
  <c r="BK182" i="3"/>
  <c r="BN33" i="3"/>
  <c r="BJ33" i="3"/>
  <c r="BL33" i="3"/>
  <c r="BM33" i="3"/>
  <c r="BK33" i="3"/>
  <c r="BM191" i="3"/>
  <c r="BL191" i="3"/>
  <c r="BJ191" i="3"/>
  <c r="BK191" i="3"/>
  <c r="BN191" i="3"/>
  <c r="BM70" i="3"/>
  <c r="BK70" i="3"/>
  <c r="BJ70" i="3"/>
  <c r="BL70" i="3"/>
  <c r="BN70" i="3"/>
  <c r="BK36" i="3"/>
  <c r="BM36" i="3"/>
  <c r="BN36" i="3"/>
  <c r="BJ36" i="3"/>
  <c r="BL36" i="3"/>
  <c r="BM151" i="3"/>
  <c r="BL151" i="3"/>
  <c r="BJ151" i="3"/>
  <c r="BN151" i="3"/>
  <c r="BK151" i="3"/>
  <c r="BK76" i="3"/>
  <c r="BN76" i="3"/>
  <c r="BJ76" i="3"/>
  <c r="BM76" i="3"/>
  <c r="BL76" i="3"/>
  <c r="BL200" i="3"/>
  <c r="BK200" i="3"/>
  <c r="BM200" i="3"/>
  <c r="BN200" i="3"/>
  <c r="BJ200" i="3"/>
  <c r="BN29" i="3"/>
  <c r="BJ29" i="3"/>
  <c r="BL29" i="3"/>
  <c r="BK29" i="3"/>
  <c r="BM29" i="3"/>
  <c r="BN150" i="3"/>
  <c r="BM150" i="3"/>
  <c r="BJ150" i="3"/>
  <c r="BL150" i="3"/>
  <c r="BK150" i="3"/>
  <c r="BL95" i="3"/>
  <c r="BN95" i="3"/>
  <c r="BM95" i="3"/>
  <c r="BK95" i="3"/>
  <c r="BJ95" i="3"/>
  <c r="BK169" i="3"/>
  <c r="BN169" i="3"/>
  <c r="BJ169" i="3"/>
  <c r="BL169" i="3"/>
  <c r="BM169" i="3"/>
  <c r="BK64" i="3"/>
  <c r="BN64" i="3"/>
  <c r="BJ64" i="3"/>
  <c r="BM64" i="3"/>
  <c r="BL64" i="3"/>
  <c r="BN25" i="3"/>
  <c r="BJ25" i="3"/>
  <c r="BM25" i="3"/>
  <c r="BL25" i="3"/>
  <c r="BK25" i="3"/>
  <c r="BM74" i="3"/>
  <c r="BK74" i="3"/>
  <c r="BN74" i="3"/>
  <c r="BL74" i="3"/>
  <c r="BJ74" i="3"/>
  <c r="BK40" i="3"/>
  <c r="BL40" i="3"/>
  <c r="BN40" i="3"/>
  <c r="BJ40" i="3"/>
  <c r="BM40" i="3"/>
  <c r="BL91" i="3"/>
  <c r="BJ91" i="3"/>
  <c r="BK91" i="3"/>
  <c r="BN91" i="3"/>
  <c r="BM91" i="3"/>
  <c r="BN166" i="3"/>
  <c r="BJ166" i="3"/>
  <c r="BM166" i="3"/>
  <c r="BK166" i="3"/>
  <c r="BL166" i="3"/>
  <c r="BK24" i="3"/>
  <c r="BM24" i="3"/>
  <c r="BL24" i="3"/>
  <c r="BN24" i="3"/>
  <c r="BJ24" i="3"/>
  <c r="BK112" i="3"/>
  <c r="BL112" i="3"/>
  <c r="BN112" i="3"/>
  <c r="BJ112" i="3"/>
  <c r="BM112" i="3"/>
  <c r="BK173" i="3"/>
  <c r="BN173" i="3"/>
  <c r="BJ173" i="3"/>
  <c r="BL173" i="3"/>
  <c r="BM173" i="3"/>
  <c r="BN178" i="3"/>
  <c r="BJ178" i="3"/>
  <c r="BM178" i="3"/>
  <c r="BK178" i="3"/>
  <c r="BL178" i="3"/>
  <c r="BL135" i="3"/>
  <c r="BJ135" i="3"/>
  <c r="BM135" i="3"/>
  <c r="BK135" i="3"/>
  <c r="BN135" i="3"/>
  <c r="BK197" i="3"/>
  <c r="BN197" i="3"/>
  <c r="BJ197" i="3"/>
  <c r="BL197" i="3"/>
  <c r="BM197" i="3"/>
  <c r="BL11" i="3"/>
  <c r="BJ11" i="3"/>
  <c r="BM11" i="3"/>
  <c r="BK11" i="3"/>
  <c r="BN11" i="3"/>
  <c r="BN41" i="3"/>
  <c r="BJ41" i="3"/>
  <c r="BL41" i="3"/>
  <c r="BM41" i="3"/>
  <c r="BK41" i="3"/>
  <c r="BL160" i="3"/>
  <c r="BK160" i="3"/>
  <c r="BM160" i="3"/>
  <c r="BJ160" i="3"/>
  <c r="BN160" i="3"/>
  <c r="BL168" i="3"/>
  <c r="BK168" i="3"/>
  <c r="BM168" i="3"/>
  <c r="BJ168" i="3"/>
  <c r="BN168" i="3"/>
  <c r="BN97" i="3"/>
  <c r="BJ97" i="3"/>
  <c r="BL97" i="3"/>
  <c r="BK97" i="3"/>
  <c r="BM97" i="3"/>
  <c r="BM30" i="3"/>
  <c r="BN30" i="3"/>
  <c r="BL30" i="3"/>
  <c r="BK30" i="3"/>
  <c r="BJ30" i="3"/>
  <c r="BL47" i="3"/>
  <c r="BN47" i="3"/>
  <c r="BK47" i="3"/>
  <c r="BJ47" i="3"/>
  <c r="BM47" i="3"/>
  <c r="BM58" i="3"/>
  <c r="BN58" i="3"/>
  <c r="BL58" i="3"/>
  <c r="BK58" i="3"/>
  <c r="BJ58" i="3"/>
  <c r="BL83" i="3"/>
  <c r="BJ83" i="3"/>
  <c r="BK83" i="3"/>
  <c r="BN83" i="3"/>
  <c r="BM83" i="3"/>
  <c r="BK148" i="3"/>
  <c r="BL148" i="3"/>
  <c r="BN148" i="3"/>
  <c r="BJ148" i="3"/>
  <c r="BM148" i="3"/>
  <c r="BM195" i="3"/>
  <c r="BL195" i="3"/>
  <c r="BN195" i="3"/>
  <c r="BK195" i="3"/>
  <c r="BJ195" i="3"/>
  <c r="BN53" i="3"/>
  <c r="BJ53" i="3"/>
  <c r="BM53" i="3"/>
  <c r="BL53" i="3"/>
  <c r="BK53" i="3"/>
  <c r="BL23" i="3"/>
  <c r="BJ23" i="3"/>
  <c r="BK23" i="3"/>
  <c r="BN23" i="3"/>
  <c r="BM23" i="3"/>
  <c r="BL7" i="3"/>
  <c r="BN7" i="3"/>
  <c r="BM7" i="3"/>
  <c r="BK7" i="3"/>
  <c r="BJ7" i="3"/>
  <c r="BM106" i="3"/>
  <c r="BN106" i="3"/>
  <c r="BL106" i="3"/>
  <c r="BK106" i="3"/>
  <c r="BJ106" i="3"/>
  <c r="BL123" i="3"/>
  <c r="BJ123" i="3"/>
  <c r="BM123" i="3"/>
  <c r="BK123" i="3"/>
  <c r="BN123" i="3"/>
  <c r="BK120" i="3"/>
  <c r="BM120" i="3"/>
  <c r="BL120" i="3"/>
  <c r="BN120" i="3"/>
  <c r="BJ120" i="3"/>
  <c r="BK128" i="3"/>
  <c r="BM128" i="3"/>
  <c r="BL128" i="3"/>
  <c r="BN128" i="3"/>
  <c r="BJ128" i="3"/>
  <c r="BL43" i="3"/>
  <c r="BJ43" i="3"/>
  <c r="BM43" i="3"/>
  <c r="BK43" i="3"/>
  <c r="BN43" i="3"/>
  <c r="BL147" i="3"/>
  <c r="BN147" i="3"/>
  <c r="BK147" i="3"/>
  <c r="BJ147" i="3"/>
  <c r="BM147" i="3"/>
  <c r="BN37" i="3"/>
  <c r="BJ37" i="3"/>
  <c r="BK37" i="3"/>
  <c r="BM37" i="3"/>
  <c r="BL37" i="3"/>
  <c r="BL19" i="3"/>
  <c r="BJ19" i="3"/>
  <c r="BM19" i="3"/>
  <c r="BK19" i="3"/>
  <c r="BN19" i="3"/>
  <c r="BL176" i="3"/>
  <c r="BK176" i="3"/>
  <c r="BM176" i="3"/>
  <c r="BN176" i="3"/>
  <c r="BJ176" i="3"/>
  <c r="BM34" i="3"/>
  <c r="BJ34" i="3"/>
  <c r="BL34" i="3"/>
  <c r="BK34" i="3"/>
  <c r="BN34" i="3"/>
  <c r="BL79" i="3"/>
  <c r="BN79" i="3"/>
  <c r="BK79" i="3"/>
  <c r="BJ79" i="3"/>
  <c r="BM79" i="3"/>
  <c r="BM126" i="3"/>
  <c r="BN126" i="3"/>
  <c r="BL126" i="3"/>
  <c r="BK126" i="3"/>
  <c r="BJ126" i="3"/>
  <c r="BM50" i="3"/>
  <c r="BN50" i="3"/>
  <c r="BL50" i="3"/>
  <c r="BK50" i="3"/>
  <c r="BJ50" i="3"/>
  <c r="BM86" i="3"/>
  <c r="BK86" i="3"/>
  <c r="BJ86" i="3"/>
  <c r="BL86" i="3"/>
  <c r="BN86" i="3"/>
  <c r="BM122" i="3"/>
  <c r="BJ122" i="3"/>
  <c r="BL122" i="3"/>
  <c r="BK122" i="3"/>
  <c r="BN122" i="3"/>
  <c r="BK193" i="3"/>
  <c r="BN193" i="3"/>
  <c r="BJ193" i="3"/>
  <c r="BL193" i="3"/>
  <c r="BM193" i="3"/>
  <c r="BM26" i="3"/>
  <c r="BK26" i="3"/>
  <c r="BJ26" i="3"/>
  <c r="BL26" i="3"/>
  <c r="BN26" i="3"/>
  <c r="BL27" i="3"/>
  <c r="BN27" i="3"/>
  <c r="BM27" i="3"/>
  <c r="BK27" i="3"/>
  <c r="BJ27" i="3"/>
  <c r="BL127" i="3"/>
  <c r="BJ127" i="3"/>
  <c r="BK127" i="3"/>
  <c r="BN127" i="3"/>
  <c r="BM127" i="3"/>
  <c r="BK100" i="3"/>
  <c r="BM100" i="3"/>
  <c r="BL100" i="3"/>
  <c r="BN100" i="3"/>
  <c r="BJ100" i="3"/>
  <c r="BK144" i="3"/>
  <c r="BM144" i="3"/>
  <c r="BN144" i="3"/>
  <c r="BJ144" i="3"/>
  <c r="BL144" i="3"/>
  <c r="BL184" i="3"/>
  <c r="BK184" i="3"/>
  <c r="BM184" i="3"/>
  <c r="BJ184" i="3"/>
  <c r="BN184" i="3"/>
  <c r="BN170" i="3"/>
  <c r="BJ170" i="3"/>
  <c r="BM170" i="3"/>
  <c r="BK170" i="3"/>
  <c r="BL170" i="3"/>
  <c r="BK189" i="3"/>
  <c r="BN189" i="3"/>
  <c r="BJ189" i="3"/>
  <c r="BL189" i="3"/>
  <c r="BM189" i="3"/>
  <c r="BM114" i="3"/>
  <c r="BJ114" i="3"/>
  <c r="BL114" i="3"/>
  <c r="BK114" i="3"/>
  <c r="BN114" i="3"/>
  <c r="BM98" i="3"/>
  <c r="BN98" i="3"/>
  <c r="BL98" i="3"/>
  <c r="BK98" i="3"/>
  <c r="BJ98" i="3"/>
  <c r="BK153" i="3"/>
  <c r="BN153" i="3"/>
  <c r="BJ153" i="3"/>
  <c r="BM153" i="3"/>
  <c r="BL153" i="3"/>
  <c r="BN69" i="3"/>
  <c r="BJ69" i="3"/>
  <c r="BM69" i="3"/>
  <c r="BL69" i="3"/>
  <c r="BK69" i="3"/>
  <c r="BL63" i="3"/>
  <c r="BN63" i="3"/>
  <c r="BM63" i="3"/>
  <c r="BK63" i="3"/>
  <c r="BJ63" i="3"/>
  <c r="BL152" i="3"/>
  <c r="BK152" i="3"/>
  <c r="BM152" i="3"/>
  <c r="BN152" i="3"/>
  <c r="BJ152" i="3"/>
  <c r="BK132" i="3"/>
  <c r="BL132" i="3"/>
  <c r="BN132" i="3"/>
  <c r="BJ132" i="3"/>
  <c r="BM132" i="3"/>
  <c r="BN77" i="3"/>
  <c r="BJ77" i="3"/>
  <c r="BL77" i="3"/>
  <c r="BK77" i="3"/>
  <c r="BM77" i="3"/>
  <c r="BL39" i="3"/>
  <c r="BN39" i="3"/>
  <c r="BK39" i="3"/>
  <c r="BJ39" i="3"/>
  <c r="BM39" i="3"/>
  <c r="BN113" i="3"/>
  <c r="BJ113" i="3"/>
  <c r="BL113" i="3"/>
  <c r="BM113" i="3"/>
  <c r="BK113" i="3"/>
  <c r="BM18" i="3"/>
  <c r="BJ18" i="3"/>
  <c r="BL18" i="3"/>
  <c r="BK18" i="3"/>
  <c r="BN18" i="3"/>
  <c r="BM130" i="3"/>
  <c r="BK130" i="3"/>
  <c r="BJ130" i="3"/>
  <c r="BL130" i="3"/>
  <c r="BN130" i="3"/>
  <c r="BL192" i="3"/>
  <c r="BK192" i="3"/>
  <c r="BM192" i="3"/>
  <c r="BJ192" i="3"/>
  <c r="BN192" i="3"/>
  <c r="BN89" i="3"/>
  <c r="BJ89" i="3"/>
  <c r="BL89" i="3"/>
  <c r="BK89" i="3"/>
  <c r="BM89" i="3"/>
  <c r="BN81" i="3"/>
  <c r="BJ81" i="3"/>
  <c r="BL81" i="3"/>
  <c r="BK81" i="3"/>
  <c r="BM81" i="3"/>
  <c r="BM187" i="3"/>
  <c r="BL187" i="3"/>
  <c r="BN187" i="3"/>
  <c r="BJ187" i="3"/>
  <c r="BK187" i="3"/>
  <c r="BM22" i="3"/>
  <c r="BK22" i="3"/>
  <c r="BN22" i="3"/>
  <c r="BL22" i="3"/>
  <c r="BJ22" i="3"/>
  <c r="BL143" i="3"/>
  <c r="BJ143" i="3"/>
  <c r="BM143" i="3"/>
  <c r="BK143" i="3"/>
  <c r="BN143" i="3"/>
  <c r="BN109" i="3"/>
  <c r="BJ109" i="3"/>
  <c r="BL109" i="3"/>
  <c r="BK109" i="3"/>
  <c r="BM109" i="3"/>
  <c r="BL139" i="3"/>
  <c r="BN139" i="3"/>
  <c r="BK139" i="3"/>
  <c r="BJ139" i="3"/>
  <c r="BM139" i="3"/>
  <c r="BL55" i="3"/>
  <c r="BN55" i="3"/>
  <c r="BM55" i="3"/>
  <c r="BK55" i="3"/>
  <c r="BJ55" i="3"/>
  <c r="BN93" i="3"/>
  <c r="BJ93" i="3"/>
  <c r="BM93" i="3"/>
  <c r="BL93" i="3"/>
  <c r="BK93" i="3"/>
  <c r="BM110" i="3"/>
  <c r="BN110" i="3"/>
  <c r="BL110" i="3"/>
  <c r="BK110" i="3"/>
  <c r="BJ110" i="3"/>
  <c r="BM10" i="3"/>
  <c r="BN10" i="3"/>
  <c r="BL10" i="3"/>
  <c r="BK10" i="3"/>
  <c r="BJ10" i="3"/>
  <c r="BL180" i="3"/>
  <c r="BK180" i="3"/>
  <c r="BM180" i="3"/>
  <c r="BJ180" i="3"/>
  <c r="BN180" i="3"/>
  <c r="BM155" i="3"/>
  <c r="BL155" i="3"/>
  <c r="BN155" i="3"/>
  <c r="BK155" i="3"/>
  <c r="BJ155" i="3"/>
  <c r="BN57" i="3"/>
  <c r="BJ57" i="3"/>
  <c r="BL57" i="3"/>
  <c r="BK57" i="3"/>
  <c r="BM57" i="3"/>
  <c r="BK124" i="3"/>
  <c r="BM124" i="3"/>
  <c r="BN124" i="3"/>
  <c r="BJ124" i="3"/>
  <c r="BL124" i="3"/>
  <c r="BN49" i="3"/>
  <c r="BJ49" i="3"/>
  <c r="BL49" i="3"/>
  <c r="BK49" i="3"/>
  <c r="BM49" i="3"/>
  <c r="BN174" i="3"/>
  <c r="BJ174" i="3"/>
  <c r="BM174" i="3"/>
  <c r="BL174" i="3"/>
  <c r="BK174" i="3"/>
  <c r="BN101" i="3"/>
  <c r="BJ101" i="3"/>
  <c r="BM101" i="3"/>
  <c r="BL101" i="3"/>
  <c r="BK101" i="3"/>
  <c r="BM138" i="3"/>
  <c r="BK138" i="3"/>
  <c r="BN138" i="3"/>
  <c r="BL138" i="3"/>
  <c r="BJ138" i="3"/>
  <c r="BL59" i="3"/>
  <c r="BJ59" i="3"/>
  <c r="BK59" i="3"/>
  <c r="BN59" i="3"/>
  <c r="BM59" i="3"/>
  <c r="BK84" i="3"/>
  <c r="BM84" i="3"/>
  <c r="BL84" i="3"/>
  <c r="BN84" i="3"/>
  <c r="BJ84" i="3"/>
  <c r="BN162" i="3"/>
  <c r="BJ162" i="3"/>
  <c r="BM162" i="3"/>
  <c r="BK162" i="3"/>
  <c r="BL162" i="3"/>
  <c r="BL196" i="3"/>
  <c r="BK196" i="3"/>
  <c r="BM196" i="3"/>
  <c r="BN196" i="3"/>
  <c r="BJ196" i="3"/>
  <c r="BL35" i="3"/>
  <c r="BJ35" i="3"/>
  <c r="BM35" i="3"/>
  <c r="BK35" i="3"/>
  <c r="BN35" i="3"/>
  <c r="BM102" i="3"/>
  <c r="BK102" i="3"/>
  <c r="BJ102" i="3"/>
  <c r="BL102" i="3"/>
  <c r="BN102" i="3"/>
  <c r="BM42" i="3"/>
  <c r="BJ42" i="3"/>
  <c r="BL42" i="3"/>
  <c r="BK42" i="3"/>
  <c r="BN42" i="3"/>
  <c r="BL75" i="3"/>
  <c r="BN75" i="3"/>
  <c r="BM75" i="3"/>
  <c r="BK75" i="3"/>
  <c r="BJ75" i="3"/>
  <c r="BL188" i="3"/>
  <c r="BK188" i="3"/>
  <c r="BJ188" i="3"/>
  <c r="BN188" i="3"/>
  <c r="BM188" i="3"/>
  <c r="BM159" i="3"/>
  <c r="BL159" i="3"/>
  <c r="BJ159" i="3"/>
  <c r="BN159" i="3"/>
  <c r="BK159" i="3"/>
  <c r="BL31" i="3"/>
  <c r="BJ31" i="3"/>
  <c r="BK31" i="3"/>
  <c r="BN31" i="3"/>
  <c r="BM31" i="3"/>
  <c r="BM199" i="3"/>
  <c r="BL199" i="3"/>
  <c r="BJ199" i="3"/>
  <c r="BN199" i="3"/>
  <c r="BK199" i="3"/>
  <c r="BK157" i="3"/>
  <c r="BN157" i="3"/>
  <c r="BJ157" i="3"/>
  <c r="BL157" i="3"/>
  <c r="BM157" i="3"/>
  <c r="BN65" i="3"/>
  <c r="BJ65" i="3"/>
  <c r="BL65" i="3"/>
  <c r="BK65" i="3"/>
  <c r="BM65" i="3"/>
  <c r="BK92" i="3"/>
  <c r="BM92" i="3"/>
  <c r="BL92" i="3"/>
  <c r="BN92" i="3"/>
  <c r="BJ92" i="3"/>
  <c r="BL119" i="3"/>
  <c r="BJ119" i="3"/>
  <c r="BK119" i="3"/>
  <c r="BN119" i="3"/>
  <c r="BM119" i="3"/>
  <c r="BK20" i="3"/>
  <c r="BM20" i="3"/>
  <c r="BN20" i="3"/>
  <c r="BJ20" i="3"/>
  <c r="BL20" i="3"/>
  <c r="BM146" i="3"/>
  <c r="BK146" i="3"/>
  <c r="BN146" i="3"/>
  <c r="BL146" i="3"/>
  <c r="BJ146" i="3"/>
  <c r="BK56" i="3"/>
  <c r="BN56" i="3"/>
  <c r="BJ56" i="3"/>
  <c r="BM56" i="3"/>
  <c r="BL56" i="3"/>
  <c r="BN133" i="3"/>
  <c r="BJ133" i="3"/>
  <c r="BL133" i="3"/>
  <c r="BM133" i="3"/>
  <c r="BK133" i="3"/>
  <c r="BK8" i="3"/>
  <c r="BN8" i="3"/>
  <c r="BJ8" i="3"/>
  <c r="BM8" i="3"/>
  <c r="BL8" i="3"/>
  <c r="BK32" i="3"/>
  <c r="BM32" i="3"/>
  <c r="BL32" i="3"/>
  <c r="BN32" i="3"/>
  <c r="BJ32" i="3"/>
  <c r="BK52" i="3"/>
  <c r="BM52" i="3"/>
  <c r="BL52" i="3"/>
  <c r="BN52" i="3"/>
  <c r="BJ52" i="3"/>
  <c r="BM66" i="3"/>
  <c r="BN66" i="3"/>
  <c r="BL66" i="3"/>
  <c r="BK66" i="3"/>
  <c r="BJ66" i="3"/>
  <c r="BK88" i="3"/>
  <c r="BN88" i="3"/>
  <c r="BJ88" i="3"/>
  <c r="BM88" i="3"/>
  <c r="BL88" i="3"/>
  <c r="BL131" i="3"/>
  <c r="BN131" i="3"/>
  <c r="BM131" i="3"/>
  <c r="BK131" i="3"/>
  <c r="BJ131" i="3"/>
  <c r="BN198" i="3"/>
  <c r="BJ198" i="3"/>
  <c r="BM198" i="3"/>
  <c r="BL198" i="3"/>
  <c r="BK198" i="3"/>
  <c r="BN9" i="3"/>
  <c r="BJ9" i="3"/>
  <c r="BL9" i="3"/>
  <c r="BK9" i="3"/>
  <c r="BM9" i="3"/>
  <c r="BK16" i="3"/>
  <c r="BL16" i="3"/>
  <c r="BN16" i="3"/>
  <c r="BJ16" i="3"/>
  <c r="BM16" i="3"/>
  <c r="BM90" i="3"/>
  <c r="BN90" i="3"/>
  <c r="BL90" i="3"/>
  <c r="BK90" i="3"/>
  <c r="BJ90" i="3"/>
  <c r="BM14" i="3"/>
  <c r="BN14" i="3"/>
  <c r="BL14" i="3"/>
  <c r="BK14" i="3"/>
  <c r="BJ14" i="3"/>
  <c r="BN13" i="3"/>
  <c r="BJ13" i="3"/>
  <c r="BK13" i="3"/>
  <c r="BM13" i="3"/>
  <c r="BL13" i="3"/>
  <c r="BK165" i="3"/>
  <c r="BN165" i="3"/>
  <c r="BJ165" i="3"/>
  <c r="BL165" i="3"/>
  <c r="BM165" i="3"/>
  <c r="BN21" i="3"/>
  <c r="BJ21" i="3"/>
  <c r="BK21" i="3"/>
  <c r="BM21" i="3"/>
  <c r="BL21" i="3"/>
  <c r="BN141" i="3"/>
  <c r="BJ141" i="3"/>
  <c r="BL141" i="3"/>
  <c r="BM141" i="3"/>
  <c r="BK141" i="3"/>
  <c r="BM54" i="3"/>
  <c r="BK54" i="3"/>
  <c r="BJ54" i="3"/>
  <c r="BL54" i="3"/>
  <c r="BN54" i="3"/>
  <c r="BK28" i="3"/>
  <c r="BN28" i="3"/>
  <c r="BJ28" i="3"/>
  <c r="BM28" i="3"/>
  <c r="BL28" i="3"/>
  <c r="BL71" i="3"/>
  <c r="BM71" i="3"/>
  <c r="BK71" i="3"/>
  <c r="BN71" i="3"/>
  <c r="BJ71" i="3"/>
  <c r="BN117" i="3"/>
  <c r="BJ117" i="3"/>
  <c r="BK117" i="3"/>
  <c r="BM117" i="3"/>
  <c r="BL117" i="3"/>
  <c r="BK44" i="3"/>
  <c r="BM44" i="3"/>
  <c r="BN44" i="3"/>
  <c r="BJ44" i="3"/>
  <c r="BL44" i="3"/>
  <c r="BM118" i="3"/>
  <c r="BN118" i="3"/>
  <c r="BL118" i="3"/>
  <c r="BK118" i="3"/>
  <c r="BJ118" i="3"/>
  <c r="BN158" i="3"/>
  <c r="BJ158" i="3"/>
  <c r="BM158" i="3"/>
  <c r="BL158" i="3"/>
  <c r="BK158" i="3"/>
  <c r="BK60" i="3"/>
  <c r="BM60" i="3"/>
  <c r="BL60" i="3"/>
  <c r="BN60" i="3"/>
  <c r="BJ60" i="3"/>
  <c r="BN121" i="3"/>
  <c r="BJ121" i="3"/>
  <c r="BL121" i="3"/>
  <c r="BM121" i="3"/>
  <c r="BK121" i="3"/>
  <c r="BL99" i="3"/>
  <c r="BJ99" i="3"/>
  <c r="BK99" i="3"/>
  <c r="BN99" i="3"/>
  <c r="BM99" i="3"/>
  <c r="BN17" i="3"/>
  <c r="BJ17" i="3"/>
  <c r="BL17" i="3"/>
  <c r="BM17" i="3"/>
  <c r="BK17" i="3"/>
  <c r="BN194" i="3"/>
  <c r="BJ194" i="3"/>
  <c r="BM194" i="3"/>
  <c r="BK194" i="3"/>
  <c r="BL194" i="3"/>
  <c r="BL107" i="3"/>
  <c r="BJ107" i="3"/>
  <c r="BK107" i="3"/>
  <c r="BN107" i="3"/>
  <c r="BM107" i="3"/>
  <c r="BM163" i="3"/>
  <c r="BL163" i="3"/>
  <c r="BN163" i="3"/>
  <c r="BJ163" i="3"/>
  <c r="BK163" i="3"/>
  <c r="BL87" i="3"/>
  <c r="BN87" i="3"/>
  <c r="BM87" i="3"/>
  <c r="BK87" i="3"/>
  <c r="BJ87" i="3"/>
  <c r="BN190" i="3"/>
  <c r="BJ190" i="3"/>
  <c r="BM190" i="3"/>
  <c r="BK190" i="3"/>
  <c r="BL190" i="3"/>
  <c r="BM134" i="3"/>
  <c r="BJ134" i="3"/>
  <c r="BL134" i="3"/>
  <c r="BK134" i="3"/>
  <c r="BN134" i="3"/>
  <c r="BK104" i="3"/>
  <c r="BN104" i="3"/>
  <c r="BJ104" i="3"/>
  <c r="BM104" i="3"/>
  <c r="BL104" i="3"/>
  <c r="BN154" i="3"/>
  <c r="BJ154" i="3"/>
  <c r="BM154" i="3"/>
  <c r="BK154" i="3"/>
  <c r="BL154" i="3"/>
  <c r="BK108" i="3"/>
  <c r="BL108" i="3"/>
  <c r="BN108" i="3"/>
  <c r="BJ108" i="3"/>
  <c r="BM108" i="3"/>
  <c r="BK177" i="3"/>
  <c r="BN177" i="3"/>
  <c r="BJ177" i="3"/>
  <c r="BM177" i="3"/>
  <c r="BL177" i="3"/>
  <c r="BK96" i="3"/>
  <c r="BN96" i="3"/>
  <c r="BJ96" i="3"/>
  <c r="BM96" i="3"/>
  <c r="BL96" i="3"/>
  <c r="BK12" i="3"/>
  <c r="BM12" i="3"/>
  <c r="BN12" i="3"/>
  <c r="BJ12" i="3"/>
  <c r="BL12" i="3"/>
  <c r="BK48" i="3"/>
  <c r="BL48" i="3"/>
  <c r="BN48" i="3"/>
  <c r="BJ48" i="3"/>
  <c r="BM48" i="3"/>
  <c r="BM38" i="3"/>
  <c r="BK38" i="3"/>
  <c r="BN38" i="3"/>
  <c r="BL38" i="3"/>
  <c r="BJ38" i="3"/>
  <c r="BM142" i="3"/>
  <c r="BJ142" i="3"/>
  <c r="BL142" i="3"/>
  <c r="BK142" i="3"/>
  <c r="BN142" i="3"/>
  <c r="BK116" i="3"/>
  <c r="BM116" i="3"/>
  <c r="BN116" i="3"/>
  <c r="BJ116" i="3"/>
  <c r="BL116" i="3"/>
  <c r="BM183" i="3"/>
  <c r="BL183" i="3"/>
  <c r="BJ183" i="3"/>
  <c r="BN183" i="3"/>
  <c r="BK183" i="3"/>
  <c r="BM62" i="3"/>
  <c r="BK62" i="3"/>
  <c r="BJ62" i="3"/>
  <c r="BL62" i="3"/>
  <c r="BN62" i="3"/>
  <c r="BL111" i="3"/>
  <c r="BN111" i="3"/>
  <c r="BJ111" i="3"/>
  <c r="BK111" i="3"/>
  <c r="BM111" i="3"/>
  <c r="BN137" i="3"/>
  <c r="BJ137" i="3"/>
  <c r="BK137" i="3"/>
  <c r="BM137" i="3"/>
  <c r="BL137" i="3"/>
  <c r="BN129" i="3"/>
  <c r="BJ129" i="3"/>
  <c r="BM129" i="3"/>
  <c r="BL129" i="3"/>
  <c r="BK129" i="3"/>
  <c r="BN125" i="3"/>
  <c r="BJ125" i="3"/>
  <c r="BK125" i="3"/>
  <c r="BM125" i="3"/>
  <c r="BL125" i="3"/>
  <c r="BK161" i="3"/>
  <c r="BN161" i="3"/>
  <c r="BJ161" i="3"/>
  <c r="BM161" i="3"/>
  <c r="BL161" i="3"/>
  <c r="BM82" i="3"/>
  <c r="BN82" i="3"/>
  <c r="BL82" i="3"/>
  <c r="BK82" i="3"/>
  <c r="BJ82" i="3"/>
  <c r="BL103" i="3"/>
  <c r="BN103" i="3"/>
  <c r="BM103" i="3"/>
  <c r="BK103" i="3"/>
  <c r="BJ103" i="3"/>
  <c r="BL5" i="3"/>
  <c r="BK5" i="3"/>
  <c r="BN5" i="3"/>
  <c r="BO141" i="3"/>
  <c r="BO121" i="3"/>
  <c r="BO99" i="3"/>
  <c r="BO107" i="3"/>
  <c r="BO125" i="3"/>
  <c r="BO103" i="3"/>
  <c r="BO89" i="3"/>
  <c r="BO187" i="3"/>
  <c r="BO155" i="3"/>
  <c r="BO124" i="3"/>
  <c r="BO101" i="3"/>
  <c r="BO201" i="3"/>
  <c r="BO84" i="3"/>
  <c r="BG35" i="3"/>
  <c r="BO136" i="3"/>
  <c r="BO188" i="3"/>
  <c r="BO172" i="3"/>
  <c r="BO140" i="3"/>
  <c r="BO160" i="3"/>
  <c r="BO97" i="3"/>
  <c r="BO83" i="3"/>
  <c r="BF120" i="3"/>
  <c r="BO120" i="3"/>
  <c r="BO147" i="3"/>
  <c r="BO86" i="3"/>
  <c r="BO193" i="3"/>
  <c r="BO127" i="3"/>
  <c r="BO100" i="3"/>
  <c r="BO153" i="3"/>
  <c r="BO132" i="3"/>
  <c r="BO130" i="3"/>
  <c r="BO163" i="3"/>
  <c r="BO104" i="3"/>
  <c r="BO177" i="3"/>
  <c r="BO116" i="3"/>
  <c r="BO111" i="3"/>
  <c r="BO129" i="3"/>
  <c r="BO161" i="3"/>
  <c r="BO171" i="3"/>
  <c r="BO85" i="3"/>
  <c r="BO185" i="3"/>
  <c r="BO94" i="3"/>
  <c r="BO196" i="3"/>
  <c r="BO159" i="3"/>
  <c r="BO80" i="3"/>
  <c r="BO92" i="3"/>
  <c r="BO167" i="3"/>
  <c r="BO150" i="3"/>
  <c r="BO198" i="3"/>
  <c r="BO178" i="3"/>
  <c r="BH81" i="3"/>
  <c r="BH205" i="3"/>
  <c r="BH85" i="3"/>
  <c r="BH236" i="3"/>
  <c r="BH22" i="3"/>
  <c r="BH185" i="3"/>
  <c r="BH179" i="3"/>
  <c r="BH109" i="3"/>
  <c r="BH139" i="3"/>
  <c r="BH61" i="3"/>
  <c r="BH55" i="3"/>
  <c r="BH93" i="3"/>
  <c r="BH110" i="3"/>
  <c r="BH10" i="3"/>
  <c r="BH94" i="3"/>
  <c r="BH214" i="3"/>
  <c r="BH155" i="3"/>
  <c r="BH124" i="3"/>
  <c r="BH15" i="3"/>
  <c r="BH49" i="3"/>
  <c r="BH174" i="3"/>
  <c r="BH73" i="3"/>
  <c r="BH138" i="3"/>
  <c r="BH233" i="3"/>
  <c r="BH59" i="3"/>
  <c r="BH162" i="3"/>
  <c r="BH196" i="3"/>
  <c r="BH247" i="3"/>
  <c r="BH35" i="3"/>
  <c r="BH51" i="3"/>
  <c r="BH202" i="3"/>
  <c r="BH249" i="3"/>
  <c r="BH42" i="3"/>
  <c r="BH75" i="3"/>
  <c r="BH159" i="3"/>
  <c r="BH31" i="3"/>
  <c r="BH72" i="3"/>
  <c r="BH80" i="3"/>
  <c r="BH181" i="3"/>
  <c r="BH167" i="3"/>
  <c r="BH20" i="3"/>
  <c r="BH146" i="3"/>
  <c r="BH221" i="3"/>
  <c r="BH182" i="3"/>
  <c r="BH230" i="3"/>
  <c r="BH33" i="3"/>
  <c r="BH238" i="3"/>
  <c r="BH8" i="3"/>
  <c r="BH32" i="3"/>
  <c r="BH52" i="3"/>
  <c r="BH76" i="3"/>
  <c r="BH200" i="3"/>
  <c r="BH66" i="3"/>
  <c r="BH150" i="3"/>
  <c r="BH95" i="3"/>
  <c r="BH169" i="3"/>
  <c r="BH131" i="3"/>
  <c r="BH198" i="3"/>
  <c r="BH234" i="3"/>
  <c r="BH9" i="3"/>
  <c r="BH74" i="3"/>
  <c r="BH243" i="3"/>
  <c r="BH91" i="3"/>
  <c r="BH203" i="3"/>
  <c r="BH24" i="3"/>
  <c r="BH112" i="3"/>
  <c r="BH90" i="3"/>
  <c r="BH197" i="3"/>
  <c r="BH11" i="3"/>
  <c r="BH41" i="3"/>
  <c r="BH13" i="3"/>
  <c r="BH165" i="3"/>
  <c r="BH21" i="3"/>
  <c r="BH141" i="3"/>
  <c r="BH251" i="3"/>
  <c r="BH54" i="3"/>
  <c r="BH28" i="3"/>
  <c r="BH71" i="3"/>
  <c r="BH117" i="3"/>
  <c r="BH44" i="3"/>
  <c r="BH118" i="3"/>
  <c r="BH158" i="3"/>
  <c r="BH208" i="3"/>
  <c r="BH60" i="3"/>
  <c r="BH121" i="3"/>
  <c r="BH213" i="3"/>
  <c r="BH99" i="3"/>
  <c r="BH217" i="3"/>
  <c r="BH216" i="3"/>
  <c r="BH227" i="3"/>
  <c r="BH17" i="3"/>
  <c r="BH194" i="3"/>
  <c r="BH107" i="3"/>
  <c r="BH163" i="3"/>
  <c r="BH87" i="3"/>
  <c r="BH190" i="3"/>
  <c r="BH134" i="3"/>
  <c r="BH104" i="3"/>
  <c r="BH154" i="3"/>
  <c r="BH108" i="3"/>
  <c r="BH177" i="3"/>
  <c r="BH204" i="3"/>
  <c r="BH5" i="3"/>
  <c r="BM5" i="3"/>
  <c r="BH96" i="3"/>
  <c r="BH12" i="3"/>
  <c r="BH48" i="3"/>
  <c r="BH38" i="3"/>
  <c r="BH142" i="3"/>
  <c r="BH116" i="3"/>
  <c r="BH183" i="3"/>
  <c r="BH250" i="3"/>
  <c r="BH62" i="3"/>
  <c r="BH111" i="3"/>
  <c r="BH137" i="3"/>
  <c r="BH129" i="3"/>
  <c r="BH125" i="3"/>
  <c r="BH161" i="3"/>
  <c r="BH211" i="3"/>
  <c r="BH82" i="3"/>
  <c r="BH103" i="3"/>
  <c r="BH171" i="3"/>
  <c r="BH89" i="3"/>
  <c r="BH187" i="3"/>
  <c r="BH143" i="3"/>
  <c r="BH145" i="3"/>
  <c r="BH175" i="3"/>
  <c r="BH223" i="3"/>
  <c r="BH232" i="3"/>
  <c r="BH180" i="3"/>
  <c r="BH57" i="3"/>
  <c r="BH149" i="3"/>
  <c r="BH224" i="3"/>
  <c r="BH164" i="3"/>
  <c r="BH105" i="3"/>
  <c r="BH241" i="3"/>
  <c r="BH101" i="3"/>
  <c r="BH201" i="3"/>
  <c r="BH222" i="3"/>
  <c r="BH67" i="3"/>
  <c r="BH84" i="3"/>
  <c r="BH156" i="3"/>
  <c r="BH45" i="3"/>
  <c r="BH6" i="3"/>
  <c r="BH102" i="3"/>
  <c r="BH210" i="3"/>
  <c r="BH136" i="3"/>
  <c r="BH188" i="3"/>
  <c r="BH172" i="3"/>
  <c r="BH140" i="3"/>
  <c r="BI140" i="3" s="1"/>
  <c r="BH199" i="3"/>
  <c r="BH157" i="3"/>
  <c r="BH65" i="3"/>
  <c r="BH92" i="3"/>
  <c r="BH119" i="3"/>
  <c r="BH228" i="3"/>
  <c r="BG187" i="3"/>
  <c r="BG201" i="3"/>
  <c r="BH78" i="3"/>
  <c r="BH46" i="3"/>
  <c r="BH56" i="3"/>
  <c r="BH133" i="3"/>
  <c r="BH186" i="3"/>
  <c r="BH215" i="3"/>
  <c r="BH68" i="3"/>
  <c r="BH115" i="3"/>
  <c r="BH209" i="3"/>
  <c r="BH246" i="3"/>
  <c r="BH191" i="3"/>
  <c r="BH70" i="3"/>
  <c r="BH36" i="3"/>
  <c r="BH151" i="3"/>
  <c r="BH226" i="3"/>
  <c r="BH29" i="3"/>
  <c r="BH88" i="3"/>
  <c r="BH218" i="3"/>
  <c r="BH64" i="3"/>
  <c r="BH242" i="3"/>
  <c r="BH25" i="3"/>
  <c r="BH212" i="3"/>
  <c r="BH40" i="3"/>
  <c r="BH166" i="3"/>
  <c r="BI166" i="3" s="1"/>
  <c r="BH254" i="3"/>
  <c r="BH16" i="3"/>
  <c r="BH207" i="3"/>
  <c r="BH235" i="3"/>
  <c r="BH173" i="3"/>
  <c r="BH178" i="3"/>
  <c r="BH135" i="3"/>
  <c r="BH14" i="3"/>
  <c r="BH160" i="3"/>
  <c r="BH168" i="3"/>
  <c r="BH240" i="3"/>
  <c r="BH97" i="3"/>
  <c r="BH30" i="3"/>
  <c r="BH47" i="3"/>
  <c r="BH58" i="3"/>
  <c r="BH83" i="3"/>
  <c r="BH148" i="3"/>
  <c r="BH195" i="3"/>
  <c r="BH248" i="3"/>
  <c r="BH53" i="3"/>
  <c r="BH225" i="3"/>
  <c r="BH23" i="3"/>
  <c r="BH7" i="3"/>
  <c r="BH106" i="3"/>
  <c r="BH123" i="3"/>
  <c r="BH219" i="3"/>
  <c r="BH231" i="3"/>
  <c r="BH120" i="3"/>
  <c r="BH128" i="3"/>
  <c r="BH220" i="3"/>
  <c r="BH253" i="3"/>
  <c r="BH43" i="3"/>
  <c r="BH147" i="3"/>
  <c r="BH37" i="3"/>
  <c r="BH19" i="3"/>
  <c r="BH176" i="3"/>
  <c r="BH252" i="3"/>
  <c r="BH34" i="3"/>
  <c r="BH79" i="3"/>
  <c r="BH126" i="3"/>
  <c r="BH206" i="3"/>
  <c r="BH50" i="3"/>
  <c r="BH86" i="3"/>
  <c r="BH122" i="3"/>
  <c r="BH193" i="3"/>
  <c r="BH244" i="3"/>
  <c r="BH26" i="3"/>
  <c r="BH27" i="3"/>
  <c r="BH127" i="3"/>
  <c r="BH100" i="3"/>
  <c r="BH144" i="3"/>
  <c r="BH184" i="3"/>
  <c r="BH170" i="3"/>
  <c r="BH189" i="3"/>
  <c r="BH114" i="3"/>
  <c r="BH98" i="3"/>
  <c r="BH153" i="3"/>
  <c r="BH229" i="3"/>
  <c r="BH69" i="3"/>
  <c r="BH63" i="3"/>
  <c r="BH152" i="3"/>
  <c r="BH132" i="3"/>
  <c r="BH77" i="3"/>
  <c r="BH245" i="3"/>
  <c r="BH237" i="3"/>
  <c r="BH39" i="3"/>
  <c r="BH113" i="3"/>
  <c r="BH18" i="3"/>
  <c r="BH130" i="3"/>
  <c r="BH192" i="3"/>
  <c r="BH239" i="3"/>
  <c r="BF172" i="3"/>
  <c r="BI172" i="3" s="1"/>
  <c r="BG23" i="3"/>
  <c r="BG66" i="3"/>
  <c r="BF31" i="3"/>
  <c r="BF48" i="3"/>
  <c r="BG85" i="3"/>
  <c r="BF85" i="3"/>
  <c r="BF104" i="3"/>
  <c r="BI104" i="3" s="1"/>
  <c r="BG104" i="3"/>
  <c r="BG88" i="3"/>
  <c r="BG12" i="3"/>
  <c r="BG80" i="3"/>
  <c r="BG193" i="3"/>
  <c r="BF193" i="3"/>
  <c r="BI193" i="3" s="1"/>
  <c r="BF36" i="3"/>
  <c r="BG48" i="3"/>
  <c r="BF16" i="3"/>
  <c r="BF12" i="3"/>
  <c r="BF169" i="3"/>
  <c r="BF73" i="3"/>
  <c r="BG219" i="3"/>
  <c r="BG86" i="3"/>
  <c r="BF86" i="3"/>
  <c r="BI86" i="3"/>
  <c r="BG159" i="3"/>
  <c r="BF159" i="3"/>
  <c r="BF187" i="3"/>
  <c r="BI187" i="3" s="1"/>
  <c r="BF140" i="3"/>
  <c r="BG140" i="3"/>
  <c r="BF23" i="3"/>
  <c r="BG73" i="3"/>
  <c r="BO169" i="3"/>
  <c r="BG169" i="3"/>
  <c r="BF111" i="3"/>
  <c r="BI111" i="3" s="1"/>
  <c r="BG172" i="3"/>
  <c r="BG120" i="3"/>
  <c r="BO224" i="3"/>
  <c r="BO219" i="3"/>
  <c r="BF219" i="3"/>
  <c r="BG112" i="3"/>
  <c r="BF80" i="3"/>
  <c r="BG36" i="3"/>
  <c r="BG31" i="3"/>
  <c r="BF124" i="3"/>
  <c r="BG124" i="3"/>
  <c r="BI124" i="3"/>
  <c r="BI218" i="3"/>
  <c r="BG218" i="3"/>
  <c r="BF218" i="3"/>
  <c r="BO218" i="3"/>
  <c r="BF207" i="3"/>
  <c r="BG207" i="3"/>
  <c r="BI207" i="3"/>
  <c r="BO207" i="3"/>
  <c r="BF35" i="3"/>
  <c r="BG101" i="3"/>
  <c r="BG57" i="3"/>
  <c r="BF57" i="3"/>
  <c r="BG186" i="3"/>
  <c r="BG111" i="3"/>
  <c r="BG118" i="3"/>
  <c r="BG232" i="3"/>
  <c r="BG215" i="3"/>
  <c r="BF72" i="3"/>
  <c r="BG72" i="3"/>
  <c r="BG252" i="3"/>
  <c r="BG205" i="3"/>
  <c r="BI221" i="3"/>
  <c r="BF201" i="3"/>
  <c r="BI229" i="3"/>
  <c r="BF101" i="3"/>
  <c r="BI101" i="3" s="1"/>
  <c r="BG50" i="3"/>
  <c r="BG114" i="3"/>
  <c r="BG26" i="3"/>
  <c r="BF26" i="3"/>
  <c r="BG59" i="3"/>
  <c r="BF59" i="3"/>
  <c r="BG68" i="3"/>
  <c r="BF68" i="3"/>
  <c r="BG64" i="3"/>
  <c r="BF64" i="3"/>
  <c r="BG100" i="3"/>
  <c r="BF100" i="3"/>
  <c r="BO119" i="3"/>
  <c r="BG119" i="3"/>
  <c r="BF119" i="3"/>
  <c r="BG184" i="3"/>
  <c r="BO184" i="3"/>
  <c r="BF184" i="3"/>
  <c r="BI204" i="3"/>
  <c r="BO204" i="3"/>
  <c r="BG204" i="3"/>
  <c r="BF204" i="3"/>
  <c r="BO242" i="3"/>
  <c r="BG242" i="3"/>
  <c r="BF242" i="3"/>
  <c r="BI242" i="3"/>
  <c r="BI247" i="3"/>
  <c r="BO247" i="3"/>
  <c r="BG247" i="3"/>
  <c r="BF247" i="3"/>
  <c r="BG18" i="3"/>
  <c r="BF18" i="3"/>
  <c r="BG76" i="3"/>
  <c r="BF76" i="3"/>
  <c r="BG156" i="3"/>
  <c r="BO156" i="3"/>
  <c r="BF156" i="3"/>
  <c r="BI156" i="3" s="1"/>
  <c r="BO234" i="3"/>
  <c r="BG234" i="3"/>
  <c r="BF234" i="3"/>
  <c r="BI234" i="3"/>
  <c r="BG152" i="3"/>
  <c r="BO152" i="3"/>
  <c r="BF152" i="3"/>
  <c r="BG179" i="3"/>
  <c r="BF179" i="3"/>
  <c r="BO179" i="3"/>
  <c r="BI203" i="3"/>
  <c r="BO203" i="3"/>
  <c r="BG203" i="3"/>
  <c r="BF203" i="3"/>
  <c r="BO238" i="3"/>
  <c r="BG238" i="3"/>
  <c r="BF238" i="3"/>
  <c r="BI238" i="3"/>
  <c r="BG127" i="3"/>
  <c r="BF127" i="3"/>
  <c r="BG75" i="3"/>
  <c r="BF75" i="3"/>
  <c r="BG107" i="3"/>
  <c r="BI107" i="3" s="1"/>
  <c r="BF107" i="3"/>
  <c r="BG148" i="3"/>
  <c r="BF148" i="3"/>
  <c r="BI148" i="3" s="1"/>
  <c r="BI216" i="3"/>
  <c r="BO216" i="3"/>
  <c r="BG216" i="3"/>
  <c r="BF216" i="3"/>
  <c r="BO211" i="3"/>
  <c r="BG211" i="3"/>
  <c r="BF211" i="3"/>
  <c r="BI211" i="3"/>
  <c r="BG136" i="3"/>
  <c r="BF136" i="3"/>
  <c r="BI136" i="3" s="1"/>
  <c r="BG196" i="3"/>
  <c r="BF196" i="3"/>
  <c r="BG47" i="3"/>
  <c r="BF47" i="3"/>
  <c r="BI47" i="3" s="1"/>
  <c r="BG103" i="3"/>
  <c r="BF103" i="3"/>
  <c r="BI103" i="3" s="1"/>
  <c r="BG115" i="3"/>
  <c r="BF115" i="3"/>
  <c r="BI115" i="3" s="1"/>
  <c r="BG188" i="3"/>
  <c r="BF188" i="3"/>
  <c r="BI227" i="3"/>
  <c r="BG227" i="3"/>
  <c r="BF227" i="3"/>
  <c r="BO227" i="3"/>
  <c r="BF50" i="3"/>
  <c r="BF133" i="3"/>
  <c r="BO240" i="3"/>
  <c r="BG240" i="3"/>
  <c r="BF240" i="3"/>
  <c r="BI240" i="3"/>
  <c r="BG6" i="3"/>
  <c r="BF6" i="3"/>
  <c r="BG168" i="3"/>
  <c r="BF168" i="3"/>
  <c r="BG121" i="3"/>
  <c r="BF121" i="3"/>
  <c r="BO173" i="3"/>
  <c r="BF173" i="3"/>
  <c r="BI173" i="3" s="1"/>
  <c r="BG173" i="3"/>
  <c r="BF147" i="3"/>
  <c r="BG147" i="3"/>
  <c r="BG162" i="3"/>
  <c r="BF162" i="3"/>
  <c r="BO228" i="3"/>
  <c r="BG228" i="3"/>
  <c r="BF228" i="3"/>
  <c r="BI228" i="3"/>
  <c r="BG142" i="3"/>
  <c r="BF142" i="3"/>
  <c r="BI142" i="3" s="1"/>
  <c r="BG191" i="3"/>
  <c r="BF191" i="3"/>
  <c r="BI191" i="3" s="1"/>
  <c r="BO191" i="3"/>
  <c r="BG63" i="3"/>
  <c r="BF63" i="3"/>
  <c r="BO213" i="3"/>
  <c r="BG213" i="3"/>
  <c r="BF213" i="3"/>
  <c r="BI213" i="3"/>
  <c r="BG125" i="3"/>
  <c r="BF125" i="3"/>
  <c r="BG177" i="3"/>
  <c r="BF177" i="3"/>
  <c r="BI177" i="3" s="1"/>
  <c r="BF38" i="3"/>
  <c r="BG38" i="3"/>
  <c r="BG182" i="3"/>
  <c r="BO182" i="3"/>
  <c r="BF182" i="3"/>
  <c r="BF97" i="3"/>
  <c r="BG97" i="3"/>
  <c r="BI97" i="3" s="1"/>
  <c r="BF89" i="3"/>
  <c r="BI89" i="3" s="1"/>
  <c r="BG89" i="3"/>
  <c r="BG94" i="3"/>
  <c r="BF94" i="3"/>
  <c r="BG164" i="3"/>
  <c r="BO164" i="3"/>
  <c r="BF164" i="3"/>
  <c r="BI212" i="3"/>
  <c r="BO212" i="3"/>
  <c r="BG212" i="3"/>
  <c r="BF212" i="3"/>
  <c r="BG90" i="3"/>
  <c r="BG146" i="3"/>
  <c r="BI206" i="3"/>
  <c r="BG206" i="3"/>
  <c r="BF206" i="3"/>
  <c r="BG170" i="3"/>
  <c r="BI170" i="3" s="1"/>
  <c r="BO170" i="3"/>
  <c r="BF170" i="3"/>
  <c r="BF66" i="3"/>
  <c r="BG158" i="3"/>
  <c r="BG15" i="3"/>
  <c r="BF15" i="3"/>
  <c r="BO221" i="3"/>
  <c r="BG141" i="3"/>
  <c r="BF141" i="3"/>
  <c r="BG149" i="3"/>
  <c r="BF149" i="3"/>
  <c r="BI149" i="3" s="1"/>
  <c r="BO149" i="3"/>
  <c r="BF40" i="3"/>
  <c r="BG40" i="3"/>
  <c r="BF27" i="3"/>
  <c r="BG27" i="3"/>
  <c r="BG84" i="3"/>
  <c r="BF84" i="3"/>
  <c r="BG116" i="3"/>
  <c r="BI116" i="3" s="1"/>
  <c r="BF116" i="3"/>
  <c r="BG200" i="3"/>
  <c r="BO200" i="3"/>
  <c r="BF200" i="3"/>
  <c r="BG192" i="3"/>
  <c r="BF192" i="3"/>
  <c r="BI192" i="3" s="1"/>
  <c r="BI239" i="3"/>
  <c r="BO239" i="3"/>
  <c r="BG239" i="3"/>
  <c r="BF239" i="3"/>
  <c r="BG129" i="3"/>
  <c r="BF129" i="3"/>
  <c r="BG108" i="3"/>
  <c r="BO108" i="3"/>
  <c r="BF108" i="3"/>
  <c r="BG144" i="3"/>
  <c r="BF144" i="3"/>
  <c r="BI144" i="3" s="1"/>
  <c r="BG167" i="3"/>
  <c r="BF167" i="3"/>
  <c r="BO226" i="3"/>
  <c r="BG226" i="3"/>
  <c r="BF226" i="3"/>
  <c r="BI226" i="3"/>
  <c r="BG155" i="3"/>
  <c r="BI155" i="3" s="1"/>
  <c r="BF155" i="3"/>
  <c r="BG99" i="3"/>
  <c r="BF99" i="3"/>
  <c r="BO209" i="3"/>
  <c r="BG209" i="3"/>
  <c r="BF209" i="3"/>
  <c r="BI209" i="3"/>
  <c r="BO250" i="3"/>
  <c r="BG250" i="3"/>
  <c r="BF250" i="3"/>
  <c r="BI250" i="3"/>
  <c r="BO254" i="3"/>
  <c r="BG254" i="3"/>
  <c r="BF254" i="3"/>
  <c r="BI254" i="3"/>
  <c r="BG69" i="3"/>
  <c r="BF69" i="3"/>
  <c r="BG91" i="3"/>
  <c r="BF91" i="3"/>
  <c r="BO91" i="3"/>
  <c r="BG132" i="3"/>
  <c r="BF132" i="3"/>
  <c r="BI132" i="3"/>
  <c r="BI231" i="3"/>
  <c r="BO231" i="3"/>
  <c r="BG231" i="3"/>
  <c r="BF231" i="3"/>
  <c r="BG163" i="3"/>
  <c r="BF163" i="3"/>
  <c r="BG195" i="3"/>
  <c r="BF195" i="3"/>
  <c r="BI223" i="3"/>
  <c r="BO223" i="3"/>
  <c r="BG223" i="3"/>
  <c r="BF223" i="3"/>
  <c r="BG5" i="3"/>
  <c r="BJ5" i="3"/>
  <c r="BF5" i="3"/>
  <c r="BG43" i="3"/>
  <c r="BF43" i="3"/>
  <c r="BG92" i="3"/>
  <c r="BF92" i="3"/>
  <c r="BO217" i="3"/>
  <c r="BG217" i="3"/>
  <c r="BF217" i="3"/>
  <c r="BI217" i="3"/>
  <c r="BG22" i="3"/>
  <c r="BF22" i="3"/>
  <c r="BG83" i="3"/>
  <c r="BF83" i="3"/>
  <c r="BO248" i="3"/>
  <c r="BG248" i="3"/>
  <c r="BF248" i="3"/>
  <c r="BI248" i="3"/>
  <c r="BO246" i="3"/>
  <c r="BG246" i="3"/>
  <c r="BF246" i="3"/>
  <c r="BI246" i="3"/>
  <c r="BF28" i="3"/>
  <c r="BF106" i="3"/>
  <c r="BG150" i="3"/>
  <c r="BF150" i="3"/>
  <c r="BI150" i="3" s="1"/>
  <c r="BI220" i="3"/>
  <c r="BO220" i="3"/>
  <c r="BG220" i="3"/>
  <c r="BF220" i="3"/>
  <c r="BI224" i="3"/>
  <c r="BI208" i="3"/>
  <c r="BG208" i="3"/>
  <c r="BG171" i="3"/>
  <c r="BF171" i="3"/>
  <c r="BF21" i="3"/>
  <c r="BG21" i="3"/>
  <c r="BI251" i="3"/>
  <c r="BG251" i="3"/>
  <c r="BF251" i="3"/>
  <c r="BO251" i="3"/>
  <c r="BG19" i="3"/>
  <c r="BF19" i="3"/>
  <c r="BG20" i="3"/>
  <c r="BF20" i="3"/>
  <c r="BG139" i="3"/>
  <c r="BF241" i="3"/>
  <c r="BG65" i="3"/>
  <c r="BF65" i="3"/>
  <c r="BG67" i="3"/>
  <c r="BF67" i="3"/>
  <c r="BO131" i="3"/>
  <c r="BF131" i="3"/>
  <c r="BI131" i="3" s="1"/>
  <c r="BG131" i="3"/>
  <c r="BG183" i="3"/>
  <c r="BF183" i="3"/>
  <c r="BI183" i="3" s="1"/>
  <c r="BG198" i="3"/>
  <c r="BF198" i="3"/>
  <c r="BI198" i="3" s="1"/>
  <c r="BG58" i="3"/>
  <c r="BF58" i="3"/>
  <c r="BG161" i="3"/>
  <c r="BF161" i="3"/>
  <c r="BG60" i="3"/>
  <c r="BF60" i="3"/>
  <c r="BG42" i="3"/>
  <c r="BF42" i="3"/>
  <c r="BG185" i="3"/>
  <c r="BF185" i="3"/>
  <c r="BI185" i="3" s="1"/>
  <c r="BG143" i="3"/>
  <c r="BF143" i="3"/>
  <c r="BI143" i="3" s="1"/>
  <c r="BO143" i="3"/>
  <c r="BG166" i="3"/>
  <c r="BF166" i="3"/>
  <c r="BG154" i="3"/>
  <c r="BO154" i="3"/>
  <c r="BF154" i="3"/>
  <c r="BG130" i="3"/>
  <c r="BF130" i="3"/>
  <c r="BI130" i="3" s="1"/>
  <c r="BG178" i="3"/>
  <c r="BF178" i="3"/>
  <c r="BG56" i="3"/>
  <c r="BF56" i="3"/>
  <c r="BO236" i="3"/>
  <c r="BG236" i="3"/>
  <c r="BF236" i="3"/>
  <c r="BI236" i="3"/>
  <c r="BG160" i="3"/>
  <c r="BF160" i="3"/>
  <c r="BO244" i="3"/>
  <c r="BG244" i="3"/>
  <c r="BF244" i="3"/>
  <c r="BI244" i="3"/>
  <c r="BG98" i="3"/>
  <c r="BG153" i="3"/>
  <c r="BF153" i="3"/>
  <c r="BG34" i="3"/>
  <c r="BG138" i="3"/>
  <c r="BO138" i="3"/>
  <c r="BF138" i="3"/>
  <c r="BG180" i="3"/>
  <c r="BF180" i="3"/>
  <c r="BG14" i="3"/>
  <c r="BF14" i="3"/>
  <c r="BI249" i="3"/>
  <c r="BO249" i="3"/>
  <c r="BG249" i="3"/>
  <c r="BF249" i="3"/>
  <c r="BG29" i="3"/>
  <c r="BG30" i="3"/>
  <c r="BF30" i="3"/>
  <c r="BO69" i="3" l="1"/>
  <c r="BI65" i="3"/>
  <c r="BI72" i="3"/>
  <c r="T72" i="26" s="1"/>
  <c r="BO56" i="3"/>
  <c r="BO72" i="3"/>
  <c r="BO48" i="3"/>
  <c r="CV125" i="26"/>
  <c r="CR125" i="26"/>
  <c r="CN125" i="26"/>
  <c r="CX125" i="26"/>
  <c r="CS125" i="26"/>
  <c r="CM125" i="26"/>
  <c r="CW125" i="26"/>
  <c r="CQ125" i="26"/>
  <c r="CL125" i="26"/>
  <c r="CY125" i="26"/>
  <c r="CO125" i="26"/>
  <c r="CU125" i="26"/>
  <c r="CP125" i="26"/>
  <c r="CT125" i="26"/>
  <c r="BI67" i="3"/>
  <c r="AB67" i="26" s="1"/>
  <c r="BI73" i="3"/>
  <c r="AM73" i="26" s="1"/>
  <c r="BO75" i="3"/>
  <c r="BO42" i="3"/>
  <c r="BO59" i="3"/>
  <c r="BO57" i="3"/>
  <c r="BO43" i="3"/>
  <c r="BO58" i="3"/>
  <c r="BO67" i="3"/>
  <c r="BO65" i="3"/>
  <c r="BO63" i="3"/>
  <c r="BO47" i="3"/>
  <c r="BO68" i="3"/>
  <c r="BM126" i="26"/>
  <c r="BX126" i="26"/>
  <c r="BY126" i="26"/>
  <c r="BW126" i="26"/>
  <c r="BQ126" i="26"/>
  <c r="BP126" i="26"/>
  <c r="BO126" i="26"/>
  <c r="CH126" i="26"/>
  <c r="BT126" i="26"/>
  <c r="BV126" i="26"/>
  <c r="BU126" i="26"/>
  <c r="BS126" i="26"/>
  <c r="BL126" i="26"/>
  <c r="BR126" i="26"/>
  <c r="BI127" i="26"/>
  <c r="BZ127" i="26" s="1"/>
  <c r="CJ127" i="26" s="1"/>
  <c r="BN126" i="26"/>
  <c r="BJ152" i="26"/>
  <c r="CI151" i="26"/>
  <c r="AE72" i="26"/>
  <c r="O72" i="26"/>
  <c r="AJ72" i="26"/>
  <c r="AO72" i="26"/>
  <c r="I72" i="26"/>
  <c r="AL72" i="26"/>
  <c r="AK72" i="26"/>
  <c r="Z72" i="26"/>
  <c r="K72" i="26"/>
  <c r="AF72" i="26"/>
  <c r="P72" i="26"/>
  <c r="AG72" i="26"/>
  <c r="AD72" i="26"/>
  <c r="N72" i="26"/>
  <c r="V72" i="26"/>
  <c r="AM72" i="26"/>
  <c r="G72" i="26"/>
  <c r="L72" i="26"/>
  <c r="AH72" i="26"/>
  <c r="AI72" i="26"/>
  <c r="AN72" i="26"/>
  <c r="H72" i="26"/>
  <c r="J72" i="26"/>
  <c r="W72" i="26"/>
  <c r="Y72" i="26"/>
  <c r="AB72" i="26"/>
  <c r="S72" i="26"/>
  <c r="Q72" i="26"/>
  <c r="R72" i="26"/>
  <c r="F72" i="26"/>
  <c r="X72" i="26"/>
  <c r="W67" i="26"/>
  <c r="U67" i="26"/>
  <c r="AE67" i="26"/>
  <c r="J67" i="26"/>
  <c r="F67" i="26"/>
  <c r="V67" i="26"/>
  <c r="AA67" i="26"/>
  <c r="AF67" i="26"/>
  <c r="AB73" i="26"/>
  <c r="L73" i="26"/>
  <c r="AI73" i="26"/>
  <c r="S73" i="26"/>
  <c r="F73" i="26"/>
  <c r="V73" i="26"/>
  <c r="AH73" i="26"/>
  <c r="J73" i="26"/>
  <c r="I73" i="26"/>
  <c r="K73" i="26"/>
  <c r="AO73" i="26"/>
  <c r="R73" i="26"/>
  <c r="AE65" i="26"/>
  <c r="O65" i="26"/>
  <c r="AJ65" i="26"/>
  <c r="T65" i="26"/>
  <c r="AK65" i="26"/>
  <c r="AL65" i="26"/>
  <c r="AH65" i="26"/>
  <c r="J65" i="26"/>
  <c r="R65" i="26"/>
  <c r="AA65" i="26"/>
  <c r="K65" i="26"/>
  <c r="AF65" i="26"/>
  <c r="P65" i="26"/>
  <c r="AC65" i="26"/>
  <c r="Z65" i="26"/>
  <c r="Y65" i="26"/>
  <c r="AD65" i="26"/>
  <c r="AO65" i="26"/>
  <c r="AM65" i="26"/>
  <c r="G65" i="26"/>
  <c r="L65" i="26"/>
  <c r="Q65" i="26"/>
  <c r="I65" i="26"/>
  <c r="AI65" i="26"/>
  <c r="AN65" i="26"/>
  <c r="H65" i="26"/>
  <c r="F65" i="26"/>
  <c r="V65" i="26"/>
  <c r="AB65" i="26"/>
  <c r="N65" i="26"/>
  <c r="W65" i="26"/>
  <c r="X65" i="26"/>
  <c r="AG65" i="26"/>
  <c r="U65" i="26"/>
  <c r="M65" i="26"/>
  <c r="S65" i="26"/>
  <c r="AM47" i="26"/>
  <c r="W47" i="26"/>
  <c r="G47" i="26"/>
  <c r="Z47" i="26"/>
  <c r="J47" i="26"/>
  <c r="Y47" i="26"/>
  <c r="AF47" i="26"/>
  <c r="AK47" i="26"/>
  <c r="AJ47" i="26"/>
  <c r="AI47" i="26"/>
  <c r="S47" i="26"/>
  <c r="AL47" i="26"/>
  <c r="V47" i="26"/>
  <c r="F47" i="26"/>
  <c r="Q47" i="26"/>
  <c r="X47" i="26"/>
  <c r="U47" i="26"/>
  <c r="T47" i="26"/>
  <c r="AA47" i="26"/>
  <c r="AD47" i="26"/>
  <c r="AG47" i="26"/>
  <c r="H47" i="26"/>
  <c r="AB47" i="26"/>
  <c r="AE47" i="26"/>
  <c r="AH47" i="26"/>
  <c r="AO47" i="26"/>
  <c r="P47" i="26"/>
  <c r="AC47" i="26"/>
  <c r="O47" i="26"/>
  <c r="I47" i="26"/>
  <c r="R47" i="26"/>
  <c r="L47" i="26"/>
  <c r="K47" i="26"/>
  <c r="AN47" i="26"/>
  <c r="M47" i="26"/>
  <c r="N47" i="26"/>
  <c r="BI56" i="3"/>
  <c r="BI69" i="3"/>
  <c r="BI76" i="3"/>
  <c r="BI64" i="3"/>
  <c r="BI57" i="3"/>
  <c r="BI94" i="3"/>
  <c r="BI180" i="3"/>
  <c r="BI43" i="3"/>
  <c r="BI147" i="3"/>
  <c r="BI179" i="3"/>
  <c r="BI85" i="3"/>
  <c r="BI160" i="3"/>
  <c r="BI42" i="3"/>
  <c r="BI58" i="3"/>
  <c r="BI171" i="3"/>
  <c r="BI92" i="3"/>
  <c r="BI163" i="3"/>
  <c r="BI63" i="3"/>
  <c r="BI162" i="3"/>
  <c r="BI121" i="3"/>
  <c r="BI188" i="3"/>
  <c r="BI196" i="3"/>
  <c r="BI127" i="3"/>
  <c r="BI119" i="3"/>
  <c r="BI68" i="3"/>
  <c r="BI59" i="3"/>
  <c r="BI120" i="3"/>
  <c r="BI83" i="3"/>
  <c r="BI152" i="3"/>
  <c r="BI48" i="3"/>
  <c r="BI138" i="3"/>
  <c r="BI153" i="3"/>
  <c r="BI178" i="3"/>
  <c r="BI154" i="3"/>
  <c r="BI161" i="3"/>
  <c r="BI99" i="3"/>
  <c r="BI108" i="3"/>
  <c r="BI129" i="3"/>
  <c r="BI84" i="3"/>
  <c r="BI164" i="3"/>
  <c r="BI182" i="3"/>
  <c r="BI125" i="3"/>
  <c r="BI75" i="3"/>
  <c r="BI184" i="3"/>
  <c r="BI100" i="3"/>
  <c r="BI201" i="3"/>
  <c r="BI159" i="3"/>
  <c r="BI80" i="3"/>
  <c r="BI60" i="3"/>
  <c r="BI169" i="3"/>
  <c r="BI200" i="3"/>
  <c r="BO192" i="3"/>
  <c r="BO180" i="3"/>
  <c r="BO60" i="3"/>
  <c r="BO183" i="3"/>
  <c r="BI195" i="3"/>
  <c r="BI167" i="3"/>
  <c r="BO144" i="3"/>
  <c r="BO142" i="3"/>
  <c r="BO162" i="3"/>
  <c r="BO195" i="3"/>
  <c r="BI91" i="3"/>
  <c r="BO148" i="3"/>
  <c r="BO166" i="3"/>
  <c r="BI141" i="3"/>
  <c r="BO115" i="3"/>
  <c r="BO76" i="3"/>
  <c r="BO64" i="3"/>
  <c r="BF245" i="3"/>
  <c r="BF13" i="3"/>
  <c r="BG13" i="3"/>
  <c r="BF41" i="3"/>
  <c r="BG41" i="3"/>
  <c r="BF232" i="3"/>
  <c r="BG74" i="3"/>
  <c r="BO82" i="3"/>
  <c r="BF74" i="3"/>
  <c r="BI74" i="3" s="1"/>
  <c r="BO41" i="3"/>
  <c r="BG135" i="3"/>
  <c r="BG71" i="3"/>
  <c r="BO74" i="3"/>
  <c r="BF54" i="3"/>
  <c r="BI54" i="3" s="1"/>
  <c r="BG145" i="3"/>
  <c r="BF98" i="3"/>
  <c r="BI98" i="3" s="1"/>
  <c r="BG157" i="3"/>
  <c r="BI157" i="3"/>
  <c r="BF139" i="3"/>
  <c r="BI139" i="3" s="1"/>
  <c r="BG224" i="3"/>
  <c r="BG28" i="3"/>
  <c r="BI28" i="3" s="1"/>
  <c r="BO28" i="3"/>
  <c r="BF158" i="3"/>
  <c r="BI158" i="3" s="1"/>
  <c r="BO66" i="3"/>
  <c r="BI168" i="3"/>
  <c r="BO168" i="3"/>
  <c r="BF46" i="3"/>
  <c r="BO232" i="3"/>
  <c r="BG8" i="3"/>
  <c r="BO135" i="3"/>
  <c r="BF157" i="3"/>
  <c r="BG70" i="3"/>
  <c r="BI66" i="3"/>
  <c r="BO206" i="3"/>
  <c r="BG62" i="3"/>
  <c r="BG46" i="3"/>
  <c r="BG11" i="3"/>
  <c r="BO36" i="3"/>
  <c r="BF88" i="3"/>
  <c r="BI88" i="3" s="1"/>
  <c r="BG245" i="3"/>
  <c r="BI245" i="3"/>
  <c r="BG82" i="3"/>
  <c r="BG33" i="3"/>
  <c r="BI145" i="3"/>
  <c r="BO245" i="3"/>
  <c r="BF82" i="3"/>
  <c r="BF135" i="3"/>
  <c r="BI135" i="3" s="1"/>
  <c r="BO215" i="3"/>
  <c r="BF93" i="3"/>
  <c r="BG199" i="3"/>
  <c r="BG93" i="3"/>
  <c r="BG78" i="3"/>
  <c r="BG7" i="3"/>
  <c r="BG190" i="3"/>
  <c r="BG126" i="3"/>
  <c r="BF61" i="3"/>
  <c r="BF229" i="3"/>
  <c r="BF33" i="3"/>
  <c r="BF199" i="3"/>
  <c r="BI199" i="3" s="1"/>
  <c r="BF62" i="3"/>
  <c r="BI62" i="3" s="1"/>
  <c r="BF71" i="3"/>
  <c r="BI71" i="3" s="1"/>
  <c r="BO88" i="3"/>
  <c r="BF114" i="3"/>
  <c r="BI114" i="3" s="1"/>
  <c r="BI78" i="3"/>
  <c r="BO78" i="3"/>
  <c r="BF145" i="3"/>
  <c r="BO61" i="3"/>
  <c r="BO229" i="3"/>
  <c r="BO199" i="3"/>
  <c r="BO71" i="3"/>
  <c r="BI190" i="3"/>
  <c r="BG174" i="3"/>
  <c r="BF81" i="3"/>
  <c r="BF29" i="3"/>
  <c r="BI29" i="3" s="1"/>
  <c r="BF78" i="3"/>
  <c r="BG176" i="3"/>
  <c r="BF8" i="3"/>
  <c r="BG61" i="3"/>
  <c r="BO102" i="3"/>
  <c r="BO31" i="3"/>
  <c r="BO73" i="3"/>
  <c r="BF112" i="3"/>
  <c r="BO112" i="3"/>
  <c r="BI112" i="3"/>
  <c r="BG81" i="3"/>
  <c r="BI35" i="3"/>
  <c r="BI12" i="3"/>
  <c r="BI110" i="3"/>
  <c r="BF146" i="3"/>
  <c r="BI146" i="3" s="1"/>
  <c r="BI205" i="3"/>
  <c r="BO205" i="3"/>
  <c r="BI243" i="3"/>
  <c r="BG243" i="3"/>
  <c r="BF243" i="3"/>
  <c r="BO243" i="3"/>
  <c r="BG39" i="3"/>
  <c r="BF110" i="3"/>
  <c r="BF225" i="3"/>
  <c r="BF176" i="3"/>
  <c r="BF34" i="3"/>
  <c r="BI34" i="3" s="1"/>
  <c r="BF7" i="3"/>
  <c r="BF190" i="3"/>
  <c r="BF174" i="3"/>
  <c r="BF126" i="3"/>
  <c r="BF208" i="3"/>
  <c r="BF181" i="3"/>
  <c r="BI181" i="3"/>
  <c r="BF25" i="3"/>
  <c r="BG79" i="3"/>
  <c r="BO146" i="3"/>
  <c r="BG102" i="3"/>
  <c r="BG133" i="3"/>
  <c r="BI133" i="3" s="1"/>
  <c r="BF11" i="3"/>
  <c r="BG54" i="3"/>
  <c r="BO81" i="3"/>
  <c r="BF39" i="3"/>
  <c r="BI31" i="3"/>
  <c r="BO12" i="3"/>
  <c r="BO23" i="3"/>
  <c r="BG16" i="3"/>
  <c r="BI16" i="3" s="1"/>
  <c r="BG194" i="3"/>
  <c r="BF194" i="3"/>
  <c r="BI194" i="3" s="1"/>
  <c r="BO194" i="3"/>
  <c r="BG110" i="3"/>
  <c r="BO208" i="3"/>
  <c r="BF37" i="3"/>
  <c r="BO110" i="3"/>
  <c r="BO114" i="3"/>
  <c r="BO174" i="3"/>
  <c r="BI126" i="3"/>
  <c r="BG181" i="3"/>
  <c r="BG37" i="3"/>
  <c r="BF79" i="3"/>
  <c r="BI79" i="3" s="1"/>
  <c r="BO79" i="3"/>
  <c r="BG229" i="3"/>
  <c r="BF102" i="3"/>
  <c r="BO252" i="3"/>
  <c r="BI232" i="3"/>
  <c r="BI36" i="3"/>
  <c r="BI23" i="3"/>
  <c r="BO134" i="3"/>
  <c r="BG134" i="3"/>
  <c r="BF134" i="3"/>
  <c r="BI134" i="3" s="1"/>
  <c r="BO109" i="3"/>
  <c r="BO87" i="3"/>
  <c r="BF221" i="3"/>
  <c r="BG237" i="3"/>
  <c r="BI237" i="3"/>
  <c r="BF90" i="3"/>
  <c r="BI90" i="3" s="1"/>
  <c r="BG122" i="3"/>
  <c r="BG175" i="3"/>
  <c r="BO35" i="3"/>
  <c r="BO53" i="3"/>
  <c r="BG53" i="3"/>
  <c r="BF53" i="3"/>
  <c r="BO235" i="3"/>
  <c r="BI235" i="3"/>
  <c r="BG235" i="3"/>
  <c r="BF235" i="3"/>
  <c r="BF118" i="3"/>
  <c r="BI118" i="3" s="1"/>
  <c r="BF32" i="3"/>
  <c r="BF165" i="3"/>
  <c r="BO165" i="3"/>
  <c r="BG241" i="3"/>
  <c r="BI241" i="3"/>
  <c r="BF109" i="3"/>
  <c r="BG87" i="3"/>
  <c r="BF70" i="3"/>
  <c r="BF224" i="3"/>
  <c r="BO253" i="3"/>
  <c r="BO237" i="3"/>
  <c r="BF117" i="3"/>
  <c r="BO77" i="3"/>
  <c r="BO90" i="3"/>
  <c r="BF122" i="3"/>
  <c r="BO46" i="3"/>
  <c r="BO54" i="3"/>
  <c r="BG253" i="3"/>
  <c r="BI253" i="3"/>
  <c r="BO117" i="3"/>
  <c r="BI175" i="3"/>
  <c r="BG165" i="3"/>
  <c r="BO241" i="3"/>
  <c r="BG109" i="3"/>
  <c r="BI109" i="3" s="1"/>
  <c r="BF87" i="3"/>
  <c r="BI87" i="3" s="1"/>
  <c r="BO70" i="3"/>
  <c r="BF253" i="3"/>
  <c r="BG221" i="3"/>
  <c r="BF237" i="3"/>
  <c r="BG117" i="3"/>
  <c r="BF77" i="3"/>
  <c r="BG77" i="3"/>
  <c r="BO122" i="3"/>
  <c r="BI50" i="3"/>
  <c r="BO186" i="3"/>
  <c r="BF175" i="3"/>
  <c r="BF113" i="3"/>
  <c r="BI113" i="3" s="1"/>
  <c r="BO113" i="3"/>
  <c r="BG113" i="3"/>
  <c r="BF210" i="3"/>
  <c r="BO210" i="3"/>
  <c r="BG210" i="3"/>
  <c r="BI210" i="3"/>
  <c r="BG151" i="3"/>
  <c r="BF151" i="3"/>
  <c r="BI151" i="3" s="1"/>
  <c r="BO151" i="3"/>
  <c r="BF52" i="3"/>
  <c r="BG52" i="3"/>
  <c r="BF55" i="3"/>
  <c r="BG55" i="3"/>
  <c r="BF197" i="3"/>
  <c r="BI197" i="3" s="1"/>
  <c r="BG197" i="3"/>
  <c r="BF45" i="3"/>
  <c r="BO118" i="3"/>
  <c r="BG189" i="3"/>
  <c r="BO189" i="3"/>
  <c r="BG225" i="3"/>
  <c r="BI225" i="3"/>
  <c r="BG32" i="3"/>
  <c r="BG45" i="3"/>
  <c r="BO45" i="3"/>
  <c r="BO225" i="3"/>
  <c r="BG106" i="3"/>
  <c r="BI106" i="3" s="1"/>
  <c r="BG25" i="3"/>
  <c r="BF215" i="3"/>
  <c r="BF205" i="3"/>
  <c r="BF186" i="3"/>
  <c r="BI186" i="3" s="1"/>
  <c r="BF252" i="3"/>
  <c r="BF9" i="3"/>
  <c r="BG9" i="3"/>
  <c r="BG128" i="3"/>
  <c r="BO128" i="3"/>
  <c r="BF128" i="3"/>
  <c r="BO202" i="3"/>
  <c r="BF202" i="3"/>
  <c r="BI202" i="3"/>
  <c r="BG202" i="3"/>
  <c r="BF96" i="3"/>
  <c r="BG96" i="3"/>
  <c r="BO96" i="3"/>
  <c r="BO95" i="3"/>
  <c r="BF95" i="3"/>
  <c r="BI95" i="3" s="1"/>
  <c r="BG95" i="3"/>
  <c r="BO51" i="3"/>
  <c r="BF51" i="3"/>
  <c r="BG51" i="3"/>
  <c r="BO105" i="3"/>
  <c r="BG105" i="3"/>
  <c r="BF105" i="3"/>
  <c r="BF222" i="3"/>
  <c r="BG222" i="3"/>
  <c r="BO222" i="3"/>
  <c r="BI222" i="3"/>
  <c r="BG10" i="3"/>
  <c r="BF10" i="3"/>
  <c r="BG17" i="3"/>
  <c r="BF17" i="3"/>
  <c r="BI215" i="3"/>
  <c r="BF189" i="3"/>
  <c r="BI252" i="3"/>
  <c r="BF123" i="3"/>
  <c r="BG123" i="3"/>
  <c r="BF137" i="3"/>
  <c r="BG137" i="3"/>
  <c r="BI137" i="3" s="1"/>
  <c r="BG214" i="3"/>
  <c r="BI214" i="3"/>
  <c r="BF214" i="3"/>
  <c r="BO214" i="3"/>
  <c r="BF233" i="3"/>
  <c r="BI233" i="3"/>
  <c r="BO233" i="3"/>
  <c r="BG233" i="3"/>
  <c r="BG49" i="3"/>
  <c r="BF49" i="3"/>
  <c r="BO49" i="3"/>
  <c r="BO230" i="3"/>
  <c r="BI230" i="3"/>
  <c r="BF230" i="3"/>
  <c r="BG230" i="3"/>
  <c r="BO44" i="3"/>
  <c r="BF44" i="3"/>
  <c r="BG44" i="3"/>
  <c r="BF24" i="3"/>
  <c r="BG24" i="3"/>
  <c r="BI27" i="3"/>
  <c r="BI19" i="3"/>
  <c r="BO5" i="3"/>
  <c r="BI20" i="3"/>
  <c r="BI21" i="3"/>
  <c r="BI5" i="3"/>
  <c r="BI38" i="3"/>
  <c r="BO18" i="3"/>
  <c r="BI26" i="3"/>
  <c r="BO14" i="3"/>
  <c r="BI15" i="3"/>
  <c r="BO15" i="3"/>
  <c r="BO38" i="3"/>
  <c r="BI6" i="3"/>
  <c r="BI18" i="3"/>
  <c r="BO26" i="3"/>
  <c r="BO21" i="3"/>
  <c r="BO22" i="3"/>
  <c r="BO27" i="3"/>
  <c r="BO40" i="3"/>
  <c r="BI14" i="3"/>
  <c r="BO20" i="3"/>
  <c r="BO19" i="3"/>
  <c r="BI22" i="3"/>
  <c r="BI40" i="3"/>
  <c r="BO6" i="3"/>
  <c r="BI30" i="3"/>
  <c r="BO30" i="3"/>
  <c r="P73" i="26" l="1"/>
  <c r="Z73" i="26"/>
  <c r="AA73" i="26"/>
  <c r="AD73" i="26"/>
  <c r="AN73" i="26"/>
  <c r="U73" i="26"/>
  <c r="AL73" i="26"/>
  <c r="Y73" i="26"/>
  <c r="AK73" i="26"/>
  <c r="M73" i="26"/>
  <c r="AG73" i="26"/>
  <c r="G73" i="26"/>
  <c r="BI70" i="3"/>
  <c r="O73" i="26"/>
  <c r="AC73" i="26"/>
  <c r="AJ73" i="26"/>
  <c r="H73" i="26"/>
  <c r="N73" i="26"/>
  <c r="W73" i="26"/>
  <c r="BI53" i="3"/>
  <c r="T73" i="26"/>
  <c r="AF73" i="26"/>
  <c r="AE73" i="26"/>
  <c r="X73" i="26"/>
  <c r="Q73" i="26"/>
  <c r="AK67" i="26"/>
  <c r="M72" i="26"/>
  <c r="U72" i="26"/>
  <c r="AC72" i="26"/>
  <c r="AA72" i="26"/>
  <c r="BI49" i="3"/>
  <c r="I67" i="26"/>
  <c r="AC67" i="26"/>
  <c r="AI67" i="26"/>
  <c r="K67" i="26"/>
  <c r="S67" i="26"/>
  <c r="AO67" i="26"/>
  <c r="O67" i="26"/>
  <c r="R67" i="26"/>
  <c r="G67" i="26"/>
  <c r="AN67" i="26"/>
  <c r="N67" i="26"/>
  <c r="AD67" i="26"/>
  <c r="M67" i="26"/>
  <c r="Y67" i="26"/>
  <c r="T67" i="26"/>
  <c r="AH67" i="26"/>
  <c r="L67" i="26"/>
  <c r="AM67" i="26"/>
  <c r="BI61" i="3"/>
  <c r="Z67" i="26"/>
  <c r="AG67" i="26"/>
  <c r="H67" i="26"/>
  <c r="P67" i="26"/>
  <c r="X67" i="26"/>
  <c r="AL67" i="26"/>
  <c r="AJ67" i="26"/>
  <c r="Q67" i="26"/>
  <c r="CX126" i="26"/>
  <c r="CT126" i="26"/>
  <c r="CP126" i="26"/>
  <c r="CL126" i="26"/>
  <c r="CU126" i="26"/>
  <c r="CO126" i="26"/>
  <c r="CY126" i="26"/>
  <c r="CS126" i="26"/>
  <c r="CN126" i="26"/>
  <c r="CV126" i="26"/>
  <c r="CR126" i="26"/>
  <c r="CM126" i="26"/>
  <c r="CQ126" i="26"/>
  <c r="CW126" i="26"/>
  <c r="BJ153" i="26"/>
  <c r="CI152" i="26"/>
  <c r="BQ127" i="26"/>
  <c r="BI128" i="26"/>
  <c r="BZ128" i="26" s="1"/>
  <c r="CJ128" i="26" s="1"/>
  <c r="BX127" i="26"/>
  <c r="BL127" i="26"/>
  <c r="BY127" i="26"/>
  <c r="BV127" i="26"/>
  <c r="BT127" i="26"/>
  <c r="BR127" i="26"/>
  <c r="BM127" i="26"/>
  <c r="CH127" i="26"/>
  <c r="BN127" i="26"/>
  <c r="BW127" i="26"/>
  <c r="BU127" i="26"/>
  <c r="BP127" i="26"/>
  <c r="BO127" i="26"/>
  <c r="BS127" i="26"/>
  <c r="AM64" i="26"/>
  <c r="W64" i="26"/>
  <c r="AN64" i="26"/>
  <c r="X64" i="26"/>
  <c r="H64" i="26"/>
  <c r="Q64" i="26"/>
  <c r="J64" i="26"/>
  <c r="G64" i="26"/>
  <c r="N64" i="26"/>
  <c r="AI64" i="26"/>
  <c r="S64" i="26"/>
  <c r="AJ64" i="26"/>
  <c r="T64" i="26"/>
  <c r="AO64" i="26"/>
  <c r="I64" i="26"/>
  <c r="AL64" i="26"/>
  <c r="Z64" i="26"/>
  <c r="AK64" i="26"/>
  <c r="AE64" i="26"/>
  <c r="AF64" i="26"/>
  <c r="AG64" i="26"/>
  <c r="AC64" i="26"/>
  <c r="AH64" i="26"/>
  <c r="AA64" i="26"/>
  <c r="AB64" i="26"/>
  <c r="Y64" i="26"/>
  <c r="R64" i="26"/>
  <c r="M64" i="26"/>
  <c r="K64" i="26"/>
  <c r="U64" i="26"/>
  <c r="O64" i="26"/>
  <c r="AD64" i="26"/>
  <c r="P64" i="26"/>
  <c r="F64" i="26"/>
  <c r="L64" i="26"/>
  <c r="V64" i="26"/>
  <c r="AM70" i="26"/>
  <c r="W70" i="26"/>
  <c r="G70" i="26"/>
  <c r="AB70" i="26"/>
  <c r="L70" i="26"/>
  <c r="Y70" i="26"/>
  <c r="AC70" i="26"/>
  <c r="Z70" i="26"/>
  <c r="M70" i="26"/>
  <c r="AI70" i="26"/>
  <c r="S70" i="26"/>
  <c r="AN70" i="26"/>
  <c r="X70" i="26"/>
  <c r="H70" i="26"/>
  <c r="Q70" i="26"/>
  <c r="R70" i="26"/>
  <c r="N70" i="26"/>
  <c r="J70" i="26"/>
  <c r="AE70" i="26"/>
  <c r="AJ70" i="26"/>
  <c r="AO70" i="26"/>
  <c r="F70" i="26"/>
  <c r="AH70" i="26"/>
  <c r="AA70" i="26"/>
  <c r="AF70" i="26"/>
  <c r="AG70" i="26"/>
  <c r="AK70" i="26"/>
  <c r="AD70" i="26"/>
  <c r="P70" i="26"/>
  <c r="U70" i="26"/>
  <c r="I70" i="26"/>
  <c r="T70" i="26"/>
  <c r="V70" i="26"/>
  <c r="O70" i="26"/>
  <c r="K70" i="26"/>
  <c r="AL70" i="26"/>
  <c r="AM71" i="26"/>
  <c r="W71" i="26"/>
  <c r="G71" i="26"/>
  <c r="AB71" i="26"/>
  <c r="L71" i="26"/>
  <c r="U71" i="26"/>
  <c r="N71" i="26"/>
  <c r="AD71" i="26"/>
  <c r="R71" i="26"/>
  <c r="AI71" i="26"/>
  <c r="S71" i="26"/>
  <c r="AN71" i="26"/>
  <c r="X71" i="26"/>
  <c r="H71" i="26"/>
  <c r="M71" i="26"/>
  <c r="AG71" i="26"/>
  <c r="I71" i="26"/>
  <c r="AO71" i="26"/>
  <c r="O71" i="26"/>
  <c r="T71" i="26"/>
  <c r="AH71" i="26"/>
  <c r="Z71" i="26"/>
  <c r="K71" i="26"/>
  <c r="P71" i="26"/>
  <c r="Y71" i="26"/>
  <c r="F71" i="26"/>
  <c r="AA71" i="26"/>
  <c r="AC71" i="26"/>
  <c r="Q71" i="26"/>
  <c r="AJ71" i="26"/>
  <c r="AE71" i="26"/>
  <c r="AK71" i="26"/>
  <c r="AL71" i="26"/>
  <c r="V71" i="26"/>
  <c r="J71" i="26"/>
  <c r="AF71" i="26"/>
  <c r="AM74" i="26"/>
  <c r="W74" i="26"/>
  <c r="G74" i="26"/>
  <c r="AB74" i="26"/>
  <c r="L74" i="26"/>
  <c r="Y74" i="26"/>
  <c r="V74" i="26"/>
  <c r="J74" i="26"/>
  <c r="AL74" i="26"/>
  <c r="AE74" i="26"/>
  <c r="O74" i="26"/>
  <c r="AJ74" i="26"/>
  <c r="T74" i="26"/>
  <c r="AO74" i="26"/>
  <c r="I74" i="26"/>
  <c r="AD74" i="26"/>
  <c r="F74" i="26"/>
  <c r="N74" i="26"/>
  <c r="AI74" i="26"/>
  <c r="AN74" i="26"/>
  <c r="H74" i="26"/>
  <c r="M74" i="26"/>
  <c r="R74" i="26"/>
  <c r="AA74" i="26"/>
  <c r="AF74" i="26"/>
  <c r="AG74" i="26"/>
  <c r="U74" i="26"/>
  <c r="AK74" i="26"/>
  <c r="S74" i="26"/>
  <c r="Q74" i="26"/>
  <c r="K74" i="26"/>
  <c r="AH74" i="26"/>
  <c r="X74" i="26"/>
  <c r="AC74" i="26"/>
  <c r="P74" i="26"/>
  <c r="Z74" i="26"/>
  <c r="AN60" i="26"/>
  <c r="X60" i="26"/>
  <c r="H60" i="26"/>
  <c r="Y60" i="26"/>
  <c r="AM60" i="26"/>
  <c r="K60" i="26"/>
  <c r="Q60" i="26"/>
  <c r="G60" i="26"/>
  <c r="O60" i="26"/>
  <c r="AJ60" i="26"/>
  <c r="T60" i="26"/>
  <c r="AO60" i="26"/>
  <c r="S60" i="26"/>
  <c r="AG60" i="26"/>
  <c r="AL60" i="26"/>
  <c r="J60" i="26"/>
  <c r="AH60" i="26"/>
  <c r="AC60" i="26"/>
  <c r="AB60" i="26"/>
  <c r="AD60" i="26"/>
  <c r="R60" i="26"/>
  <c r="V60" i="26"/>
  <c r="AA60" i="26"/>
  <c r="AF60" i="26"/>
  <c r="AI60" i="26"/>
  <c r="Z60" i="26"/>
  <c r="AK60" i="26"/>
  <c r="M60" i="26"/>
  <c r="P60" i="26"/>
  <c r="AE60" i="26"/>
  <c r="U60" i="26"/>
  <c r="I60" i="26"/>
  <c r="L60" i="26"/>
  <c r="W60" i="26"/>
  <c r="N60" i="26"/>
  <c r="F60" i="26"/>
  <c r="AM42" i="26"/>
  <c r="W42" i="26"/>
  <c r="G42" i="26"/>
  <c r="Z42" i="26"/>
  <c r="J42" i="26"/>
  <c r="U42" i="26"/>
  <c r="T42" i="26"/>
  <c r="I42" i="26"/>
  <c r="X42" i="26"/>
  <c r="AE42" i="26"/>
  <c r="O42" i="26"/>
  <c r="AH42" i="26"/>
  <c r="R42" i="26"/>
  <c r="AK42" i="26"/>
  <c r="AJ42" i="26"/>
  <c r="AO42" i="26"/>
  <c r="P42" i="26"/>
  <c r="AG42" i="26"/>
  <c r="S42" i="26"/>
  <c r="V42" i="26"/>
  <c r="M42" i="26"/>
  <c r="Q42" i="26"/>
  <c r="K42" i="26"/>
  <c r="N42" i="26"/>
  <c r="AB42" i="26"/>
  <c r="AN42" i="26"/>
  <c r="AI42" i="26"/>
  <c r="F42" i="26"/>
  <c r="H42" i="26"/>
  <c r="AA42" i="26"/>
  <c r="AC42" i="26"/>
  <c r="AF42" i="26"/>
  <c r="L42" i="26"/>
  <c r="AL42" i="26"/>
  <c r="Y42" i="26"/>
  <c r="AD42" i="26"/>
  <c r="AN53" i="26"/>
  <c r="X53" i="26"/>
  <c r="H53" i="26"/>
  <c r="U53" i="26"/>
  <c r="AI53" i="26"/>
  <c r="N53" i="26"/>
  <c r="R53" i="26"/>
  <c r="Q53" i="26"/>
  <c r="W53" i="26"/>
  <c r="AJ53" i="26"/>
  <c r="T53" i="26"/>
  <c r="AK53" i="26"/>
  <c r="O53" i="26"/>
  <c r="AD53" i="26"/>
  <c r="I53" i="26"/>
  <c r="G53" i="26"/>
  <c r="F53" i="26"/>
  <c r="AG53" i="26"/>
  <c r="L53" i="26"/>
  <c r="AO53" i="26"/>
  <c r="AC53" i="26"/>
  <c r="M53" i="26"/>
  <c r="P53" i="26"/>
  <c r="J53" i="26"/>
  <c r="AM53" i="26"/>
  <c r="AH53" i="26"/>
  <c r="AF53" i="26"/>
  <c r="Y53" i="26"/>
  <c r="K53" i="26"/>
  <c r="S53" i="26"/>
  <c r="AL53" i="26"/>
  <c r="AA53" i="26"/>
  <c r="AB53" i="26"/>
  <c r="V53" i="26"/>
  <c r="AE53" i="26"/>
  <c r="Z53" i="26"/>
  <c r="AF61" i="26"/>
  <c r="AB61" i="26"/>
  <c r="X61" i="26"/>
  <c r="H61" i="26"/>
  <c r="U61" i="26"/>
  <c r="AG61" i="26"/>
  <c r="AL61" i="26"/>
  <c r="I61" i="26"/>
  <c r="AA61" i="26"/>
  <c r="S61" i="26"/>
  <c r="T61" i="26"/>
  <c r="AK61" i="26"/>
  <c r="O61" i="26"/>
  <c r="Y61" i="26"/>
  <c r="AD61" i="26"/>
  <c r="AC61" i="26"/>
  <c r="M61" i="26"/>
  <c r="AH61" i="26"/>
  <c r="P61" i="26"/>
  <c r="J61" i="26"/>
  <c r="W61" i="26"/>
  <c r="AI61" i="26"/>
  <c r="AN61" i="26"/>
  <c r="R61" i="26"/>
  <c r="F61" i="26"/>
  <c r="L61" i="26"/>
  <c r="AM61" i="26"/>
  <c r="Q61" i="26"/>
  <c r="G61" i="26"/>
  <c r="AE61" i="26"/>
  <c r="N61" i="26"/>
  <c r="AJ61" i="26"/>
  <c r="V61" i="26"/>
  <c r="Z61" i="26"/>
  <c r="AO61" i="26"/>
  <c r="K61" i="26"/>
  <c r="AM43" i="26"/>
  <c r="W43" i="26"/>
  <c r="G43" i="26"/>
  <c r="Z43" i="26"/>
  <c r="J43" i="26"/>
  <c r="Y43" i="26"/>
  <c r="AF43" i="26"/>
  <c r="AK43" i="26"/>
  <c r="AJ43" i="26"/>
  <c r="AI43" i="26"/>
  <c r="S43" i="26"/>
  <c r="AL43" i="26"/>
  <c r="V43" i="26"/>
  <c r="F43" i="26"/>
  <c r="Q43" i="26"/>
  <c r="X43" i="26"/>
  <c r="U43" i="26"/>
  <c r="T43" i="26"/>
  <c r="AE43" i="26"/>
  <c r="AH43" i="26"/>
  <c r="AO43" i="26"/>
  <c r="P43" i="26"/>
  <c r="AC43" i="26"/>
  <c r="AA43" i="26"/>
  <c r="AD43" i="26"/>
  <c r="AG43" i="26"/>
  <c r="H43" i="26"/>
  <c r="AB43" i="26"/>
  <c r="K43" i="26"/>
  <c r="AN43" i="26"/>
  <c r="M43" i="26"/>
  <c r="O43" i="26"/>
  <c r="I43" i="26"/>
  <c r="R43" i="26"/>
  <c r="L43" i="26"/>
  <c r="N43" i="26"/>
  <c r="AM66" i="26"/>
  <c r="W66" i="26"/>
  <c r="G66" i="26"/>
  <c r="AB66" i="26"/>
  <c r="L66" i="26"/>
  <c r="Y66" i="26"/>
  <c r="V66" i="26"/>
  <c r="J66" i="26"/>
  <c r="N66" i="26"/>
  <c r="AI66" i="26"/>
  <c r="S66" i="26"/>
  <c r="AN66" i="26"/>
  <c r="X66" i="26"/>
  <c r="H66" i="26"/>
  <c r="Q66" i="26"/>
  <c r="M66" i="26"/>
  <c r="AL66" i="26"/>
  <c r="AC66" i="26"/>
  <c r="O66" i="26"/>
  <c r="T66" i="26"/>
  <c r="I66" i="26"/>
  <c r="R66" i="26"/>
  <c r="K66" i="26"/>
  <c r="P66" i="26"/>
  <c r="AH66" i="26"/>
  <c r="AK66" i="26"/>
  <c r="AF66" i="26"/>
  <c r="U66" i="26"/>
  <c r="AE66" i="26"/>
  <c r="Z66" i="26"/>
  <c r="AJ66" i="26"/>
  <c r="AD66" i="26"/>
  <c r="AO66" i="26"/>
  <c r="F66" i="26"/>
  <c r="AA66" i="26"/>
  <c r="AG66" i="26"/>
  <c r="AM68" i="26"/>
  <c r="W68" i="26"/>
  <c r="G68" i="26"/>
  <c r="AB68" i="26"/>
  <c r="L68" i="26"/>
  <c r="Y68" i="26"/>
  <c r="Z68" i="26"/>
  <c r="M68" i="26"/>
  <c r="F68" i="26"/>
  <c r="AI68" i="26"/>
  <c r="S68" i="26"/>
  <c r="AN68" i="26"/>
  <c r="X68" i="26"/>
  <c r="H68" i="26"/>
  <c r="Q68" i="26"/>
  <c r="N68" i="26"/>
  <c r="AD68" i="26"/>
  <c r="AL68" i="26"/>
  <c r="AE68" i="26"/>
  <c r="AJ68" i="26"/>
  <c r="AO68" i="26"/>
  <c r="AH68" i="26"/>
  <c r="U68" i="26"/>
  <c r="AA68" i="26"/>
  <c r="AF68" i="26"/>
  <c r="AG68" i="26"/>
  <c r="V68" i="26"/>
  <c r="R68" i="26"/>
  <c r="P68" i="26"/>
  <c r="AC68" i="26"/>
  <c r="O68" i="26"/>
  <c r="T68" i="26"/>
  <c r="J68" i="26"/>
  <c r="I68" i="26"/>
  <c r="AK68" i="26"/>
  <c r="K68" i="26"/>
  <c r="AN62" i="26"/>
  <c r="X62" i="26"/>
  <c r="H62" i="26"/>
  <c r="AJ62" i="26"/>
  <c r="T62" i="26"/>
  <c r="AL62" i="26"/>
  <c r="P62" i="26"/>
  <c r="V62" i="26"/>
  <c r="AM62" i="26"/>
  <c r="J62" i="26"/>
  <c r="O62" i="26"/>
  <c r="G62" i="26"/>
  <c r="N62" i="26"/>
  <c r="L62" i="26"/>
  <c r="Q62" i="26"/>
  <c r="AE62" i="26"/>
  <c r="AK62" i="26"/>
  <c r="I62" i="26"/>
  <c r="AH62" i="26"/>
  <c r="AO62" i="26"/>
  <c r="AB62" i="26"/>
  <c r="F62" i="26"/>
  <c r="W62" i="26"/>
  <c r="AC62" i="26"/>
  <c r="AF62" i="26"/>
  <c r="K62" i="26"/>
  <c r="AD62" i="26"/>
  <c r="S62" i="26"/>
  <c r="AG62" i="26"/>
  <c r="AI62" i="26"/>
  <c r="Z62" i="26"/>
  <c r="R62" i="26"/>
  <c r="AA62" i="26"/>
  <c r="U62" i="26"/>
  <c r="Y62" i="26"/>
  <c r="M62" i="26"/>
  <c r="AE76" i="26"/>
  <c r="O76" i="26"/>
  <c r="AJ76" i="26"/>
  <c r="T76" i="26"/>
  <c r="AO76" i="26"/>
  <c r="I76" i="26"/>
  <c r="AH76" i="26"/>
  <c r="AL76" i="26"/>
  <c r="AC76" i="26"/>
  <c r="AA76" i="26"/>
  <c r="K76" i="26"/>
  <c r="AF76" i="26"/>
  <c r="P76" i="26"/>
  <c r="AG76" i="26"/>
  <c r="AK76" i="26"/>
  <c r="V76" i="26"/>
  <c r="R76" i="26"/>
  <c r="F76" i="26"/>
  <c r="W76" i="26"/>
  <c r="AB76" i="26"/>
  <c r="Y76" i="26"/>
  <c r="M76" i="26"/>
  <c r="S76" i="26"/>
  <c r="X76" i="26"/>
  <c r="Q76" i="26"/>
  <c r="U76" i="26"/>
  <c r="G76" i="26"/>
  <c r="Z76" i="26"/>
  <c r="L76" i="26"/>
  <c r="AN76" i="26"/>
  <c r="N76" i="26"/>
  <c r="AM76" i="26"/>
  <c r="J76" i="26"/>
  <c r="H76" i="26"/>
  <c r="AD76" i="26"/>
  <c r="AI76" i="26"/>
  <c r="AN54" i="26"/>
  <c r="X54" i="26"/>
  <c r="H54" i="26"/>
  <c r="V54" i="26"/>
  <c r="AF54" i="26"/>
  <c r="P54" i="26"/>
  <c r="AG54" i="26"/>
  <c r="K54" i="26"/>
  <c r="T54" i="26"/>
  <c r="Q54" i="26"/>
  <c r="Z54" i="26"/>
  <c r="AI54" i="26"/>
  <c r="W54" i="26"/>
  <c r="AD54" i="26"/>
  <c r="I54" i="26"/>
  <c r="L54" i="26"/>
  <c r="F54" i="26"/>
  <c r="U54" i="26"/>
  <c r="Y54" i="26"/>
  <c r="M54" i="26"/>
  <c r="G54" i="26"/>
  <c r="AC54" i="26"/>
  <c r="AJ54" i="26"/>
  <c r="AK54" i="26"/>
  <c r="N54" i="26"/>
  <c r="AM54" i="26"/>
  <c r="AB54" i="26"/>
  <c r="AE54" i="26"/>
  <c r="AH54" i="26"/>
  <c r="R54" i="26"/>
  <c r="AL54" i="26"/>
  <c r="AO54" i="26"/>
  <c r="AA54" i="26"/>
  <c r="S54" i="26"/>
  <c r="O54" i="26"/>
  <c r="J54" i="26"/>
  <c r="AE69" i="26"/>
  <c r="O69" i="26"/>
  <c r="AJ69" i="26"/>
  <c r="T69" i="26"/>
  <c r="AK69" i="26"/>
  <c r="AG69" i="26"/>
  <c r="AD69" i="26"/>
  <c r="Q69" i="26"/>
  <c r="Z69" i="26"/>
  <c r="AA69" i="26"/>
  <c r="K69" i="26"/>
  <c r="AF69" i="26"/>
  <c r="P69" i="26"/>
  <c r="AC69" i="26"/>
  <c r="V69" i="26"/>
  <c r="R69" i="26"/>
  <c r="AH69" i="26"/>
  <c r="Y69" i="26"/>
  <c r="W69" i="26"/>
  <c r="AB69" i="26"/>
  <c r="U69" i="26"/>
  <c r="I69" i="26"/>
  <c r="S69" i="26"/>
  <c r="X69" i="26"/>
  <c r="M69" i="26"/>
  <c r="AL69" i="26"/>
  <c r="AM69" i="26"/>
  <c r="L69" i="26"/>
  <c r="N69" i="26"/>
  <c r="G69" i="26"/>
  <c r="AI69" i="26"/>
  <c r="H69" i="26"/>
  <c r="F69" i="26"/>
  <c r="J69" i="26"/>
  <c r="AN69" i="26"/>
  <c r="AO69" i="26"/>
  <c r="AM49" i="26"/>
  <c r="W49" i="26"/>
  <c r="G49" i="26"/>
  <c r="Z49" i="26"/>
  <c r="J49" i="26"/>
  <c r="Y49" i="26"/>
  <c r="AF49" i="26"/>
  <c r="AC49" i="26"/>
  <c r="L49" i="26"/>
  <c r="AI49" i="26"/>
  <c r="S49" i="26"/>
  <c r="AL49" i="26"/>
  <c r="V49" i="26"/>
  <c r="F49" i="26"/>
  <c r="Q49" i="26"/>
  <c r="X49" i="26"/>
  <c r="M49" i="26"/>
  <c r="AK49" i="26"/>
  <c r="O49" i="26"/>
  <c r="R49" i="26"/>
  <c r="I49" i="26"/>
  <c r="AJ49" i="26"/>
  <c r="K49" i="26"/>
  <c r="N49" i="26"/>
  <c r="AN49" i="26"/>
  <c r="AB49" i="26"/>
  <c r="AD49" i="26"/>
  <c r="H49" i="26"/>
  <c r="AE49" i="26"/>
  <c r="U49" i="26"/>
  <c r="AH49" i="26"/>
  <c r="P49" i="26"/>
  <c r="AO49" i="26"/>
  <c r="AG49" i="26"/>
  <c r="T49" i="26"/>
  <c r="AA49" i="26"/>
  <c r="AM50" i="26"/>
  <c r="W50" i="26"/>
  <c r="G50" i="26"/>
  <c r="Z50" i="26"/>
  <c r="J50" i="26"/>
  <c r="U50" i="26"/>
  <c r="T50" i="26"/>
  <c r="I50" i="26"/>
  <c r="X50" i="26"/>
  <c r="AE50" i="26"/>
  <c r="O50" i="26"/>
  <c r="AH50" i="26"/>
  <c r="R50" i="26"/>
  <c r="AK50" i="26"/>
  <c r="AJ50" i="26"/>
  <c r="AO50" i="26"/>
  <c r="AF50" i="26"/>
  <c r="AG50" i="26"/>
  <c r="S50" i="26"/>
  <c r="V50" i="26"/>
  <c r="M50" i="26"/>
  <c r="Q50" i="26"/>
  <c r="K50" i="26"/>
  <c r="N50" i="26"/>
  <c r="AB50" i="26"/>
  <c r="AN50" i="26"/>
  <c r="AL50" i="26"/>
  <c r="L50" i="26"/>
  <c r="AD50" i="26"/>
  <c r="Y50" i="26"/>
  <c r="F50" i="26"/>
  <c r="H50" i="26"/>
  <c r="AC50" i="26"/>
  <c r="AI50" i="26"/>
  <c r="P50" i="26"/>
  <c r="AA50" i="26"/>
  <c r="AM75" i="26"/>
  <c r="W75" i="26"/>
  <c r="G75" i="26"/>
  <c r="AB75" i="26"/>
  <c r="L75" i="26"/>
  <c r="U75" i="26"/>
  <c r="R75" i="26"/>
  <c r="Q75" i="26"/>
  <c r="AG75" i="26"/>
  <c r="AI75" i="26"/>
  <c r="S75" i="26"/>
  <c r="AN75" i="26"/>
  <c r="X75" i="26"/>
  <c r="H75" i="26"/>
  <c r="M75" i="26"/>
  <c r="I75" i="26"/>
  <c r="F75" i="26"/>
  <c r="J75" i="26"/>
  <c r="O75" i="26"/>
  <c r="T75" i="26"/>
  <c r="AO75" i="26"/>
  <c r="AH75" i="26"/>
  <c r="K75" i="26"/>
  <c r="P75" i="26"/>
  <c r="AD75" i="26"/>
  <c r="N75" i="26"/>
  <c r="AF75" i="26"/>
  <c r="Z75" i="26"/>
  <c r="AK75" i="26"/>
  <c r="AJ75" i="26"/>
  <c r="AL75" i="26"/>
  <c r="AE75" i="26"/>
  <c r="Y75" i="26"/>
  <c r="AA75" i="26"/>
  <c r="AC75" i="26"/>
  <c r="V75" i="26"/>
  <c r="BI44" i="3"/>
  <c r="BI51" i="3"/>
  <c r="BI55" i="3"/>
  <c r="AM48" i="26"/>
  <c r="W48" i="26"/>
  <c r="G48" i="26"/>
  <c r="Z48" i="26"/>
  <c r="J48" i="26"/>
  <c r="U48" i="26"/>
  <c r="T48" i="26"/>
  <c r="AO48" i="26"/>
  <c r="AF48" i="26"/>
  <c r="AE48" i="26"/>
  <c r="O48" i="26"/>
  <c r="AH48" i="26"/>
  <c r="R48" i="26"/>
  <c r="AK48" i="26"/>
  <c r="AJ48" i="26"/>
  <c r="AG48" i="26"/>
  <c r="AN48" i="26"/>
  <c r="Y48" i="26"/>
  <c r="AI48" i="26"/>
  <c r="AL48" i="26"/>
  <c r="F48" i="26"/>
  <c r="L48" i="26"/>
  <c r="P48" i="26"/>
  <c r="AA48" i="26"/>
  <c r="AD48" i="26"/>
  <c r="AC48" i="26"/>
  <c r="Q48" i="26"/>
  <c r="X48" i="26"/>
  <c r="S48" i="26"/>
  <c r="M48" i="26"/>
  <c r="K48" i="26"/>
  <c r="AB48" i="26"/>
  <c r="I48" i="26"/>
  <c r="H48" i="26"/>
  <c r="V48" i="26"/>
  <c r="N48" i="26"/>
  <c r="AN59" i="26"/>
  <c r="X59" i="26"/>
  <c r="H59" i="26"/>
  <c r="W59" i="26"/>
  <c r="AO59" i="26"/>
  <c r="K59" i="26"/>
  <c r="Q59" i="26"/>
  <c r="AA59" i="26"/>
  <c r="U59" i="26"/>
  <c r="AF59" i="26"/>
  <c r="P59" i="26"/>
  <c r="AH59" i="26"/>
  <c r="M59" i="26"/>
  <c r="Z59" i="26"/>
  <c r="AE59" i="26"/>
  <c r="AD59" i="26"/>
  <c r="V59" i="26"/>
  <c r="I59" i="26"/>
  <c r="T59" i="26"/>
  <c r="R59" i="26"/>
  <c r="AL59" i="26"/>
  <c r="N59" i="26"/>
  <c r="L59" i="26"/>
  <c r="G59" i="26"/>
  <c r="Y59" i="26"/>
  <c r="AI59" i="26"/>
  <c r="AM59" i="26"/>
  <c r="J59" i="26"/>
  <c r="AC59" i="26"/>
  <c r="O59" i="26"/>
  <c r="AJ59" i="26"/>
  <c r="AK59" i="26"/>
  <c r="AB59" i="26"/>
  <c r="F59" i="26"/>
  <c r="AG59" i="26"/>
  <c r="S59" i="26"/>
  <c r="AN63" i="26"/>
  <c r="X63" i="26"/>
  <c r="H63" i="26"/>
  <c r="W63" i="26"/>
  <c r="AL63" i="26"/>
  <c r="J63" i="26"/>
  <c r="O63" i="26"/>
  <c r="AO63" i="26"/>
  <c r="F63" i="26"/>
  <c r="AF63" i="26"/>
  <c r="P63" i="26"/>
  <c r="AH63" i="26"/>
  <c r="M63" i="26"/>
  <c r="Y63" i="26"/>
  <c r="AD63" i="26"/>
  <c r="AA63" i="26"/>
  <c r="K63" i="26"/>
  <c r="AI63" i="26"/>
  <c r="AJ63" i="26"/>
  <c r="AM63" i="26"/>
  <c r="AE63" i="26"/>
  <c r="I63" i="26"/>
  <c r="S63" i="26"/>
  <c r="AB63" i="26"/>
  <c r="AC63" i="26"/>
  <c r="Q63" i="26"/>
  <c r="N63" i="26"/>
  <c r="AG63" i="26"/>
  <c r="R63" i="26"/>
  <c r="Z63" i="26"/>
  <c r="G63" i="26"/>
  <c r="U63" i="26"/>
  <c r="T63" i="26"/>
  <c r="AK63" i="26"/>
  <c r="L63" i="26"/>
  <c r="V63" i="26"/>
  <c r="AN58" i="26"/>
  <c r="X58" i="26"/>
  <c r="H58" i="26"/>
  <c r="V58" i="26"/>
  <c r="AO58" i="26"/>
  <c r="M58" i="26"/>
  <c r="R58" i="26"/>
  <c r="I58" i="26"/>
  <c r="AD58" i="26"/>
  <c r="AJ58" i="26"/>
  <c r="T58" i="26"/>
  <c r="AL58" i="26"/>
  <c r="Q58" i="26"/>
  <c r="AH58" i="26"/>
  <c r="AM58" i="26"/>
  <c r="J58" i="26"/>
  <c r="AI58" i="26"/>
  <c r="O58" i="26"/>
  <c r="L58" i="26"/>
  <c r="F58" i="26"/>
  <c r="Y58" i="26"/>
  <c r="G58" i="26"/>
  <c r="P58" i="26"/>
  <c r="K58" i="26"/>
  <c r="AE58" i="26"/>
  <c r="U58" i="26"/>
  <c r="AF58" i="26"/>
  <c r="Z58" i="26"/>
  <c r="N58" i="26"/>
  <c r="AG58" i="26"/>
  <c r="AA58" i="26"/>
  <c r="AB58" i="26"/>
  <c r="S58" i="26"/>
  <c r="AC58" i="26"/>
  <c r="AK58" i="26"/>
  <c r="W58" i="26"/>
  <c r="AN57" i="26"/>
  <c r="X57" i="26"/>
  <c r="H57" i="26"/>
  <c r="U57" i="26"/>
  <c r="AH57" i="26"/>
  <c r="F57" i="26"/>
  <c r="R57" i="26"/>
  <c r="AC57" i="26"/>
  <c r="AI57" i="26"/>
  <c r="AJ57" i="26"/>
  <c r="T57" i="26"/>
  <c r="AK57" i="26"/>
  <c r="O57" i="26"/>
  <c r="AA57" i="26"/>
  <c r="AM57" i="26"/>
  <c r="K57" i="26"/>
  <c r="N57" i="26"/>
  <c r="G57" i="26"/>
  <c r="AF57" i="26"/>
  <c r="AE57" i="26"/>
  <c r="S57" i="26"/>
  <c r="AD57" i="26"/>
  <c r="W57" i="26"/>
  <c r="J57" i="26"/>
  <c r="AL57" i="26"/>
  <c r="AB57" i="26"/>
  <c r="Z57" i="26"/>
  <c r="M57" i="26"/>
  <c r="Q57" i="26"/>
  <c r="V57" i="26"/>
  <c r="P57" i="26"/>
  <c r="AG57" i="26"/>
  <c r="I57" i="26"/>
  <c r="Y57" i="26"/>
  <c r="L57" i="26"/>
  <c r="AO57" i="26"/>
  <c r="AN56" i="26"/>
  <c r="X56" i="26"/>
  <c r="H56" i="26"/>
  <c r="Y56" i="26"/>
  <c r="AH56" i="26"/>
  <c r="F56" i="26"/>
  <c r="R56" i="26"/>
  <c r="J56" i="26"/>
  <c r="Q56" i="26"/>
  <c r="AJ56" i="26"/>
  <c r="T56" i="26"/>
  <c r="AO56" i="26"/>
  <c r="S56" i="26"/>
  <c r="AA56" i="26"/>
  <c r="AM56" i="26"/>
  <c r="K56" i="26"/>
  <c r="AK56" i="26"/>
  <c r="AE56" i="26"/>
  <c r="AB56" i="26"/>
  <c r="AD56" i="26"/>
  <c r="M56" i="26"/>
  <c r="W56" i="26"/>
  <c r="O56" i="26"/>
  <c r="AF56" i="26"/>
  <c r="AI56" i="26"/>
  <c r="U56" i="26"/>
  <c r="AL56" i="26"/>
  <c r="AC56" i="26"/>
  <c r="N56" i="26"/>
  <c r="V56" i="26"/>
  <c r="P56" i="26"/>
  <c r="L56" i="26"/>
  <c r="I56" i="26"/>
  <c r="G56" i="26"/>
  <c r="AG56" i="26"/>
  <c r="Z56" i="26"/>
  <c r="Z22" i="26"/>
  <c r="J22" i="26"/>
  <c r="AE22" i="26"/>
  <c r="I22" i="26"/>
  <c r="X22" i="26"/>
  <c r="AM22" i="26"/>
  <c r="W22" i="26"/>
  <c r="AA22" i="26"/>
  <c r="U22" i="26"/>
  <c r="AH22" i="26"/>
  <c r="N22" i="26"/>
  <c r="Y22" i="26"/>
  <c r="AI22" i="26"/>
  <c r="H22" i="26"/>
  <c r="AF22" i="26"/>
  <c r="AG22" i="26"/>
  <c r="R22" i="26"/>
  <c r="T22" i="26"/>
  <c r="S22" i="26"/>
  <c r="G22" i="26"/>
  <c r="L22" i="26"/>
  <c r="AL22" i="26"/>
  <c r="AO22" i="26"/>
  <c r="AC22" i="26"/>
  <c r="K22" i="26"/>
  <c r="AD22" i="26"/>
  <c r="AJ22" i="26"/>
  <c r="M22" i="26"/>
  <c r="AK22" i="26"/>
  <c r="O22" i="26"/>
  <c r="P22" i="26"/>
  <c r="F22" i="26"/>
  <c r="AN22" i="26"/>
  <c r="Q22" i="26"/>
  <c r="V22" i="26"/>
  <c r="AB22" i="26"/>
  <c r="AH20" i="26"/>
  <c r="R20" i="26"/>
  <c r="AM20" i="26"/>
  <c r="Q20" i="26"/>
  <c r="AF20" i="26"/>
  <c r="K20" i="26"/>
  <c r="AE20" i="26"/>
  <c r="AI20" i="26"/>
  <c r="T20" i="26"/>
  <c r="AD20" i="26"/>
  <c r="N20" i="26"/>
  <c r="AG20" i="26"/>
  <c r="L20" i="26"/>
  <c r="AA20" i="26"/>
  <c r="AJ20" i="26"/>
  <c r="I20" i="26"/>
  <c r="X20" i="26"/>
  <c r="AC20" i="26"/>
  <c r="AL20" i="26"/>
  <c r="V20" i="26"/>
  <c r="F20" i="26"/>
  <c r="W20" i="26"/>
  <c r="AK20" i="26"/>
  <c r="P20" i="26"/>
  <c r="O20" i="26"/>
  <c r="S20" i="26"/>
  <c r="AO20" i="26"/>
  <c r="AB20" i="26"/>
  <c r="AN20" i="26"/>
  <c r="G20" i="26"/>
  <c r="M20" i="26"/>
  <c r="J20" i="26"/>
  <c r="Y20" i="26"/>
  <c r="Z20" i="26"/>
  <c r="U20" i="26"/>
  <c r="H20" i="26"/>
  <c r="AH23" i="26"/>
  <c r="R23" i="26"/>
  <c r="AK23" i="26"/>
  <c r="P23" i="26"/>
  <c r="AE23" i="26"/>
  <c r="I23" i="26"/>
  <c r="AC23" i="26"/>
  <c r="AG23" i="26"/>
  <c r="S23" i="26"/>
  <c r="AL23" i="26"/>
  <c r="N23" i="26"/>
  <c r="AA23" i="26"/>
  <c r="AJ23" i="26"/>
  <c r="AI23" i="26"/>
  <c r="AM23" i="26"/>
  <c r="AN23" i="26"/>
  <c r="V23" i="26"/>
  <c r="U23" i="26"/>
  <c r="T23" i="26"/>
  <c r="H23" i="26"/>
  <c r="AB23" i="26"/>
  <c r="J23" i="26"/>
  <c r="K23" i="26"/>
  <c r="O23" i="26"/>
  <c r="Q23" i="26"/>
  <c r="G23" i="26"/>
  <c r="F23" i="26"/>
  <c r="AO23" i="26"/>
  <c r="W23" i="26"/>
  <c r="Z23" i="26"/>
  <c r="AF23" i="26"/>
  <c r="Y23" i="26"/>
  <c r="M23" i="26"/>
  <c r="L23" i="26"/>
  <c r="AD23" i="26"/>
  <c r="X23" i="26"/>
  <c r="AD6" i="26"/>
  <c r="AE6" i="26"/>
  <c r="M6" i="26"/>
  <c r="AC6" i="26"/>
  <c r="L6" i="26"/>
  <c r="S6" i="26"/>
  <c r="AF6" i="26"/>
  <c r="R6" i="26"/>
  <c r="V6" i="26"/>
  <c r="Z6" i="26"/>
  <c r="U6" i="26"/>
  <c r="AI6" i="26"/>
  <c r="H6" i="26"/>
  <c r="W6" i="26"/>
  <c r="AA6" i="26"/>
  <c r="F6" i="26"/>
  <c r="AO6" i="26"/>
  <c r="Q6" i="26"/>
  <c r="X6" i="26"/>
  <c r="AM6" i="26"/>
  <c r="G6" i="26"/>
  <c r="J6" i="26"/>
  <c r="I6" i="26"/>
  <c r="AH6" i="26"/>
  <c r="Y6" i="26"/>
  <c r="AN6" i="26"/>
  <c r="P6" i="26"/>
  <c r="K6" i="26"/>
  <c r="AK6" i="26"/>
  <c r="O6" i="26"/>
  <c r="AL6" i="26"/>
  <c r="AJ6" i="26"/>
  <c r="T6" i="26"/>
  <c r="AB6" i="26"/>
  <c r="N6" i="26"/>
  <c r="AG6" i="26"/>
  <c r="AG5" i="26"/>
  <c r="Q5" i="26"/>
  <c r="AJ5" i="26"/>
  <c r="T5" i="26"/>
  <c r="AM5" i="26"/>
  <c r="G5" i="26"/>
  <c r="R5" i="26"/>
  <c r="N5" i="26"/>
  <c r="Z5" i="26"/>
  <c r="AC5" i="26"/>
  <c r="M5" i="26"/>
  <c r="AF5" i="26"/>
  <c r="P5" i="26"/>
  <c r="AE5" i="26"/>
  <c r="AA5" i="26"/>
  <c r="AL5" i="26"/>
  <c r="F5" i="26"/>
  <c r="J5" i="26"/>
  <c r="AK5" i="26"/>
  <c r="AN5" i="26"/>
  <c r="H5" i="26"/>
  <c r="AH5" i="26"/>
  <c r="S5" i="26"/>
  <c r="Y5" i="26"/>
  <c r="X5" i="26"/>
  <c r="K5" i="26"/>
  <c r="I5" i="26"/>
  <c r="O5" i="26"/>
  <c r="AO5" i="26"/>
  <c r="W5" i="26"/>
  <c r="U5" i="26"/>
  <c r="AD5" i="26"/>
  <c r="V5" i="26"/>
  <c r="L5" i="26"/>
  <c r="AI5" i="26"/>
  <c r="AB5" i="26"/>
  <c r="AL19" i="26"/>
  <c r="V19" i="26"/>
  <c r="F19" i="26"/>
  <c r="U19" i="26"/>
  <c r="AJ19" i="26"/>
  <c r="O19" i="26"/>
  <c r="S19" i="26"/>
  <c r="L19" i="26"/>
  <c r="G19" i="26"/>
  <c r="Z19" i="26"/>
  <c r="J19" i="26"/>
  <c r="AA19" i="26"/>
  <c r="AO19" i="26"/>
  <c r="T19" i="26"/>
  <c r="AC19" i="26"/>
  <c r="AG19" i="26"/>
  <c r="Q19" i="26"/>
  <c r="W19" i="26"/>
  <c r="R19" i="26"/>
  <c r="P19" i="26"/>
  <c r="I19" i="26"/>
  <c r="AM19" i="26"/>
  <c r="N19" i="26"/>
  <c r="K19" i="26"/>
  <c r="AN19" i="26"/>
  <c r="AB19" i="26"/>
  <c r="AD19" i="26"/>
  <c r="Y19" i="26"/>
  <c r="M19" i="26"/>
  <c r="AK19" i="26"/>
  <c r="X19" i="26"/>
  <c r="AH19" i="26"/>
  <c r="AI19" i="26"/>
  <c r="AE19" i="26"/>
  <c r="H19" i="26"/>
  <c r="AF19" i="26"/>
  <c r="AA40" i="26"/>
  <c r="K40" i="26"/>
  <c r="AD40" i="26"/>
  <c r="N40" i="26"/>
  <c r="AC40" i="26"/>
  <c r="AB40" i="26"/>
  <c r="Q40" i="26"/>
  <c r="P40" i="26"/>
  <c r="H40" i="26"/>
  <c r="W40" i="26"/>
  <c r="AL40" i="26"/>
  <c r="R40" i="26"/>
  <c r="U40" i="26"/>
  <c r="L40" i="26"/>
  <c r="AF40" i="26"/>
  <c r="AM40" i="26"/>
  <c r="O40" i="26"/>
  <c r="V40" i="26"/>
  <c r="M40" i="26"/>
  <c r="Y40" i="26"/>
  <c r="AN40" i="26"/>
  <c r="AI40" i="26"/>
  <c r="AH40" i="26"/>
  <c r="AK40" i="26"/>
  <c r="X40" i="26"/>
  <c r="AE40" i="26"/>
  <c r="J40" i="26"/>
  <c r="AG40" i="26"/>
  <c r="S40" i="26"/>
  <c r="F40" i="26"/>
  <c r="AO40" i="26"/>
  <c r="G40" i="26"/>
  <c r="Z40" i="26"/>
  <c r="T40" i="26"/>
  <c r="AJ40" i="26"/>
  <c r="I40" i="26"/>
  <c r="AH14" i="26"/>
  <c r="R14" i="26"/>
  <c r="AO14" i="26"/>
  <c r="T14" i="26"/>
  <c r="AI14" i="26"/>
  <c r="M14" i="26"/>
  <c r="Q14" i="26"/>
  <c r="AK14" i="26"/>
  <c r="Z14" i="26"/>
  <c r="F14" i="26"/>
  <c r="O14" i="26"/>
  <c r="X14" i="26"/>
  <c r="AB14" i="26"/>
  <c r="AA14" i="26"/>
  <c r="AF14" i="26"/>
  <c r="AL14" i="26"/>
  <c r="J14" i="26"/>
  <c r="I14" i="26"/>
  <c r="H14" i="26"/>
  <c r="U14" i="26"/>
  <c r="K14" i="26"/>
  <c r="AD14" i="26"/>
  <c r="AJ14" i="26"/>
  <c r="AN14" i="26"/>
  <c r="AM14" i="26"/>
  <c r="P14" i="26"/>
  <c r="AE14" i="26"/>
  <c r="G14" i="26"/>
  <c r="N14" i="26"/>
  <c r="Y14" i="26"/>
  <c r="S14" i="26"/>
  <c r="W14" i="26"/>
  <c r="L14" i="26"/>
  <c r="V14" i="26"/>
  <c r="AC14" i="26"/>
  <c r="AG14" i="26"/>
  <c r="AL26" i="26"/>
  <c r="V26" i="26"/>
  <c r="F26" i="26"/>
  <c r="Y26" i="26"/>
  <c r="AN26" i="26"/>
  <c r="S26" i="26"/>
  <c r="W26" i="26"/>
  <c r="AA26" i="26"/>
  <c r="AM26" i="26"/>
  <c r="Z26" i="26"/>
  <c r="J26" i="26"/>
  <c r="AE26" i="26"/>
  <c r="I26" i="26"/>
  <c r="X26" i="26"/>
  <c r="AG26" i="26"/>
  <c r="G26" i="26"/>
  <c r="K26" i="26"/>
  <c r="P26" i="26"/>
  <c r="R26" i="26"/>
  <c r="T26" i="26"/>
  <c r="M26" i="26"/>
  <c r="AF26" i="26"/>
  <c r="N26" i="26"/>
  <c r="O26" i="26"/>
  <c r="H26" i="26"/>
  <c r="U26" i="26"/>
  <c r="AJ26" i="26"/>
  <c r="AB26" i="26"/>
  <c r="AI26" i="26"/>
  <c r="AK26" i="26"/>
  <c r="AC26" i="26"/>
  <c r="AO26" i="26"/>
  <c r="L26" i="26"/>
  <c r="AH26" i="26"/>
  <c r="AD26" i="26"/>
  <c r="Q26" i="26"/>
  <c r="AH21" i="26"/>
  <c r="R21" i="26"/>
  <c r="AN21" i="26"/>
  <c r="S21" i="26"/>
  <c r="AG21" i="26"/>
  <c r="L21" i="26"/>
  <c r="K21" i="26"/>
  <c r="AO21" i="26"/>
  <c r="AA21" i="26"/>
  <c r="V21" i="26"/>
  <c r="AI21" i="26"/>
  <c r="H21" i="26"/>
  <c r="Q21" i="26"/>
  <c r="AK21" i="26"/>
  <c r="T21" i="26"/>
  <c r="AD21" i="26"/>
  <c r="F21" i="26"/>
  <c r="AM21" i="26"/>
  <c r="AF21" i="26"/>
  <c r="AE21" i="26"/>
  <c r="Z21" i="26"/>
  <c r="AC21" i="26"/>
  <c r="AB21" i="26"/>
  <c r="U21" i="26"/>
  <c r="I21" i="26"/>
  <c r="N21" i="26"/>
  <c r="W21" i="26"/>
  <c r="AJ21" i="26"/>
  <c r="AL21" i="26"/>
  <c r="J21" i="26"/>
  <c r="M21" i="26"/>
  <c r="G21" i="26"/>
  <c r="Y21" i="26"/>
  <c r="O21" i="26"/>
  <c r="X21" i="26"/>
  <c r="P21" i="26"/>
  <c r="Z27" i="26"/>
  <c r="AD27" i="26"/>
  <c r="J27" i="26"/>
  <c r="AA27" i="26"/>
  <c r="AO27" i="26"/>
  <c r="T27" i="26"/>
  <c r="AC27" i="26"/>
  <c r="AG27" i="26"/>
  <c r="Q27" i="26"/>
  <c r="W27" i="26"/>
  <c r="R27" i="26"/>
  <c r="AF27" i="26"/>
  <c r="AJ27" i="26"/>
  <c r="I27" i="26"/>
  <c r="X27" i="26"/>
  <c r="G27" i="26"/>
  <c r="N27" i="26"/>
  <c r="P27" i="26"/>
  <c r="O27" i="26"/>
  <c r="L27" i="26"/>
  <c r="M27" i="26"/>
  <c r="F27" i="26"/>
  <c r="AE27" i="26"/>
  <c r="H27" i="26"/>
  <c r="AL27" i="26"/>
  <c r="AK27" i="26"/>
  <c r="Y27" i="26"/>
  <c r="AM27" i="26"/>
  <c r="U27" i="26"/>
  <c r="AB27" i="26"/>
  <c r="V27" i="26"/>
  <c r="K27" i="26"/>
  <c r="S27" i="26"/>
  <c r="AI27" i="26"/>
  <c r="AH27" i="26"/>
  <c r="AN27" i="26"/>
  <c r="AH35" i="26"/>
  <c r="R35" i="26"/>
  <c r="AK35" i="26"/>
  <c r="P35" i="26"/>
  <c r="AE35" i="26"/>
  <c r="I35" i="26"/>
  <c r="H35" i="26"/>
  <c r="AM35" i="26"/>
  <c r="X35" i="26"/>
  <c r="Z35" i="26"/>
  <c r="F35" i="26"/>
  <c r="K35" i="26"/>
  <c r="T35" i="26"/>
  <c r="S35" i="26"/>
  <c r="AB35" i="26"/>
  <c r="L35" i="26"/>
  <c r="V35" i="26"/>
  <c r="AA35" i="26"/>
  <c r="Y35" i="26"/>
  <c r="AI35" i="26"/>
  <c r="G35" i="26"/>
  <c r="N35" i="26"/>
  <c r="U35" i="26"/>
  <c r="O35" i="26"/>
  <c r="M35" i="26"/>
  <c r="AG35" i="26"/>
  <c r="J35" i="26"/>
  <c r="AN35" i="26"/>
  <c r="W35" i="26"/>
  <c r="AD35" i="26"/>
  <c r="AF35" i="26"/>
  <c r="AJ35" i="26"/>
  <c r="AC35" i="26"/>
  <c r="Q35" i="26"/>
  <c r="AL35" i="26"/>
  <c r="AO35" i="26"/>
  <c r="AL29" i="26"/>
  <c r="V29" i="26"/>
  <c r="F29" i="26"/>
  <c r="X29" i="26"/>
  <c r="AM29" i="26"/>
  <c r="Q29" i="26"/>
  <c r="U29" i="26"/>
  <c r="Y29" i="26"/>
  <c r="I29" i="26"/>
  <c r="Z29" i="26"/>
  <c r="J29" i="26"/>
  <c r="AC29" i="26"/>
  <c r="H29" i="26"/>
  <c r="W29" i="26"/>
  <c r="AF29" i="26"/>
  <c r="P29" i="26"/>
  <c r="T29" i="26"/>
  <c r="O29" i="26"/>
  <c r="R29" i="26"/>
  <c r="S29" i="26"/>
  <c r="L29" i="26"/>
  <c r="AO29" i="26"/>
  <c r="N29" i="26"/>
  <c r="M29" i="26"/>
  <c r="G29" i="26"/>
  <c r="AE29" i="26"/>
  <c r="AI29" i="26"/>
  <c r="AK29" i="26"/>
  <c r="AN29" i="26"/>
  <c r="AA29" i="26"/>
  <c r="AB29" i="26"/>
  <c r="AD29" i="26"/>
  <c r="AG29" i="26"/>
  <c r="AH29" i="26"/>
  <c r="AJ29" i="26"/>
  <c r="K29" i="26"/>
  <c r="Z31" i="26"/>
  <c r="J31" i="26"/>
  <c r="AA31" i="26"/>
  <c r="AO31" i="26"/>
  <c r="T31" i="26"/>
  <c r="X31" i="26"/>
  <c r="AM31" i="26"/>
  <c r="L31" i="26"/>
  <c r="G31" i="26"/>
  <c r="AH31" i="26"/>
  <c r="N31" i="26"/>
  <c r="U31" i="26"/>
  <c r="AE31" i="26"/>
  <c r="AI31" i="26"/>
  <c r="Q31" i="26"/>
  <c r="S31" i="26"/>
  <c r="R31" i="26"/>
  <c r="P31" i="26"/>
  <c r="O31" i="26"/>
  <c r="H31" i="26"/>
  <c r="AB31" i="26"/>
  <c r="V31" i="26"/>
  <c r="K31" i="26"/>
  <c r="M31" i="26"/>
  <c r="AN31" i="26"/>
  <c r="F31" i="26"/>
  <c r="Y31" i="26"/>
  <c r="W31" i="26"/>
  <c r="AK31" i="26"/>
  <c r="I31" i="26"/>
  <c r="AL31" i="26"/>
  <c r="AC31" i="26"/>
  <c r="AD31" i="26"/>
  <c r="AJ31" i="26"/>
  <c r="AG31" i="26"/>
  <c r="AF31" i="26"/>
  <c r="AH28" i="26"/>
  <c r="R28" i="26"/>
  <c r="AM28" i="26"/>
  <c r="Q28" i="26"/>
  <c r="AF28" i="26"/>
  <c r="K28" i="26"/>
  <c r="AE28" i="26"/>
  <c r="AI28" i="26"/>
  <c r="T28" i="26"/>
  <c r="AD28" i="26"/>
  <c r="J28" i="26"/>
  <c r="W28" i="26"/>
  <c r="AA28" i="26"/>
  <c r="Y28" i="26"/>
  <c r="S28" i="26"/>
  <c r="AC28" i="26"/>
  <c r="Z28" i="26"/>
  <c r="AG28" i="26"/>
  <c r="AK28" i="26"/>
  <c r="O28" i="26"/>
  <c r="M28" i="26"/>
  <c r="V28" i="26"/>
  <c r="AB28" i="26"/>
  <c r="U28" i="26"/>
  <c r="I28" i="26"/>
  <c r="AO28" i="26"/>
  <c r="L28" i="26"/>
  <c r="P28" i="26"/>
  <c r="H28" i="26"/>
  <c r="AL28" i="26"/>
  <c r="F28" i="26"/>
  <c r="G28" i="26"/>
  <c r="AJ28" i="26"/>
  <c r="X28" i="26"/>
  <c r="N28" i="26"/>
  <c r="AN28" i="26"/>
  <c r="AH30" i="26"/>
  <c r="R30" i="26"/>
  <c r="AO30" i="26"/>
  <c r="T30" i="26"/>
  <c r="AI30" i="26"/>
  <c r="M30" i="26"/>
  <c r="Q30" i="26"/>
  <c r="K30" i="26"/>
  <c r="AG30" i="26"/>
  <c r="AL30" i="26"/>
  <c r="N30" i="26"/>
  <c r="AE30" i="26"/>
  <c r="AN30" i="26"/>
  <c r="H30" i="26"/>
  <c r="W30" i="26"/>
  <c r="P30" i="26"/>
  <c r="Z30" i="26"/>
  <c r="AJ30" i="26"/>
  <c r="AC30" i="26"/>
  <c r="AB30" i="26"/>
  <c r="AA30" i="26"/>
  <c r="V30" i="26"/>
  <c r="Y30" i="26"/>
  <c r="X30" i="26"/>
  <c r="G30" i="26"/>
  <c r="L30" i="26"/>
  <c r="J30" i="26"/>
  <c r="S30" i="26"/>
  <c r="U30" i="26"/>
  <c r="AD30" i="26"/>
  <c r="F30" i="26"/>
  <c r="I30" i="26"/>
  <c r="AM30" i="26"/>
  <c r="AK30" i="26"/>
  <c r="O30" i="26"/>
  <c r="AF30" i="26"/>
  <c r="AH18" i="26"/>
  <c r="R18" i="26"/>
  <c r="AO18" i="26"/>
  <c r="T18" i="26"/>
  <c r="AI18" i="26"/>
  <c r="M18" i="26"/>
  <c r="L18" i="26"/>
  <c r="P18" i="26"/>
  <c r="AB18" i="26"/>
  <c r="AL18" i="26"/>
  <c r="N18" i="26"/>
  <c r="AE18" i="26"/>
  <c r="AN18" i="26"/>
  <c r="H18" i="26"/>
  <c r="Q18" i="26"/>
  <c r="K18" i="26"/>
  <c r="AD18" i="26"/>
  <c r="F18" i="26"/>
  <c r="I18" i="26"/>
  <c r="AG18" i="26"/>
  <c r="AF18" i="26"/>
  <c r="Z18" i="26"/>
  <c r="AJ18" i="26"/>
  <c r="AC18" i="26"/>
  <c r="W18" i="26"/>
  <c r="U18" i="26"/>
  <c r="Y18" i="26"/>
  <c r="AM18" i="26"/>
  <c r="J18" i="26"/>
  <c r="O18" i="26"/>
  <c r="S18" i="26"/>
  <c r="AA18" i="26"/>
  <c r="AK18" i="26"/>
  <c r="V18" i="26"/>
  <c r="X18" i="26"/>
  <c r="G18" i="26"/>
  <c r="AL15" i="26"/>
  <c r="V15" i="26"/>
  <c r="F15" i="26"/>
  <c r="U15" i="26"/>
  <c r="AJ15" i="26"/>
  <c r="O15" i="26"/>
  <c r="M15" i="26"/>
  <c r="G15" i="26"/>
  <c r="AN15" i="26"/>
  <c r="Z15" i="26"/>
  <c r="J15" i="26"/>
  <c r="AA15" i="26"/>
  <c r="AO15" i="26"/>
  <c r="T15" i="26"/>
  <c r="X15" i="26"/>
  <c r="AM15" i="26"/>
  <c r="L15" i="26"/>
  <c r="Q15" i="26"/>
  <c r="R15" i="26"/>
  <c r="P15" i="26"/>
  <c r="I15" i="26"/>
  <c r="AG15" i="26"/>
  <c r="N15" i="26"/>
  <c r="K15" i="26"/>
  <c r="AI15" i="26"/>
  <c r="W15" i="26"/>
  <c r="AD15" i="26"/>
  <c r="Y15" i="26"/>
  <c r="AB15" i="26"/>
  <c r="AH15" i="26"/>
  <c r="AC15" i="26"/>
  <c r="AK15" i="26"/>
  <c r="S15" i="26"/>
  <c r="AF15" i="26"/>
  <c r="AE15" i="26"/>
  <c r="H15" i="26"/>
  <c r="AM38" i="26"/>
  <c r="W38" i="26"/>
  <c r="G38" i="26"/>
  <c r="Z38" i="26"/>
  <c r="J38" i="26"/>
  <c r="U38" i="26"/>
  <c r="T38" i="26"/>
  <c r="I38" i="26"/>
  <c r="X38" i="26"/>
  <c r="AA38" i="26"/>
  <c r="K38" i="26"/>
  <c r="AD38" i="26"/>
  <c r="N38" i="26"/>
  <c r="AC38" i="26"/>
  <c r="AB38" i="26"/>
  <c r="Y38" i="26"/>
  <c r="AN38" i="26"/>
  <c r="P38" i="26"/>
  <c r="AI38" i="26"/>
  <c r="AL38" i="26"/>
  <c r="F38" i="26"/>
  <c r="L38" i="26"/>
  <c r="H38" i="26"/>
  <c r="AE38" i="26"/>
  <c r="AH38" i="26"/>
  <c r="AK38" i="26"/>
  <c r="AO38" i="26"/>
  <c r="AG38" i="26"/>
  <c r="R38" i="26"/>
  <c r="AF38" i="26"/>
  <c r="S38" i="26"/>
  <c r="AJ38" i="26"/>
  <c r="Q38" i="26"/>
  <c r="O38" i="26"/>
  <c r="V38" i="26"/>
  <c r="M38" i="26"/>
  <c r="AA36" i="26"/>
  <c r="K36" i="26"/>
  <c r="Z36" i="26"/>
  <c r="J36" i="26"/>
  <c r="U36" i="26"/>
  <c r="AB36" i="26"/>
  <c r="Q36" i="26"/>
  <c r="AF36" i="26"/>
  <c r="X36" i="26"/>
  <c r="AM36" i="26"/>
  <c r="S36" i="26"/>
  <c r="AD36" i="26"/>
  <c r="F36" i="26"/>
  <c r="G36" i="26"/>
  <c r="AG36" i="26"/>
  <c r="P36" i="26"/>
  <c r="O36" i="26"/>
  <c r="R36" i="26"/>
  <c r="M36" i="26"/>
  <c r="Y36" i="26"/>
  <c r="I36" i="26"/>
  <c r="AE36" i="26"/>
  <c r="V36" i="26"/>
  <c r="AJ36" i="26"/>
  <c r="H36" i="26"/>
  <c r="W36" i="26"/>
  <c r="AK36" i="26"/>
  <c r="AN36" i="26"/>
  <c r="AL36" i="26"/>
  <c r="AC36" i="26"/>
  <c r="AO36" i="26"/>
  <c r="AH36" i="26"/>
  <c r="AI36" i="26"/>
  <c r="N36" i="26"/>
  <c r="L36" i="26"/>
  <c r="T36" i="26"/>
  <c r="AH16" i="26"/>
  <c r="R16" i="26"/>
  <c r="AM16" i="26"/>
  <c r="Q16" i="26"/>
  <c r="AF16" i="26"/>
  <c r="K16" i="26"/>
  <c r="I16" i="26"/>
  <c r="AC16" i="26"/>
  <c r="O16" i="26"/>
  <c r="AD16" i="26"/>
  <c r="J16" i="26"/>
  <c r="W16" i="26"/>
  <c r="AA16" i="26"/>
  <c r="AE16" i="26"/>
  <c r="AN16" i="26"/>
  <c r="AI16" i="26"/>
  <c r="AL16" i="26"/>
  <c r="F16" i="26"/>
  <c r="G16" i="26"/>
  <c r="AO16" i="26"/>
  <c r="S16" i="26"/>
  <c r="Z16" i="26"/>
  <c r="AG16" i="26"/>
  <c r="AK16" i="26"/>
  <c r="T16" i="26"/>
  <c r="H16" i="26"/>
  <c r="V16" i="26"/>
  <c r="U16" i="26"/>
  <c r="AJ16" i="26"/>
  <c r="N16" i="26"/>
  <c r="L16" i="26"/>
  <c r="P16" i="26"/>
  <c r="X16" i="26"/>
  <c r="M16" i="26"/>
  <c r="AB16" i="26"/>
  <c r="Y16" i="26"/>
  <c r="AL34" i="26"/>
  <c r="V34" i="26"/>
  <c r="F34" i="26"/>
  <c r="Y34" i="26"/>
  <c r="AN34" i="26"/>
  <c r="S34" i="26"/>
  <c r="W34" i="26"/>
  <c r="AK34" i="26"/>
  <c r="K34" i="26"/>
  <c r="Z34" i="26"/>
  <c r="J34" i="26"/>
  <c r="AE34" i="26"/>
  <c r="I34" i="26"/>
  <c r="X34" i="26"/>
  <c r="AG34" i="26"/>
  <c r="G34" i="26"/>
  <c r="U34" i="26"/>
  <c r="AA34" i="26"/>
  <c r="AH34" i="26"/>
  <c r="AO34" i="26"/>
  <c r="AI34" i="26"/>
  <c r="L34" i="26"/>
  <c r="AM34" i="26"/>
  <c r="AD34" i="26"/>
  <c r="AJ34" i="26"/>
  <c r="AC34" i="26"/>
  <c r="AB34" i="26"/>
  <c r="Q34" i="26"/>
  <c r="N34" i="26"/>
  <c r="H34" i="26"/>
  <c r="M34" i="26"/>
  <c r="T34" i="26"/>
  <c r="O34" i="26"/>
  <c r="P34" i="26"/>
  <c r="R34" i="26"/>
  <c r="AF34" i="26"/>
  <c r="AD12" i="26"/>
  <c r="N12" i="26"/>
  <c r="AG12" i="26"/>
  <c r="L12" i="26"/>
  <c r="AA12" i="26"/>
  <c r="AJ12" i="26"/>
  <c r="I12" i="26"/>
  <c r="X12" i="26"/>
  <c r="AN12" i="26"/>
  <c r="V12" i="26"/>
  <c r="AM12" i="26"/>
  <c r="G12" i="26"/>
  <c r="P12" i="26"/>
  <c r="AE12" i="26"/>
  <c r="M12" i="26"/>
  <c r="AL12" i="26"/>
  <c r="R12" i="26"/>
  <c r="AB12" i="26"/>
  <c r="AK12" i="26"/>
  <c r="K12" i="26"/>
  <c r="AC12" i="26"/>
  <c r="AO12" i="26"/>
  <c r="AH12" i="26"/>
  <c r="W12" i="26"/>
  <c r="AF12" i="26"/>
  <c r="H12" i="26"/>
  <c r="Z12" i="26"/>
  <c r="F12" i="26"/>
  <c r="Q12" i="26"/>
  <c r="U12" i="26"/>
  <c r="O12" i="26"/>
  <c r="AI12" i="26"/>
  <c r="S12" i="26"/>
  <c r="J12" i="26"/>
  <c r="Y12" i="26"/>
  <c r="T12" i="26"/>
  <c r="BI174" i="3"/>
  <c r="BI189" i="3"/>
  <c r="BI128" i="3"/>
  <c r="BI52" i="3"/>
  <c r="BI77" i="3"/>
  <c r="BI102" i="3"/>
  <c r="BI41" i="3"/>
  <c r="BI105" i="3"/>
  <c r="BI93" i="3"/>
  <c r="BI123" i="3"/>
  <c r="BI122" i="3"/>
  <c r="BI81" i="3"/>
  <c r="BI82" i="3"/>
  <c r="BI46" i="3"/>
  <c r="BI96" i="3"/>
  <c r="BI165" i="3"/>
  <c r="BO181" i="3"/>
  <c r="BO197" i="3"/>
  <c r="BO50" i="3"/>
  <c r="BO126" i="3"/>
  <c r="BI176" i="3"/>
  <c r="BO123" i="3"/>
  <c r="BO145" i="3"/>
  <c r="BO106" i="3"/>
  <c r="BO93" i="3"/>
  <c r="BO137" i="3"/>
  <c r="BO55" i="3"/>
  <c r="BO52" i="3"/>
  <c r="BO175" i="3"/>
  <c r="BO133" i="3"/>
  <c r="BO62" i="3"/>
  <c r="BO158" i="3"/>
  <c r="BI45" i="3"/>
  <c r="BO176" i="3"/>
  <c r="BO157" i="3"/>
  <c r="BI117" i="3"/>
  <c r="BO190" i="3"/>
  <c r="BO98" i="3"/>
  <c r="BO139" i="3"/>
  <c r="BO8" i="3"/>
  <c r="BO33" i="3"/>
  <c r="BO13" i="3"/>
  <c r="BI8" i="3"/>
  <c r="BI13" i="3"/>
  <c r="BO29" i="3"/>
  <c r="BI7" i="3"/>
  <c r="BO16" i="3"/>
  <c r="BI39" i="3"/>
  <c r="BI33" i="3"/>
  <c r="BI11" i="3"/>
  <c r="BI25" i="3"/>
  <c r="BI37" i="3"/>
  <c r="BO34" i="3"/>
  <c r="BO25" i="3"/>
  <c r="BI9" i="3"/>
  <c r="BI32" i="3"/>
  <c r="BO7" i="3"/>
  <c r="BO37" i="3"/>
  <c r="BO39" i="3"/>
  <c r="BO11" i="3"/>
  <c r="BI17" i="3"/>
  <c r="BO9" i="3"/>
  <c r="BO32" i="3"/>
  <c r="BI10" i="3"/>
  <c r="BO10" i="3"/>
  <c r="BO24" i="3"/>
  <c r="BI24" i="3"/>
  <c r="BO17" i="3"/>
  <c r="CV127" i="26" l="1"/>
  <c r="CR127" i="26"/>
  <c r="CN127" i="26"/>
  <c r="CW127" i="26"/>
  <c r="CQ127" i="26"/>
  <c r="CL127" i="26"/>
  <c r="CU127" i="26"/>
  <c r="CP127" i="26"/>
  <c r="CS127" i="26"/>
  <c r="CY127" i="26"/>
  <c r="CO127" i="26"/>
  <c r="CT127" i="26"/>
  <c r="CX127" i="26"/>
  <c r="CM127" i="26"/>
  <c r="BI129" i="26"/>
  <c r="BZ129" i="26" s="1"/>
  <c r="CJ129" i="26" s="1"/>
  <c r="BY128" i="26"/>
  <c r="BR128" i="26"/>
  <c r="CH128" i="26"/>
  <c r="BO128" i="26"/>
  <c r="BX128" i="26"/>
  <c r="BU128" i="26"/>
  <c r="BL128" i="26"/>
  <c r="BW128" i="26"/>
  <c r="BT128" i="26"/>
  <c r="BM128" i="26"/>
  <c r="BV128" i="26"/>
  <c r="BS128" i="26"/>
  <c r="BN128" i="26"/>
  <c r="BQ128" i="26"/>
  <c r="BP128" i="26"/>
  <c r="BJ154" i="26"/>
  <c r="CI153" i="26"/>
  <c r="AM46" i="26"/>
  <c r="W46" i="26"/>
  <c r="G46" i="26"/>
  <c r="Z46" i="26"/>
  <c r="J46" i="26"/>
  <c r="U46" i="26"/>
  <c r="T46" i="26"/>
  <c r="I46" i="26"/>
  <c r="H46" i="26"/>
  <c r="AI46" i="26"/>
  <c r="S46" i="26"/>
  <c r="AL46" i="26"/>
  <c r="V46" i="26"/>
  <c r="F46" i="26"/>
  <c r="M46" i="26"/>
  <c r="L46" i="26"/>
  <c r="P46" i="26"/>
  <c r="AG46" i="26"/>
  <c r="AE46" i="26"/>
  <c r="AH46" i="26"/>
  <c r="AK46" i="26"/>
  <c r="AO46" i="26"/>
  <c r="Q46" i="26"/>
  <c r="AA46" i="26"/>
  <c r="AD46" i="26"/>
  <c r="AC46" i="26"/>
  <c r="Y46" i="26"/>
  <c r="AF46" i="26"/>
  <c r="N46" i="26"/>
  <c r="X46" i="26"/>
  <c r="O46" i="26"/>
  <c r="R46" i="26"/>
  <c r="AN46" i="26"/>
  <c r="AJ46" i="26"/>
  <c r="AB46" i="26"/>
  <c r="K46" i="26"/>
  <c r="AM45" i="26"/>
  <c r="W45" i="26"/>
  <c r="G45" i="26"/>
  <c r="Z45" i="26"/>
  <c r="J45" i="26"/>
  <c r="Y45" i="26"/>
  <c r="AF45" i="26"/>
  <c r="AC45" i="26"/>
  <c r="L45" i="26"/>
  <c r="AI45" i="26"/>
  <c r="S45" i="26"/>
  <c r="AL45" i="26"/>
  <c r="V45" i="26"/>
  <c r="F45" i="26"/>
  <c r="Q45" i="26"/>
  <c r="X45" i="26"/>
  <c r="M45" i="26"/>
  <c r="U45" i="26"/>
  <c r="AA45" i="26"/>
  <c r="AD45" i="26"/>
  <c r="AG45" i="26"/>
  <c r="H45" i="26"/>
  <c r="T45" i="26"/>
  <c r="AE45" i="26"/>
  <c r="AH45" i="26"/>
  <c r="AO45" i="26"/>
  <c r="P45" i="26"/>
  <c r="AJ45" i="26"/>
  <c r="R45" i="26"/>
  <c r="AK45" i="26"/>
  <c r="I45" i="26"/>
  <c r="AN45" i="26"/>
  <c r="N45" i="26"/>
  <c r="AB45" i="26"/>
  <c r="O45" i="26"/>
  <c r="K45" i="26"/>
  <c r="AN52" i="26"/>
  <c r="X52" i="26"/>
  <c r="H52" i="26"/>
  <c r="Y52" i="26"/>
  <c r="AM52" i="26"/>
  <c r="R52" i="26"/>
  <c r="V52" i="26"/>
  <c r="J52" i="26"/>
  <c r="AK52" i="26"/>
  <c r="AJ52" i="26"/>
  <c r="T52" i="26"/>
  <c r="AO52" i="26"/>
  <c r="S52" i="26"/>
  <c r="AH52" i="26"/>
  <c r="M52" i="26"/>
  <c r="K52" i="26"/>
  <c r="AA52" i="26"/>
  <c r="Z52" i="26"/>
  <c r="L52" i="26"/>
  <c r="I52" i="26"/>
  <c r="AG52" i="26"/>
  <c r="Q52" i="26"/>
  <c r="P52" i="26"/>
  <c r="N52" i="26"/>
  <c r="G52" i="26"/>
  <c r="F52" i="26"/>
  <c r="AI52" i="26"/>
  <c r="AE52" i="26"/>
  <c r="AF52" i="26"/>
  <c r="AL52" i="26"/>
  <c r="AB52" i="26"/>
  <c r="O52" i="26"/>
  <c r="AD52" i="26"/>
  <c r="U52" i="26"/>
  <c r="AC52" i="26"/>
  <c r="W52" i="26"/>
  <c r="AM41" i="26"/>
  <c r="W41" i="26"/>
  <c r="G41" i="26"/>
  <c r="Z41" i="26"/>
  <c r="J41" i="26"/>
  <c r="Y41" i="26"/>
  <c r="AF41" i="26"/>
  <c r="AC41" i="26"/>
  <c r="AB41" i="26"/>
  <c r="AI41" i="26"/>
  <c r="S41" i="26"/>
  <c r="AL41" i="26"/>
  <c r="V41" i="26"/>
  <c r="F41" i="26"/>
  <c r="Q41" i="26"/>
  <c r="X41" i="26"/>
  <c r="M41" i="26"/>
  <c r="L41" i="26"/>
  <c r="O41" i="26"/>
  <c r="R41" i="26"/>
  <c r="I41" i="26"/>
  <c r="AK41" i="26"/>
  <c r="K41" i="26"/>
  <c r="N41" i="26"/>
  <c r="AN41" i="26"/>
  <c r="T41" i="26"/>
  <c r="AA41" i="26"/>
  <c r="AG41" i="26"/>
  <c r="AJ41" i="26"/>
  <c r="P41" i="26"/>
  <c r="AE41" i="26"/>
  <c r="AO41" i="26"/>
  <c r="U41" i="26"/>
  <c r="AH41" i="26"/>
  <c r="AD41" i="26"/>
  <c r="H41" i="26"/>
  <c r="AN55" i="26"/>
  <c r="X55" i="26"/>
  <c r="H55" i="26"/>
  <c r="AC55" i="26"/>
  <c r="G55" i="26"/>
  <c r="V55" i="26"/>
  <c r="AE55" i="26"/>
  <c r="S55" i="26"/>
  <c r="N55" i="26"/>
  <c r="AF55" i="26"/>
  <c r="P55" i="26"/>
  <c r="AH55" i="26"/>
  <c r="R55" i="26"/>
  <c r="AG55" i="26"/>
  <c r="K55" i="26"/>
  <c r="J55" i="26"/>
  <c r="Z55" i="26"/>
  <c r="AL55" i="26"/>
  <c r="AJ55" i="26"/>
  <c r="AM55" i="26"/>
  <c r="AO55" i="26"/>
  <c r="U55" i="26"/>
  <c r="Y55" i="26"/>
  <c r="AB55" i="26"/>
  <c r="AI55" i="26"/>
  <c r="AA55" i="26"/>
  <c r="AD55" i="26"/>
  <c r="AK55" i="26"/>
  <c r="W55" i="26"/>
  <c r="I55" i="26"/>
  <c r="M55" i="26"/>
  <c r="O55" i="26"/>
  <c r="Q55" i="26"/>
  <c r="T55" i="26"/>
  <c r="F55" i="26"/>
  <c r="L55" i="26"/>
  <c r="AN51" i="26"/>
  <c r="X51" i="26"/>
  <c r="W51" i="26"/>
  <c r="G51" i="26"/>
  <c r="V51" i="26"/>
  <c r="F51" i="26"/>
  <c r="I51" i="26"/>
  <c r="H51" i="26"/>
  <c r="AO51" i="26"/>
  <c r="AJ51" i="26"/>
  <c r="AM51" i="26"/>
  <c r="S51" i="26"/>
  <c r="AL51" i="26"/>
  <c r="R51" i="26"/>
  <c r="AK51" i="26"/>
  <c r="AI51" i="26"/>
  <c r="U51" i="26"/>
  <c r="T51" i="26"/>
  <c r="AH51" i="26"/>
  <c r="AG51" i="26"/>
  <c r="Z51" i="26"/>
  <c r="M51" i="26"/>
  <c r="O51" i="26"/>
  <c r="AC51" i="26"/>
  <c r="AA51" i="26"/>
  <c r="Q51" i="26"/>
  <c r="AD51" i="26"/>
  <c r="AF51" i="26"/>
  <c r="J51" i="26"/>
  <c r="L51" i="26"/>
  <c r="AB51" i="26"/>
  <c r="N51" i="26"/>
  <c r="AE51" i="26"/>
  <c r="Y51" i="26"/>
  <c r="P51" i="26"/>
  <c r="K51" i="26"/>
  <c r="AM44" i="26"/>
  <c r="W44" i="26"/>
  <c r="G44" i="26"/>
  <c r="Z44" i="26"/>
  <c r="J44" i="26"/>
  <c r="U44" i="26"/>
  <c r="T44" i="26"/>
  <c r="AO44" i="26"/>
  <c r="AF44" i="26"/>
  <c r="AE44" i="26"/>
  <c r="O44" i="26"/>
  <c r="AH44" i="26"/>
  <c r="R44" i="26"/>
  <c r="AK44" i="26"/>
  <c r="AJ44" i="26"/>
  <c r="AG44" i="26"/>
  <c r="AN44" i="26"/>
  <c r="Y44" i="26"/>
  <c r="AI44" i="26"/>
  <c r="AL44" i="26"/>
  <c r="F44" i="26"/>
  <c r="L44" i="26"/>
  <c r="P44" i="26"/>
  <c r="AA44" i="26"/>
  <c r="AD44" i="26"/>
  <c r="AC44" i="26"/>
  <c r="Q44" i="26"/>
  <c r="X44" i="26"/>
  <c r="S44" i="26"/>
  <c r="M44" i="26"/>
  <c r="K44" i="26"/>
  <c r="AB44" i="26"/>
  <c r="V44" i="26"/>
  <c r="N44" i="26"/>
  <c r="I44" i="26"/>
  <c r="H44" i="26"/>
  <c r="Z11" i="26"/>
  <c r="J11" i="26"/>
  <c r="AA11" i="26"/>
  <c r="AO11" i="26"/>
  <c r="T11" i="26"/>
  <c r="AC11" i="26"/>
  <c r="W11" i="26"/>
  <c r="G11" i="26"/>
  <c r="L11" i="26"/>
  <c r="V11" i="26"/>
  <c r="AK11" i="26"/>
  <c r="K11" i="26"/>
  <c r="O11" i="26"/>
  <c r="H11" i="26"/>
  <c r="Q11" i="26"/>
  <c r="R11" i="26"/>
  <c r="U11" i="26"/>
  <c r="Y11" i="26"/>
  <c r="X11" i="26"/>
  <c r="M11" i="26"/>
  <c r="AD11" i="26"/>
  <c r="P11" i="26"/>
  <c r="AN11" i="26"/>
  <c r="AI11" i="26"/>
  <c r="N11" i="26"/>
  <c r="AJ11" i="26"/>
  <c r="S11" i="26"/>
  <c r="AG11" i="26"/>
  <c r="AL11" i="26"/>
  <c r="AM11" i="26"/>
  <c r="AH11" i="26"/>
  <c r="AF11" i="26"/>
  <c r="I11" i="26"/>
  <c r="AB11" i="26"/>
  <c r="F11" i="26"/>
  <c r="AE11" i="26"/>
  <c r="AL7" i="26"/>
  <c r="V7" i="26"/>
  <c r="F7" i="26"/>
  <c r="U7" i="26"/>
  <c r="AJ7" i="26"/>
  <c r="O7" i="26"/>
  <c r="M7" i="26"/>
  <c r="Q7" i="26"/>
  <c r="AN7" i="26"/>
  <c r="Z7" i="26"/>
  <c r="J7" i="26"/>
  <c r="AA7" i="26"/>
  <c r="AO7" i="26"/>
  <c r="T7" i="26"/>
  <c r="X7" i="26"/>
  <c r="AM7" i="26"/>
  <c r="L7" i="26"/>
  <c r="G7" i="26"/>
  <c r="AH7" i="26"/>
  <c r="AK7" i="26"/>
  <c r="AE7" i="26"/>
  <c r="AC7" i="26"/>
  <c r="S7" i="26"/>
  <c r="AD7" i="26"/>
  <c r="AF7" i="26"/>
  <c r="Y7" i="26"/>
  <c r="H7" i="26"/>
  <c r="AB7" i="26"/>
  <c r="K7" i="26"/>
  <c r="W7" i="26"/>
  <c r="N7" i="26"/>
  <c r="AG7" i="26"/>
  <c r="AI7" i="26"/>
  <c r="P7" i="26"/>
  <c r="I7" i="26"/>
  <c r="R7" i="26"/>
  <c r="Z17" i="26"/>
  <c r="J17" i="26"/>
  <c r="AC17" i="26"/>
  <c r="H17" i="26"/>
  <c r="W17" i="26"/>
  <c r="AK17" i="26"/>
  <c r="K17" i="26"/>
  <c r="Y17" i="26"/>
  <c r="T17" i="26"/>
  <c r="AD17" i="26"/>
  <c r="F17" i="26"/>
  <c r="S17" i="26"/>
  <c r="AB17" i="26"/>
  <c r="AA17" i="26"/>
  <c r="I17" i="26"/>
  <c r="AO17" i="26"/>
  <c r="R17" i="26"/>
  <c r="X17" i="26"/>
  <c r="Q17" i="26"/>
  <c r="AF17" i="26"/>
  <c r="U17" i="26"/>
  <c r="AH17" i="26"/>
  <c r="AI17" i="26"/>
  <c r="L17" i="26"/>
  <c r="AJ17" i="26"/>
  <c r="V17" i="26"/>
  <c r="M17" i="26"/>
  <c r="G17" i="26"/>
  <c r="O17" i="26"/>
  <c r="AM17" i="26"/>
  <c r="AL17" i="26"/>
  <c r="AN17" i="26"/>
  <c r="AG17" i="26"/>
  <c r="AE17" i="26"/>
  <c r="N17" i="26"/>
  <c r="P17" i="26"/>
  <c r="AH33" i="26"/>
  <c r="R33" i="26"/>
  <c r="AN33" i="26"/>
  <c r="S33" i="26"/>
  <c r="AG33" i="26"/>
  <c r="L33" i="26"/>
  <c r="P33" i="26"/>
  <c r="AJ33" i="26"/>
  <c r="K33" i="26"/>
  <c r="V33" i="26"/>
  <c r="AI33" i="26"/>
  <c r="H33" i="26"/>
  <c r="Q33" i="26"/>
  <c r="U33" i="26"/>
  <c r="O33" i="26"/>
  <c r="Z33" i="26"/>
  <c r="AC33" i="26"/>
  <c r="AB33" i="26"/>
  <c r="AA33" i="26"/>
  <c r="AF33" i="26"/>
  <c r="N33" i="26"/>
  <c r="X33" i="26"/>
  <c r="W33" i="26"/>
  <c r="AE33" i="26"/>
  <c r="AO33" i="26"/>
  <c r="J33" i="26"/>
  <c r="G33" i="26"/>
  <c r="T33" i="26"/>
  <c r="AD33" i="26"/>
  <c r="F33" i="26"/>
  <c r="AM33" i="26"/>
  <c r="AK33" i="26"/>
  <c r="Y33" i="26"/>
  <c r="AL33" i="26"/>
  <c r="M33" i="26"/>
  <c r="I33" i="26"/>
  <c r="AL24" i="26"/>
  <c r="V24" i="26"/>
  <c r="F24" i="26"/>
  <c r="W24" i="26"/>
  <c r="AK24" i="26"/>
  <c r="P24" i="26"/>
  <c r="T24" i="26"/>
  <c r="X24" i="26"/>
  <c r="H24" i="26"/>
  <c r="Z24" i="26"/>
  <c r="J24" i="26"/>
  <c r="AB24" i="26"/>
  <c r="G24" i="26"/>
  <c r="U24" i="26"/>
  <c r="AE24" i="26"/>
  <c r="O24" i="26"/>
  <c r="S24" i="26"/>
  <c r="M24" i="26"/>
  <c r="AH24" i="26"/>
  <c r="AM24" i="26"/>
  <c r="AF24" i="26"/>
  <c r="I24" i="26"/>
  <c r="Y24" i="26"/>
  <c r="AD24" i="26"/>
  <c r="AG24" i="26"/>
  <c r="AA24" i="26"/>
  <c r="AJ24" i="26"/>
  <c r="AI24" i="26"/>
  <c r="N24" i="26"/>
  <c r="AO24" i="26"/>
  <c r="L24" i="26"/>
  <c r="Q24" i="26"/>
  <c r="R24" i="26"/>
  <c r="K24" i="26"/>
  <c r="AN24" i="26"/>
  <c r="AC24" i="26"/>
  <c r="AL9" i="26"/>
  <c r="V9" i="26"/>
  <c r="F9" i="26"/>
  <c r="X9" i="26"/>
  <c r="Z9" i="26"/>
  <c r="J9" i="26"/>
  <c r="AC9" i="26"/>
  <c r="H9" i="26"/>
  <c r="R9" i="26"/>
  <c r="S9" i="26"/>
  <c r="AB9" i="26"/>
  <c r="G9" i="26"/>
  <c r="AF9" i="26"/>
  <c r="AJ9" i="26"/>
  <c r="AO9" i="26"/>
  <c r="N9" i="26"/>
  <c r="M9" i="26"/>
  <c r="W9" i="26"/>
  <c r="AK9" i="26"/>
  <c r="K9" i="26"/>
  <c r="Y9" i="26"/>
  <c r="T9" i="26"/>
  <c r="AI9" i="26"/>
  <c r="L9" i="26"/>
  <c r="I9" i="26"/>
  <c r="AH9" i="26"/>
  <c r="AG9" i="26"/>
  <c r="AE9" i="26"/>
  <c r="AM9" i="26"/>
  <c r="O9" i="26"/>
  <c r="Q9" i="26"/>
  <c r="AA9" i="26"/>
  <c r="P9" i="26"/>
  <c r="AN9" i="26"/>
  <c r="U9" i="26"/>
  <c r="AD9" i="26"/>
  <c r="AH25" i="26"/>
  <c r="R25" i="26"/>
  <c r="AN25" i="26"/>
  <c r="S25" i="26"/>
  <c r="AG25" i="26"/>
  <c r="L25" i="26"/>
  <c r="P25" i="26"/>
  <c r="I25" i="26"/>
  <c r="AF25" i="26"/>
  <c r="Z25" i="26"/>
  <c r="F25" i="26"/>
  <c r="M25" i="26"/>
  <c r="W25" i="26"/>
  <c r="AA25" i="26"/>
  <c r="AJ25" i="26"/>
  <c r="AE25" i="26"/>
  <c r="AD25" i="26"/>
  <c r="AI25" i="26"/>
  <c r="AM25" i="26"/>
  <c r="AK25" i="26"/>
  <c r="Y25" i="26"/>
  <c r="V25" i="26"/>
  <c r="AC25" i="26"/>
  <c r="AB25" i="26"/>
  <c r="U25" i="26"/>
  <c r="O25" i="26"/>
  <c r="X25" i="26"/>
  <c r="AO25" i="26"/>
  <c r="AL25" i="26"/>
  <c r="J25" i="26"/>
  <c r="H25" i="26"/>
  <c r="G25" i="26"/>
  <c r="T25" i="26"/>
  <c r="N25" i="26"/>
  <c r="Q25" i="26"/>
  <c r="K25" i="26"/>
  <c r="AD8" i="26"/>
  <c r="N8" i="26"/>
  <c r="AG8" i="26"/>
  <c r="L8" i="26"/>
  <c r="AA8" i="26"/>
  <c r="AO8" i="26"/>
  <c r="Y8" i="26"/>
  <c r="AC8" i="26"/>
  <c r="AI8" i="26"/>
  <c r="AH8" i="26"/>
  <c r="J8" i="26"/>
  <c r="W8" i="26"/>
  <c r="AF8" i="26"/>
  <c r="AE8" i="26"/>
  <c r="X8" i="26"/>
  <c r="AJ8" i="26"/>
  <c r="Z8" i="26"/>
  <c r="F8" i="26"/>
  <c r="Q8" i="26"/>
  <c r="U8" i="26"/>
  <c r="T8" i="26"/>
  <c r="AN8" i="26"/>
  <c r="M8" i="26"/>
  <c r="AM8" i="26"/>
  <c r="G8" i="26"/>
  <c r="S8" i="26"/>
  <c r="AL8" i="26"/>
  <c r="R8" i="26"/>
  <c r="AB8" i="26"/>
  <c r="AK8" i="26"/>
  <c r="K8" i="26"/>
  <c r="O8" i="26"/>
  <c r="H8" i="26"/>
  <c r="V8" i="26"/>
  <c r="P8" i="26"/>
  <c r="I8" i="26"/>
  <c r="AD10" i="26"/>
  <c r="N10" i="26"/>
  <c r="AJ10" i="26"/>
  <c r="O10" i="26"/>
  <c r="AC10" i="26"/>
  <c r="H10" i="26"/>
  <c r="AM10" i="26"/>
  <c r="AF10" i="26"/>
  <c r="G10" i="26"/>
  <c r="AL10" i="26"/>
  <c r="R10" i="26"/>
  <c r="AE10" i="26"/>
  <c r="AN10" i="26"/>
  <c r="M10" i="26"/>
  <c r="Q10" i="26"/>
  <c r="K10" i="26"/>
  <c r="AH10" i="26"/>
  <c r="J10" i="26"/>
  <c r="Y10" i="26"/>
  <c r="AI10" i="26"/>
  <c r="AG10" i="26"/>
  <c r="AK10" i="26"/>
  <c r="AB10" i="26"/>
  <c r="Z10" i="26"/>
  <c r="T10" i="26"/>
  <c r="W10" i="26"/>
  <c r="AA10" i="26"/>
  <c r="V10" i="26"/>
  <c r="AO10" i="26"/>
  <c r="I10" i="26"/>
  <c r="S10" i="26"/>
  <c r="L10" i="26"/>
  <c r="U10" i="26"/>
  <c r="F10" i="26"/>
  <c r="X10" i="26"/>
  <c r="P10" i="26"/>
  <c r="AD32" i="26"/>
  <c r="N32" i="26"/>
  <c r="AG32" i="26"/>
  <c r="L32" i="26"/>
  <c r="AA32" i="26"/>
  <c r="AO32" i="26"/>
  <c r="V32" i="26"/>
  <c r="AM32" i="26"/>
  <c r="G32" i="26"/>
  <c r="P32" i="26"/>
  <c r="I32" i="26"/>
  <c r="AN32" i="26"/>
  <c r="Y32" i="26"/>
  <c r="AL32" i="26"/>
  <c r="R32" i="26"/>
  <c r="AB32" i="26"/>
  <c r="AK32" i="26"/>
  <c r="K32" i="26"/>
  <c r="AJ32" i="26"/>
  <c r="AC32" i="26"/>
  <c r="AI32" i="26"/>
  <c r="Z32" i="26"/>
  <c r="F32" i="26"/>
  <c r="Q32" i="26"/>
  <c r="U32" i="26"/>
  <c r="T32" i="26"/>
  <c r="X32" i="26"/>
  <c r="H32" i="26"/>
  <c r="W32" i="26"/>
  <c r="S32" i="26"/>
  <c r="AF32" i="26"/>
  <c r="AE32" i="26"/>
  <c r="J32" i="26"/>
  <c r="O32" i="26"/>
  <c r="M32" i="26"/>
  <c r="AH32" i="26"/>
  <c r="AA37" i="26"/>
  <c r="AM37" i="26"/>
  <c r="S37" i="26"/>
  <c r="AL37" i="26"/>
  <c r="V37" i="26"/>
  <c r="F37" i="26"/>
  <c r="Q37" i="26"/>
  <c r="X37" i="26"/>
  <c r="M37" i="26"/>
  <c r="L37" i="26"/>
  <c r="W37" i="26"/>
  <c r="AH37" i="26"/>
  <c r="N37" i="26"/>
  <c r="Y37" i="26"/>
  <c r="P37" i="26"/>
  <c r="AJ37" i="26"/>
  <c r="O37" i="26"/>
  <c r="Z37" i="26"/>
  <c r="AG37" i="26"/>
  <c r="H37" i="26"/>
  <c r="AK37" i="26"/>
  <c r="K37" i="26"/>
  <c r="R37" i="26"/>
  <c r="I37" i="26"/>
  <c r="AC37" i="26"/>
  <c r="T37" i="26"/>
  <c r="AI37" i="26"/>
  <c r="AN37" i="26"/>
  <c r="AE37" i="26"/>
  <c r="AD37" i="26"/>
  <c r="AO37" i="26"/>
  <c r="AF37" i="26"/>
  <c r="AB37" i="26"/>
  <c r="G37" i="26"/>
  <c r="J37" i="26"/>
  <c r="U37" i="26"/>
  <c r="AI39" i="26"/>
  <c r="S39" i="26"/>
  <c r="AL39" i="26"/>
  <c r="V39" i="26"/>
  <c r="F39" i="26"/>
  <c r="Q39" i="26"/>
  <c r="X39" i="26"/>
  <c r="U39" i="26"/>
  <c r="AJ39" i="26"/>
  <c r="AE39" i="26"/>
  <c r="K39" i="26"/>
  <c r="Z39" i="26"/>
  <c r="AO39" i="26"/>
  <c r="AN39" i="26"/>
  <c r="AK39" i="26"/>
  <c r="T39" i="26"/>
  <c r="W39" i="26"/>
  <c r="AD39" i="26"/>
  <c r="AG39" i="26"/>
  <c r="P39" i="26"/>
  <c r="AB39" i="26"/>
  <c r="O39" i="26"/>
  <c r="R39" i="26"/>
  <c r="Y39" i="26"/>
  <c r="H39" i="26"/>
  <c r="L39" i="26"/>
  <c r="G39" i="26"/>
  <c r="I39" i="26"/>
  <c r="AC39" i="26"/>
  <c r="AA39" i="26"/>
  <c r="AH39" i="26"/>
  <c r="J39" i="26"/>
  <c r="AF39" i="26"/>
  <c r="M39" i="26"/>
  <c r="AM39" i="26"/>
  <c r="N39" i="26"/>
  <c r="AL13" i="26"/>
  <c r="V13" i="26"/>
  <c r="F13" i="26"/>
  <c r="X13" i="26"/>
  <c r="AM13" i="26"/>
  <c r="Q13" i="26"/>
  <c r="U13" i="26"/>
  <c r="AJ13" i="26"/>
  <c r="T13" i="26"/>
  <c r="Z13" i="26"/>
  <c r="J13" i="26"/>
  <c r="AC13" i="26"/>
  <c r="H13" i="26"/>
  <c r="W13" i="26"/>
  <c r="AF13" i="26"/>
  <c r="P13" i="26"/>
  <c r="AE13" i="26"/>
  <c r="Y13" i="26"/>
  <c r="AH13" i="26"/>
  <c r="AN13" i="26"/>
  <c r="AG13" i="26"/>
  <c r="K13" i="26"/>
  <c r="I13" i="26"/>
  <c r="AD13" i="26"/>
  <c r="AI13" i="26"/>
  <c r="AB13" i="26"/>
  <c r="AK13" i="26"/>
  <c r="AA13" i="26"/>
  <c r="M13" i="26"/>
  <c r="AO13" i="26"/>
  <c r="S13" i="26"/>
  <c r="G13" i="26"/>
  <c r="L13" i="26"/>
  <c r="O13" i="26"/>
  <c r="R13" i="26"/>
  <c r="N13" i="26"/>
  <c r="CX128" i="26" l="1"/>
  <c r="CT128" i="26"/>
  <c r="CP128" i="26"/>
  <c r="CL128" i="26"/>
  <c r="CY128" i="26"/>
  <c r="CS128" i="26"/>
  <c r="CN128" i="26"/>
  <c r="CW128" i="26"/>
  <c r="CR128" i="26"/>
  <c r="CM128" i="26"/>
  <c r="CO128" i="26"/>
  <c r="CV128" i="26"/>
  <c r="CQ128" i="26"/>
  <c r="CU128" i="26"/>
  <c r="BJ155" i="26"/>
  <c r="CI154" i="26"/>
  <c r="BQ129" i="26"/>
  <c r="BS129" i="26"/>
  <c r="BL129" i="26"/>
  <c r="CH129" i="26"/>
  <c r="BY129" i="26"/>
  <c r="BI130" i="26"/>
  <c r="BZ130" i="26" s="1"/>
  <c r="CJ130" i="26" s="1"/>
  <c r="BW129" i="26"/>
  <c r="BT129" i="26"/>
  <c r="BM129" i="26"/>
  <c r="BN129" i="26"/>
  <c r="BP129" i="26"/>
  <c r="BV129" i="26"/>
  <c r="BU129" i="26"/>
  <c r="BX129" i="26"/>
  <c r="BR129" i="26"/>
  <c r="BO129" i="26"/>
  <c r="CV129" i="26" l="1"/>
  <c r="CR129" i="26"/>
  <c r="CN129" i="26"/>
  <c r="CU129" i="26"/>
  <c r="CP129" i="26"/>
  <c r="CY129" i="26"/>
  <c r="CT129" i="26"/>
  <c r="CO129" i="26"/>
  <c r="CW129" i="26"/>
  <c r="CL129" i="26"/>
  <c r="CS129" i="26"/>
  <c r="CM129" i="26"/>
  <c r="CQ129" i="26"/>
  <c r="CX129" i="26"/>
  <c r="CI155" i="26"/>
  <c r="BJ156" i="26"/>
  <c r="BP130" i="26"/>
  <c r="BS130" i="26"/>
  <c r="BU130" i="26"/>
  <c r="BR130" i="26"/>
  <c r="BV130" i="26"/>
  <c r="CH130" i="26"/>
  <c r="BT130" i="26"/>
  <c r="BN130" i="26"/>
  <c r="BL130" i="26"/>
  <c r="BO130" i="26"/>
  <c r="BM130" i="26"/>
  <c r="BY130" i="26"/>
  <c r="BX130" i="26"/>
  <c r="BI131" i="26"/>
  <c r="BZ131" i="26" s="1"/>
  <c r="CJ131" i="26" s="1"/>
  <c r="BW130" i="26"/>
  <c r="BQ130" i="26"/>
  <c r="CX130" i="26" l="1"/>
  <c r="CT130" i="26"/>
  <c r="CP130" i="26"/>
  <c r="CL130" i="26"/>
  <c r="CW130" i="26"/>
  <c r="CR130" i="26"/>
  <c r="CM130" i="26"/>
  <c r="CV130" i="26"/>
  <c r="CQ130" i="26"/>
  <c r="CS130" i="26"/>
  <c r="CO130" i="26"/>
  <c r="CU130" i="26"/>
  <c r="CY130" i="26"/>
  <c r="CN130" i="26"/>
  <c r="BR131" i="26"/>
  <c r="BQ131" i="26"/>
  <c r="BS131" i="26"/>
  <c r="BP131" i="26"/>
  <c r="BN131" i="26"/>
  <c r="BM131" i="26"/>
  <c r="BI132" i="26"/>
  <c r="BZ132" i="26" s="1"/>
  <c r="CJ132" i="26" s="1"/>
  <c r="BO131" i="26"/>
  <c r="BY131" i="26"/>
  <c r="BT131" i="26"/>
  <c r="BV131" i="26"/>
  <c r="BU131" i="26"/>
  <c r="BL131" i="26"/>
  <c r="BX131" i="26"/>
  <c r="CH131" i="26"/>
  <c r="BW131" i="26"/>
  <c r="BJ157" i="26"/>
  <c r="CI156" i="26"/>
  <c r="CV131" i="26" l="1"/>
  <c r="CR131" i="26"/>
  <c r="CN131" i="26"/>
  <c r="CY131" i="26"/>
  <c r="CT131" i="26"/>
  <c r="CO131" i="26"/>
  <c r="CX131" i="26"/>
  <c r="CS131" i="26"/>
  <c r="CM131" i="26"/>
  <c r="CP131" i="26"/>
  <c r="CW131" i="26"/>
  <c r="CL131" i="26"/>
  <c r="CQ131" i="26"/>
  <c r="CU131" i="26"/>
  <c r="CI157" i="26"/>
  <c r="BJ158" i="26"/>
  <c r="BX132" i="26"/>
  <c r="BI133" i="26"/>
  <c r="BZ133" i="26" s="1"/>
  <c r="CJ133" i="26" s="1"/>
  <c r="BU132" i="26"/>
  <c r="BQ132" i="26"/>
  <c r="BS132" i="26"/>
  <c r="BY132" i="26"/>
  <c r="BL132" i="26"/>
  <c r="BO132" i="26"/>
  <c r="BR132" i="26"/>
  <c r="BN132" i="26"/>
  <c r="BT132" i="26"/>
  <c r="BW132" i="26"/>
  <c r="BM132" i="26"/>
  <c r="BV132" i="26"/>
  <c r="BP132" i="26"/>
  <c r="CH132" i="26"/>
  <c r="CX132" i="26" l="1"/>
  <c r="CT132" i="26"/>
  <c r="CP132" i="26"/>
  <c r="CL132" i="26"/>
  <c r="CV132" i="26"/>
  <c r="CQ132" i="26"/>
  <c r="CU132" i="26"/>
  <c r="CO132" i="26"/>
  <c r="CW132" i="26"/>
  <c r="CM132" i="26"/>
  <c r="CS132" i="26"/>
  <c r="CN132" i="26"/>
  <c r="CR132" i="26"/>
  <c r="CY132" i="26"/>
  <c r="BR133" i="26"/>
  <c r="BQ133" i="26"/>
  <c r="BP133" i="26"/>
  <c r="BW133" i="26"/>
  <c r="BY133" i="26"/>
  <c r="BI134" i="26"/>
  <c r="BZ134" i="26" s="1"/>
  <c r="CJ134" i="26" s="1"/>
  <c r="BV133" i="26"/>
  <c r="BX133" i="26"/>
  <c r="BN133" i="26"/>
  <c r="BM133" i="26"/>
  <c r="BL133" i="26"/>
  <c r="BT133" i="26"/>
  <c r="CH133" i="26"/>
  <c r="BS133" i="26"/>
  <c r="BU133" i="26"/>
  <c r="BO133" i="26"/>
  <c r="CI158" i="26"/>
  <c r="BJ159" i="26"/>
  <c r="CV133" i="26" l="1"/>
  <c r="CR133" i="26"/>
  <c r="CN133" i="26"/>
  <c r="CX133" i="26"/>
  <c r="CS133" i="26"/>
  <c r="CM133" i="26"/>
  <c r="CW133" i="26"/>
  <c r="CQ133" i="26"/>
  <c r="CL133" i="26"/>
  <c r="CT133" i="26"/>
  <c r="CP133" i="26"/>
  <c r="CU133" i="26"/>
  <c r="CY133" i="26"/>
  <c r="CO133" i="26"/>
  <c r="BJ160" i="26"/>
  <c r="CI159" i="26"/>
  <c r="BP134" i="26"/>
  <c r="BS134" i="26"/>
  <c r="BY134" i="26"/>
  <c r="BV134" i="26"/>
  <c r="CH134" i="26"/>
  <c r="BT134" i="26"/>
  <c r="BW134" i="26"/>
  <c r="BR134" i="26"/>
  <c r="BU134" i="26"/>
  <c r="BL134" i="26"/>
  <c r="BO134" i="26"/>
  <c r="BQ134" i="26"/>
  <c r="BM134" i="26"/>
  <c r="BX134" i="26"/>
  <c r="BI135" i="26"/>
  <c r="BZ135" i="26" s="1"/>
  <c r="CJ135" i="26" s="1"/>
  <c r="BN134" i="26"/>
  <c r="CX134" i="26" l="1"/>
  <c r="CT134" i="26"/>
  <c r="CP134" i="26"/>
  <c r="CL134" i="26"/>
  <c r="CU134" i="26"/>
  <c r="CO134" i="26"/>
  <c r="CY134" i="26"/>
  <c r="CS134" i="26"/>
  <c r="CN134" i="26"/>
  <c r="CQ134" i="26"/>
  <c r="CW134" i="26"/>
  <c r="CM134" i="26"/>
  <c r="CR134" i="26"/>
  <c r="CV134" i="26"/>
  <c r="BR135" i="26"/>
  <c r="BQ135" i="26"/>
  <c r="BI136" i="26"/>
  <c r="BZ136" i="26" s="1"/>
  <c r="CJ136" i="26" s="1"/>
  <c r="BS135" i="26"/>
  <c r="CH135" i="26"/>
  <c r="BY135" i="26"/>
  <c r="BO135" i="26"/>
  <c r="BV135" i="26"/>
  <c r="BP135" i="26"/>
  <c r="BN135" i="26"/>
  <c r="BM135" i="26"/>
  <c r="BW135" i="26"/>
  <c r="BT135" i="26"/>
  <c r="BX135" i="26"/>
  <c r="BU135" i="26"/>
  <c r="BL135" i="26"/>
  <c r="BJ161" i="26"/>
  <c r="CI160" i="26"/>
  <c r="CV135" i="26" l="1"/>
  <c r="CR135" i="26"/>
  <c r="CN135" i="26"/>
  <c r="CW135" i="26"/>
  <c r="CQ135" i="26"/>
  <c r="CL135" i="26"/>
  <c r="CU135" i="26"/>
  <c r="CP135" i="26"/>
  <c r="CX135" i="26"/>
  <c r="CM135" i="26"/>
  <c r="CT135" i="26"/>
  <c r="CO135" i="26"/>
  <c r="CS135" i="26"/>
  <c r="CY135" i="26"/>
  <c r="BJ162" i="26"/>
  <c r="CI161" i="26"/>
  <c r="BP136" i="26"/>
  <c r="BS136" i="26"/>
  <c r="BV136" i="26"/>
  <c r="BR136" i="26"/>
  <c r="BL136" i="26"/>
  <c r="BO136" i="26"/>
  <c r="BM136" i="26"/>
  <c r="BX136" i="26"/>
  <c r="BI137" i="26"/>
  <c r="BZ137" i="26" s="1"/>
  <c r="CJ137" i="26" s="1"/>
  <c r="BT136" i="26"/>
  <c r="BW136" i="26"/>
  <c r="BQ136" i="26"/>
  <c r="CH136" i="26"/>
  <c r="BN136" i="26"/>
  <c r="BY136" i="26"/>
  <c r="BU136" i="26"/>
  <c r="CX136" i="26" l="1"/>
  <c r="CT136" i="26"/>
  <c r="CP136" i="26"/>
  <c r="CL136" i="26"/>
  <c r="CY136" i="26"/>
  <c r="CS136" i="26"/>
  <c r="CN136" i="26"/>
  <c r="CW136" i="26"/>
  <c r="CR136" i="26"/>
  <c r="CM136" i="26"/>
  <c r="CU136" i="26"/>
  <c r="CQ136" i="26"/>
  <c r="CV136" i="26"/>
  <c r="CO136" i="26"/>
  <c r="BI138" i="26"/>
  <c r="BZ138" i="26" s="1"/>
  <c r="CJ138" i="26" s="1"/>
  <c r="BN137" i="26"/>
  <c r="BM137" i="26"/>
  <c r="BL137" i="26"/>
  <c r="BV137" i="26"/>
  <c r="BU137" i="26"/>
  <c r="BO137" i="26"/>
  <c r="BX137" i="26"/>
  <c r="CH137" i="26"/>
  <c r="BY137" i="26"/>
  <c r="BW137" i="26"/>
  <c r="BS137" i="26"/>
  <c r="BR137" i="26"/>
  <c r="BQ137" i="26"/>
  <c r="BT137" i="26"/>
  <c r="BP137" i="26"/>
  <c r="CI162" i="26"/>
  <c r="BJ163" i="26"/>
  <c r="CV137" i="26" l="1"/>
  <c r="CR137" i="26"/>
  <c r="CN137" i="26"/>
  <c r="CU137" i="26"/>
  <c r="CP137" i="26"/>
  <c r="CY137" i="26"/>
  <c r="CT137" i="26"/>
  <c r="CO137" i="26"/>
  <c r="CQ137" i="26"/>
  <c r="CX137" i="26"/>
  <c r="CM137" i="26"/>
  <c r="CL137" i="26"/>
  <c r="CS137" i="26"/>
  <c r="CW137" i="26"/>
  <c r="BJ164" i="26"/>
  <c r="CI163" i="26"/>
  <c r="BU138" i="26"/>
  <c r="CH138" i="26"/>
  <c r="BP138" i="26"/>
  <c r="BS138" i="26"/>
  <c r="BR138" i="26"/>
  <c r="BX138" i="26"/>
  <c r="BI139" i="26"/>
  <c r="BZ139" i="26" s="1"/>
  <c r="CJ139" i="26" s="1"/>
  <c r="BV138" i="26"/>
  <c r="BY138" i="26"/>
  <c r="BQ138" i="26"/>
  <c r="BM138" i="26"/>
  <c r="BL138" i="26"/>
  <c r="BO138" i="26"/>
  <c r="BN138" i="26"/>
  <c r="BT138" i="26"/>
  <c r="BW138" i="26"/>
  <c r="CX138" i="26" l="1"/>
  <c r="CT138" i="26"/>
  <c r="CP138" i="26"/>
  <c r="CL138" i="26"/>
  <c r="CW138" i="26"/>
  <c r="CR138" i="26"/>
  <c r="CM138" i="26"/>
  <c r="CV138" i="26"/>
  <c r="CQ138" i="26"/>
  <c r="CY138" i="26"/>
  <c r="CN138" i="26"/>
  <c r="CU138" i="26"/>
  <c r="CO138" i="26"/>
  <c r="CS138" i="26"/>
  <c r="BR139" i="26"/>
  <c r="BQ139" i="26"/>
  <c r="BS139" i="26"/>
  <c r="BX139" i="26"/>
  <c r="CH139" i="26"/>
  <c r="BY139" i="26"/>
  <c r="BT139" i="26"/>
  <c r="BI140" i="26"/>
  <c r="BZ140" i="26" s="1"/>
  <c r="CJ140" i="26" s="1"/>
  <c r="BV139" i="26"/>
  <c r="BU139" i="26"/>
  <c r="BL139" i="26"/>
  <c r="BW139" i="26"/>
  <c r="BN139" i="26"/>
  <c r="BM139" i="26"/>
  <c r="BP139" i="26"/>
  <c r="BO139" i="26"/>
  <c r="BJ165" i="26"/>
  <c r="CI164" i="26"/>
  <c r="CV139" i="26" l="1"/>
  <c r="CR139" i="26"/>
  <c r="CN139" i="26"/>
  <c r="CY139" i="26"/>
  <c r="CT139" i="26"/>
  <c r="CO139" i="26"/>
  <c r="CX139" i="26"/>
  <c r="CS139" i="26"/>
  <c r="CM139" i="26"/>
  <c r="CU139" i="26"/>
  <c r="CQ139" i="26"/>
  <c r="CW139" i="26"/>
  <c r="CP139" i="26"/>
  <c r="CL139" i="26"/>
  <c r="CI165" i="26"/>
  <c r="BJ166" i="26"/>
  <c r="BX140" i="26"/>
  <c r="BI141" i="26"/>
  <c r="BZ141" i="26" s="1"/>
  <c r="CJ141" i="26" s="1"/>
  <c r="BU140" i="26"/>
  <c r="BN140" i="26"/>
  <c r="BT140" i="26"/>
  <c r="BM140" i="26"/>
  <c r="BL140" i="26"/>
  <c r="BO140" i="26"/>
  <c r="BR140" i="26"/>
  <c r="BV140" i="26"/>
  <c r="BW140" i="26"/>
  <c r="BQ140" i="26"/>
  <c r="BY140" i="26"/>
  <c r="BP140" i="26"/>
  <c r="BS140" i="26"/>
  <c r="CH140" i="26"/>
  <c r="CX140" i="26" l="1"/>
  <c r="CT140" i="26"/>
  <c r="CP140" i="26"/>
  <c r="CL140" i="26"/>
  <c r="CV140" i="26"/>
  <c r="CQ140" i="26"/>
  <c r="CU140" i="26"/>
  <c r="CO140" i="26"/>
  <c r="CR140" i="26"/>
  <c r="CY140" i="26"/>
  <c r="CN140" i="26"/>
  <c r="CM140" i="26"/>
  <c r="CS140" i="26"/>
  <c r="CW140" i="26"/>
  <c r="BR141" i="26"/>
  <c r="BQ141" i="26"/>
  <c r="BP141" i="26"/>
  <c r="BI142" i="26"/>
  <c r="BZ142" i="26" s="1"/>
  <c r="CJ142" i="26" s="1"/>
  <c r="CH141" i="26"/>
  <c r="BY141" i="26"/>
  <c r="BS141" i="26"/>
  <c r="BL141" i="26"/>
  <c r="BN141" i="26"/>
  <c r="BM141" i="26"/>
  <c r="BW141" i="26"/>
  <c r="BT141" i="26"/>
  <c r="BV141" i="26"/>
  <c r="BU141" i="26"/>
  <c r="BX141" i="26"/>
  <c r="BO141" i="26"/>
  <c r="CI166" i="26"/>
  <c r="BJ167" i="26"/>
  <c r="CV141" i="26" l="1"/>
  <c r="CR141" i="26"/>
  <c r="CN141" i="26"/>
  <c r="CX141" i="26"/>
  <c r="CS141" i="26"/>
  <c r="CM141" i="26"/>
  <c r="CW141" i="26"/>
  <c r="CQ141" i="26"/>
  <c r="CL141" i="26"/>
  <c r="CY141" i="26"/>
  <c r="CO141" i="26"/>
  <c r="CU141" i="26"/>
  <c r="CP141" i="26"/>
  <c r="CT141" i="26"/>
  <c r="CI167" i="26"/>
  <c r="BJ168" i="26"/>
  <c r="BX142" i="26"/>
  <c r="BI143" i="26"/>
  <c r="BZ143" i="26" s="1"/>
  <c r="CJ143" i="26" s="1"/>
  <c r="CH142" i="26"/>
  <c r="BM142" i="26"/>
  <c r="BS142" i="26"/>
  <c r="BU142" i="26"/>
  <c r="BO142" i="26"/>
  <c r="BV142" i="26"/>
  <c r="BT142" i="26"/>
  <c r="BW142" i="26"/>
  <c r="BR142" i="26"/>
  <c r="BN142" i="26"/>
  <c r="BP142" i="26"/>
  <c r="BY142" i="26"/>
  <c r="BL142" i="26"/>
  <c r="BQ142" i="26"/>
  <c r="CX142" i="26" l="1"/>
  <c r="CT142" i="26"/>
  <c r="CP142" i="26"/>
  <c r="CL142" i="26"/>
  <c r="CU142" i="26"/>
  <c r="CO142" i="26"/>
  <c r="CY142" i="26"/>
  <c r="CS142" i="26"/>
  <c r="CN142" i="26"/>
  <c r="CV142" i="26"/>
  <c r="CR142" i="26"/>
  <c r="CW142" i="26"/>
  <c r="CQ142" i="26"/>
  <c r="CM142" i="26"/>
  <c r="BJ169" i="26"/>
  <c r="CI168" i="26"/>
  <c r="CH143" i="26"/>
  <c r="BY143" i="26"/>
  <c r="BX143" i="26"/>
  <c r="BO143" i="26"/>
  <c r="BR143" i="26"/>
  <c r="BI144" i="26"/>
  <c r="BZ144" i="26" s="1"/>
  <c r="CJ144" i="26" s="1"/>
  <c r="BN143" i="26"/>
  <c r="BM143" i="26"/>
  <c r="BW143" i="26"/>
  <c r="BS143" i="26"/>
  <c r="BV143" i="26"/>
  <c r="BU143" i="26"/>
  <c r="BP143" i="26"/>
  <c r="BL143" i="26"/>
  <c r="BQ143" i="26"/>
  <c r="BT143" i="26"/>
  <c r="CV143" i="26" l="1"/>
  <c r="CR143" i="26"/>
  <c r="CN143" i="26"/>
  <c r="CW143" i="26"/>
  <c r="CQ143" i="26"/>
  <c r="CL143" i="26"/>
  <c r="CU143" i="26"/>
  <c r="CP143" i="26"/>
  <c r="CS143" i="26"/>
  <c r="CY143" i="26"/>
  <c r="CO143" i="26"/>
  <c r="CM143" i="26"/>
  <c r="CT143" i="26"/>
  <c r="CX143" i="26"/>
  <c r="BX144" i="26"/>
  <c r="BI145" i="26"/>
  <c r="BZ145" i="26" s="1"/>
  <c r="CJ145" i="26" s="1"/>
  <c r="BY144" i="26"/>
  <c r="BR144" i="26"/>
  <c r="BT144" i="26"/>
  <c r="BW144" i="26"/>
  <c r="BQ144" i="26"/>
  <c r="BU144" i="26"/>
  <c r="BP144" i="26"/>
  <c r="BS144" i="26"/>
  <c r="BV144" i="26"/>
  <c r="CH144" i="26"/>
  <c r="BL144" i="26"/>
  <c r="BO144" i="26"/>
  <c r="BN144" i="26"/>
  <c r="BM144" i="26"/>
  <c r="CI169" i="26"/>
  <c r="BJ170" i="26"/>
  <c r="CX144" i="26" l="1"/>
  <c r="CT144" i="26"/>
  <c r="CP144" i="26"/>
  <c r="CL144" i="26"/>
  <c r="CY144" i="26"/>
  <c r="CS144" i="26"/>
  <c r="CN144" i="26"/>
  <c r="CW144" i="26"/>
  <c r="CR144" i="26"/>
  <c r="CM144" i="26"/>
  <c r="CO144" i="26"/>
  <c r="CV144" i="26"/>
  <c r="CQ144" i="26"/>
  <c r="CU144" i="26"/>
  <c r="BJ171" i="26"/>
  <c r="CI170" i="26"/>
  <c r="BR145" i="26"/>
  <c r="BQ145" i="26"/>
  <c r="BO145" i="26"/>
  <c r="BS145" i="26"/>
  <c r="BI146" i="26"/>
  <c r="BZ146" i="26" s="1"/>
  <c r="CJ146" i="26" s="1"/>
  <c r="BV145" i="26"/>
  <c r="BW145" i="26"/>
  <c r="BN145" i="26"/>
  <c r="BM145" i="26"/>
  <c r="BT145" i="26"/>
  <c r="BX145" i="26"/>
  <c r="CH145" i="26"/>
  <c r="BY145" i="26"/>
  <c r="BL145" i="26"/>
  <c r="BU145" i="26"/>
  <c r="BP145" i="26"/>
  <c r="CV145" i="26" l="1"/>
  <c r="CR145" i="26"/>
  <c r="CN145" i="26"/>
  <c r="CU145" i="26"/>
  <c r="CP145" i="26"/>
  <c r="CY145" i="26"/>
  <c r="CT145" i="26"/>
  <c r="CO145" i="26"/>
  <c r="CW145" i="26"/>
  <c r="CL145" i="26"/>
  <c r="CS145" i="26"/>
  <c r="CX145" i="26"/>
  <c r="CQ145" i="26"/>
  <c r="CM145" i="26"/>
  <c r="BP146" i="26"/>
  <c r="BS146" i="26"/>
  <c r="BU146" i="26"/>
  <c r="BQ146" i="26"/>
  <c r="BV146" i="26"/>
  <c r="BY146" i="26"/>
  <c r="BT146" i="26"/>
  <c r="BW146" i="26"/>
  <c r="BN146" i="26"/>
  <c r="BL146" i="26"/>
  <c r="BO146" i="26"/>
  <c r="BM146" i="26"/>
  <c r="BR146" i="26"/>
  <c r="BX146" i="26"/>
  <c r="BI147" i="26"/>
  <c r="BZ147" i="26" s="1"/>
  <c r="CJ147" i="26" s="1"/>
  <c r="CH146" i="26"/>
  <c r="CI171" i="26"/>
  <c r="BJ172" i="26"/>
  <c r="CX146" i="26" l="1"/>
  <c r="CT146" i="26"/>
  <c r="CP146" i="26"/>
  <c r="CL146" i="26"/>
  <c r="CW146" i="26"/>
  <c r="CR146" i="26"/>
  <c r="CM146" i="26"/>
  <c r="CV146" i="26"/>
  <c r="CQ146" i="26"/>
  <c r="CS146" i="26"/>
  <c r="CO146" i="26"/>
  <c r="CN146" i="26"/>
  <c r="CU146" i="26"/>
  <c r="CY146" i="26"/>
  <c r="BJ173" i="26"/>
  <c r="CI172" i="26"/>
  <c r="CH147" i="26"/>
  <c r="BY147" i="26"/>
  <c r="BT147" i="26"/>
  <c r="BI148" i="26"/>
  <c r="BZ148" i="26" s="1"/>
  <c r="CJ148" i="26" s="1"/>
  <c r="BR147" i="26"/>
  <c r="BQ147" i="26"/>
  <c r="BS147" i="26"/>
  <c r="BX147" i="26"/>
  <c r="BM147" i="26"/>
  <c r="BV147" i="26"/>
  <c r="BU147" i="26"/>
  <c r="BL147" i="26"/>
  <c r="BW147" i="26"/>
  <c r="BN147" i="26"/>
  <c r="BP147" i="26"/>
  <c r="BO147" i="26"/>
  <c r="CV147" i="26" l="1"/>
  <c r="CR147" i="26"/>
  <c r="CN147" i="26"/>
  <c r="CY147" i="26"/>
  <c r="CT147" i="26"/>
  <c r="CO147" i="26"/>
  <c r="CX147" i="26"/>
  <c r="CS147" i="26"/>
  <c r="CM147" i="26"/>
  <c r="CP147" i="26"/>
  <c r="CW147" i="26"/>
  <c r="CL147" i="26"/>
  <c r="CQ147" i="26"/>
  <c r="CU147" i="26"/>
  <c r="BP148" i="26"/>
  <c r="BS148" i="26"/>
  <c r="CH148" i="26"/>
  <c r="BY148" i="26"/>
  <c r="BO148" i="26"/>
  <c r="BR148" i="26"/>
  <c r="BX148" i="26"/>
  <c r="BU148" i="26"/>
  <c r="BN148" i="26"/>
  <c r="BT148" i="26"/>
  <c r="BW148" i="26"/>
  <c r="BM148" i="26"/>
  <c r="BQ148" i="26"/>
  <c r="BL148" i="26"/>
  <c r="BV148" i="26"/>
  <c r="BI149" i="26"/>
  <c r="BZ149" i="26" s="1"/>
  <c r="CJ149" i="26" s="1"/>
  <c r="CI173" i="26"/>
  <c r="BJ174" i="26"/>
  <c r="CX148" i="26" l="1"/>
  <c r="CT148" i="26"/>
  <c r="CP148" i="26"/>
  <c r="CL148" i="26"/>
  <c r="CV148" i="26"/>
  <c r="CQ148" i="26"/>
  <c r="CU148" i="26"/>
  <c r="CO148" i="26"/>
  <c r="CW148" i="26"/>
  <c r="CM148" i="26"/>
  <c r="CS148" i="26"/>
  <c r="CY148" i="26"/>
  <c r="CR148" i="26"/>
  <c r="CN148" i="26"/>
  <c r="CI174" i="26"/>
  <c r="BJ175" i="26"/>
  <c r="BN149" i="26"/>
  <c r="BM149" i="26"/>
  <c r="BW149" i="26"/>
  <c r="BO149" i="26"/>
  <c r="BV149" i="26"/>
  <c r="BU149" i="26"/>
  <c r="BX149" i="26"/>
  <c r="BI150" i="26"/>
  <c r="BZ150" i="26" s="1"/>
  <c r="CJ150" i="26" s="1"/>
  <c r="CH149" i="26"/>
  <c r="BY149" i="26"/>
  <c r="BS149" i="26"/>
  <c r="BL149" i="26"/>
  <c r="BR149" i="26"/>
  <c r="BQ149" i="26"/>
  <c r="BP149" i="26"/>
  <c r="BT149" i="26"/>
  <c r="CV149" i="26" l="1"/>
  <c r="CR149" i="26"/>
  <c r="CN149" i="26"/>
  <c r="CX149" i="26"/>
  <c r="CS149" i="26"/>
  <c r="CM149" i="26"/>
  <c r="CW149" i="26"/>
  <c r="CQ149" i="26"/>
  <c r="CL149" i="26"/>
  <c r="CT149" i="26"/>
  <c r="CP149" i="26"/>
  <c r="CO149" i="26"/>
  <c r="CU149" i="26"/>
  <c r="CY149" i="26"/>
  <c r="BX150" i="26"/>
  <c r="BI151" i="26"/>
  <c r="BZ151" i="26" s="1"/>
  <c r="CJ151" i="26" s="1"/>
  <c r="CH150" i="26"/>
  <c r="BM150" i="26"/>
  <c r="BL150" i="26"/>
  <c r="BO150" i="26"/>
  <c r="BQ150" i="26"/>
  <c r="BV150" i="26"/>
  <c r="BT150" i="26"/>
  <c r="BW150" i="26"/>
  <c r="BR150" i="26"/>
  <c r="BN150" i="26"/>
  <c r="BP150" i="26"/>
  <c r="BS150" i="26"/>
  <c r="BY150" i="26"/>
  <c r="BU150" i="26"/>
  <c r="BJ176" i="26"/>
  <c r="CI175" i="26"/>
  <c r="CX150" i="26" l="1"/>
  <c r="CT150" i="26"/>
  <c r="CP150" i="26"/>
  <c r="CL150" i="26"/>
  <c r="CU150" i="26"/>
  <c r="CO150" i="26"/>
  <c r="CY150" i="26"/>
  <c r="CS150" i="26"/>
  <c r="CN150" i="26"/>
  <c r="CQ150" i="26"/>
  <c r="CW150" i="26"/>
  <c r="CM150" i="26"/>
  <c r="CR150" i="26"/>
  <c r="CV150" i="26"/>
  <c r="CH151" i="26"/>
  <c r="BY151" i="26"/>
  <c r="BX151" i="26"/>
  <c r="BO151" i="26"/>
  <c r="BT151" i="26"/>
  <c r="BN151" i="26"/>
  <c r="BM151" i="26"/>
  <c r="BW151" i="26"/>
  <c r="BS151" i="26"/>
  <c r="BV151" i="26"/>
  <c r="BU151" i="26"/>
  <c r="BP151" i="26"/>
  <c r="BL151" i="26"/>
  <c r="BR151" i="26"/>
  <c r="BQ151" i="26"/>
  <c r="BI152" i="26"/>
  <c r="BZ152" i="26" s="1"/>
  <c r="CJ152" i="26" s="1"/>
  <c r="CI176" i="26"/>
  <c r="BJ177" i="26"/>
  <c r="CX151" i="26" l="1"/>
  <c r="CT151" i="26"/>
  <c r="CP151" i="26"/>
  <c r="CL151" i="26"/>
  <c r="CU151" i="26"/>
  <c r="CO151" i="26"/>
  <c r="CS151" i="26"/>
  <c r="CM151" i="26"/>
  <c r="CY151" i="26"/>
  <c r="CR151" i="26"/>
  <c r="CN151" i="26"/>
  <c r="CW151" i="26"/>
  <c r="CV151" i="26"/>
  <c r="CQ151" i="26"/>
  <c r="BJ178" i="26"/>
  <c r="CI177" i="26"/>
  <c r="BP152" i="26"/>
  <c r="BS152" i="26"/>
  <c r="BV152" i="26"/>
  <c r="BM152" i="26"/>
  <c r="BX152" i="26"/>
  <c r="BI153" i="26"/>
  <c r="BZ153" i="26" s="1"/>
  <c r="CJ153" i="26" s="1"/>
  <c r="BY152" i="26"/>
  <c r="BR152" i="26"/>
  <c r="BT152" i="26"/>
  <c r="BW152" i="26"/>
  <c r="BQ152" i="26"/>
  <c r="BU152" i="26"/>
  <c r="BL152" i="26"/>
  <c r="BO152" i="26"/>
  <c r="BN152" i="26"/>
  <c r="CH152" i="26"/>
  <c r="CV152" i="26" l="1"/>
  <c r="CR152" i="26"/>
  <c r="CN152" i="26"/>
  <c r="CW152" i="26"/>
  <c r="CQ152" i="26"/>
  <c r="CL152" i="26"/>
  <c r="CT152" i="26"/>
  <c r="CM152" i="26"/>
  <c r="CY152" i="26"/>
  <c r="CS152" i="26"/>
  <c r="CO152" i="26"/>
  <c r="CX152" i="26"/>
  <c r="CP152" i="26"/>
  <c r="CU152" i="26"/>
  <c r="CH153" i="26"/>
  <c r="BY153" i="26"/>
  <c r="BI154" i="26"/>
  <c r="BZ154" i="26" s="1"/>
  <c r="CJ154" i="26" s="1"/>
  <c r="BL153" i="26"/>
  <c r="BQ153" i="26"/>
  <c r="BS153" i="26"/>
  <c r="BM153" i="26"/>
  <c r="BX153" i="26"/>
  <c r="BV153" i="26"/>
  <c r="BU153" i="26"/>
  <c r="BW153" i="26"/>
  <c r="BP153" i="26"/>
  <c r="BR153" i="26"/>
  <c r="BO153" i="26"/>
  <c r="BN153" i="26"/>
  <c r="BT153" i="26"/>
  <c r="BJ179" i="26"/>
  <c r="CI178" i="26"/>
  <c r="CX153" i="26" l="1"/>
  <c r="CT153" i="26"/>
  <c r="CP153" i="26"/>
  <c r="CL153" i="26"/>
  <c r="CU153" i="26"/>
  <c r="CY153" i="26"/>
  <c r="CS153" i="26"/>
  <c r="CN153" i="26"/>
  <c r="CV153" i="26"/>
  <c r="CM153" i="26"/>
  <c r="CR153" i="26"/>
  <c r="CO153" i="26"/>
  <c r="CQ153" i="26"/>
  <c r="CW153" i="26"/>
  <c r="BJ180" i="26"/>
  <c r="CI179" i="26"/>
  <c r="BX154" i="26"/>
  <c r="BI155" i="26"/>
  <c r="BZ155" i="26" s="1"/>
  <c r="CJ155" i="26" s="1"/>
  <c r="BV154" i="26"/>
  <c r="BY154" i="26"/>
  <c r="BT154" i="26"/>
  <c r="BW154" i="26"/>
  <c r="BN154" i="26"/>
  <c r="CH154" i="26"/>
  <c r="BP154" i="26"/>
  <c r="BS154" i="26"/>
  <c r="BU154" i="26"/>
  <c r="BQ154" i="26"/>
  <c r="BL154" i="26"/>
  <c r="BO154" i="26"/>
  <c r="BM154" i="26"/>
  <c r="BR154" i="26"/>
  <c r="CV154" i="26" l="1"/>
  <c r="CR154" i="26"/>
  <c r="CN154" i="26"/>
  <c r="CW154" i="26"/>
  <c r="CQ154" i="26"/>
  <c r="CL154" i="26"/>
  <c r="CU154" i="26"/>
  <c r="CP154" i="26"/>
  <c r="CS154" i="26"/>
  <c r="CY154" i="26"/>
  <c r="CO154" i="26"/>
  <c r="CT154" i="26"/>
  <c r="CM154" i="26"/>
  <c r="CX154" i="26"/>
  <c r="BR155" i="26"/>
  <c r="BQ155" i="26"/>
  <c r="BS155" i="26"/>
  <c r="BX155" i="26"/>
  <c r="BY155" i="26"/>
  <c r="BI156" i="26"/>
  <c r="BZ156" i="26" s="1"/>
  <c r="CJ156" i="26" s="1"/>
  <c r="BV155" i="26"/>
  <c r="BL155" i="26"/>
  <c r="BN155" i="26"/>
  <c r="BM155" i="26"/>
  <c r="BP155" i="26"/>
  <c r="BO155" i="26"/>
  <c r="CH155" i="26"/>
  <c r="BT155" i="26"/>
  <c r="BU155" i="26"/>
  <c r="BW155" i="26"/>
  <c r="CI180" i="26"/>
  <c r="BJ181" i="26"/>
  <c r="CX155" i="26" l="1"/>
  <c r="CT155" i="26"/>
  <c r="CP155" i="26"/>
  <c r="CL155" i="26"/>
  <c r="CY155" i="26"/>
  <c r="CS155" i="26"/>
  <c r="CN155" i="26"/>
  <c r="CW155" i="26"/>
  <c r="CR155" i="26"/>
  <c r="CM155" i="26"/>
  <c r="CO155" i="26"/>
  <c r="CV155" i="26"/>
  <c r="CU155" i="26"/>
  <c r="CQ155" i="26"/>
  <c r="BX156" i="26"/>
  <c r="BI157" i="26"/>
  <c r="BZ157" i="26" s="1"/>
  <c r="CJ157" i="26" s="1"/>
  <c r="BU156" i="26"/>
  <c r="BN156" i="26"/>
  <c r="BP156" i="26"/>
  <c r="BS156" i="26"/>
  <c r="BY156" i="26"/>
  <c r="BL156" i="26"/>
  <c r="BO156" i="26"/>
  <c r="BR156" i="26"/>
  <c r="BV156" i="26"/>
  <c r="BT156" i="26"/>
  <c r="BW156" i="26"/>
  <c r="BM156" i="26"/>
  <c r="BQ156" i="26"/>
  <c r="CH156" i="26"/>
  <c r="BJ182" i="26"/>
  <c r="CI181" i="26"/>
  <c r="CV156" i="26" l="1"/>
  <c r="CR156" i="26"/>
  <c r="CN156" i="26"/>
  <c r="CU156" i="26"/>
  <c r="CP156" i="26"/>
  <c r="CY156" i="26"/>
  <c r="CT156" i="26"/>
  <c r="CO156" i="26"/>
  <c r="CW156" i="26"/>
  <c r="CL156" i="26"/>
  <c r="CS156" i="26"/>
  <c r="CM156" i="26"/>
  <c r="CX156" i="26"/>
  <c r="CQ156" i="26"/>
  <c r="CH157" i="26"/>
  <c r="BY157" i="26"/>
  <c r="BS157" i="26"/>
  <c r="BL157" i="26"/>
  <c r="BV157" i="26"/>
  <c r="BU157" i="26"/>
  <c r="BX157" i="26"/>
  <c r="BO157" i="26"/>
  <c r="BR157" i="26"/>
  <c r="BQ157" i="26"/>
  <c r="BP157" i="26"/>
  <c r="BI158" i="26"/>
  <c r="BZ158" i="26" s="1"/>
  <c r="CJ158" i="26" s="1"/>
  <c r="BN157" i="26"/>
  <c r="BM157" i="26"/>
  <c r="BW157" i="26"/>
  <c r="BT157" i="26"/>
  <c r="CI182" i="26"/>
  <c r="BJ183" i="26"/>
  <c r="CX157" i="26" l="1"/>
  <c r="CT157" i="26"/>
  <c r="CP157" i="26"/>
  <c r="CL157" i="26"/>
  <c r="CW157" i="26"/>
  <c r="CR157" i="26"/>
  <c r="CM157" i="26"/>
  <c r="CV157" i="26"/>
  <c r="CQ157" i="26"/>
  <c r="CS157" i="26"/>
  <c r="CO157" i="26"/>
  <c r="CU157" i="26"/>
  <c r="CN157" i="26"/>
  <c r="CY157" i="26"/>
  <c r="BP158" i="26"/>
  <c r="BS158" i="26"/>
  <c r="BY158" i="26"/>
  <c r="BU158" i="26"/>
  <c r="BX158" i="26"/>
  <c r="BI159" i="26"/>
  <c r="BZ159" i="26" s="1"/>
  <c r="CJ159" i="26" s="1"/>
  <c r="CH158" i="26"/>
  <c r="BM158" i="26"/>
  <c r="BT158" i="26"/>
  <c r="BW158" i="26"/>
  <c r="BR158" i="26"/>
  <c r="BN158" i="26"/>
  <c r="BL158" i="26"/>
  <c r="BO158" i="26"/>
  <c r="BQ158" i="26"/>
  <c r="BV158" i="26"/>
  <c r="BJ184" i="26"/>
  <c r="CI183" i="26"/>
  <c r="CV158" i="26" l="1"/>
  <c r="CR158" i="26"/>
  <c r="CN158" i="26"/>
  <c r="CY158" i="26"/>
  <c r="CT158" i="26"/>
  <c r="CO158" i="26"/>
  <c r="CX158" i="26"/>
  <c r="CS158" i="26"/>
  <c r="CM158" i="26"/>
  <c r="CP158" i="26"/>
  <c r="CW158" i="26"/>
  <c r="CL158" i="26"/>
  <c r="CU158" i="26"/>
  <c r="CQ158" i="26"/>
  <c r="CH159" i="26"/>
  <c r="BY159" i="26"/>
  <c r="BX159" i="26"/>
  <c r="BO159" i="26"/>
  <c r="BR159" i="26"/>
  <c r="BQ159" i="26"/>
  <c r="BI160" i="26"/>
  <c r="BZ160" i="26" s="1"/>
  <c r="CJ160" i="26" s="1"/>
  <c r="BT159" i="26"/>
  <c r="BN159" i="26"/>
  <c r="BM159" i="26"/>
  <c r="BW159" i="26"/>
  <c r="BS159" i="26"/>
  <c r="BV159" i="26"/>
  <c r="BU159" i="26"/>
  <c r="BP159" i="26"/>
  <c r="BL159" i="26"/>
  <c r="BJ185" i="26"/>
  <c r="CI184" i="26"/>
  <c r="CX159" i="26" l="1"/>
  <c r="CT159" i="26"/>
  <c r="CP159" i="26"/>
  <c r="CL159" i="26"/>
  <c r="CV159" i="26"/>
  <c r="CQ159" i="26"/>
  <c r="CU159" i="26"/>
  <c r="CO159" i="26"/>
  <c r="CW159" i="26"/>
  <c r="CM159" i="26"/>
  <c r="CS159" i="26"/>
  <c r="CN159" i="26"/>
  <c r="CR159" i="26"/>
  <c r="CY159" i="26"/>
  <c r="BX160" i="26"/>
  <c r="BI161" i="26"/>
  <c r="BZ161" i="26" s="1"/>
  <c r="CJ161" i="26" s="1"/>
  <c r="BY160" i="26"/>
  <c r="BR160" i="26"/>
  <c r="BT160" i="26"/>
  <c r="BW160" i="26"/>
  <c r="BQ160" i="26"/>
  <c r="BU160" i="26"/>
  <c r="BP160" i="26"/>
  <c r="BS160" i="26"/>
  <c r="BV160" i="26"/>
  <c r="BM160" i="26"/>
  <c r="BL160" i="26"/>
  <c r="BO160" i="26"/>
  <c r="BN160" i="26"/>
  <c r="CH160" i="26"/>
  <c r="BJ186" i="26"/>
  <c r="CI185" i="26"/>
  <c r="CV160" i="26" l="1"/>
  <c r="CR160" i="26"/>
  <c r="CN160" i="26"/>
  <c r="CX160" i="26"/>
  <c r="CS160" i="26"/>
  <c r="CM160" i="26"/>
  <c r="CW160" i="26"/>
  <c r="CQ160" i="26"/>
  <c r="CL160" i="26"/>
  <c r="CT160" i="26"/>
  <c r="CP160" i="26"/>
  <c r="CU160" i="26"/>
  <c r="CO160" i="26"/>
  <c r="CY160" i="26"/>
  <c r="BR161" i="26"/>
  <c r="BQ161" i="26"/>
  <c r="BO161" i="26"/>
  <c r="BS161" i="26"/>
  <c r="CH161" i="26"/>
  <c r="BY161" i="26"/>
  <c r="BI162" i="26"/>
  <c r="BZ162" i="26" s="1"/>
  <c r="CJ162" i="26" s="1"/>
  <c r="BL161" i="26"/>
  <c r="BV161" i="26"/>
  <c r="BU161" i="26"/>
  <c r="BW161" i="26"/>
  <c r="BP161" i="26"/>
  <c r="BN161" i="26"/>
  <c r="BM161" i="26"/>
  <c r="BT161" i="26"/>
  <c r="BX161" i="26"/>
  <c r="BJ187" i="26"/>
  <c r="CI186" i="26"/>
  <c r="CX161" i="26" l="1"/>
  <c r="CT161" i="26"/>
  <c r="CP161" i="26"/>
  <c r="CL161" i="26"/>
  <c r="CU161" i="26"/>
  <c r="CO161" i="26"/>
  <c r="CY161" i="26"/>
  <c r="CS161" i="26"/>
  <c r="CN161" i="26"/>
  <c r="CQ161" i="26"/>
  <c r="CW161" i="26"/>
  <c r="CM161" i="26"/>
  <c r="CV161" i="26"/>
  <c r="CR161" i="26"/>
  <c r="BJ188" i="26"/>
  <c r="CI187" i="26"/>
  <c r="BI163" i="26"/>
  <c r="BZ163" i="26" s="1"/>
  <c r="CJ163" i="26" s="1"/>
  <c r="BL162" i="26"/>
  <c r="BV162" i="26"/>
  <c r="BY162" i="26"/>
  <c r="BX162" i="26"/>
  <c r="BW162" i="26"/>
  <c r="BN162" i="26"/>
  <c r="CH162" i="26"/>
  <c r="BT162" i="26"/>
  <c r="BS162" i="26"/>
  <c r="BU162" i="26"/>
  <c r="BQ162" i="26"/>
  <c r="BP162" i="26"/>
  <c r="BO162" i="26"/>
  <c r="BM162" i="26"/>
  <c r="BR162" i="26"/>
  <c r="CV162" i="26" l="1"/>
  <c r="CR162" i="26"/>
  <c r="CN162" i="26"/>
  <c r="CW162" i="26"/>
  <c r="CQ162" i="26"/>
  <c r="CL162" i="26"/>
  <c r="CU162" i="26"/>
  <c r="CP162" i="26"/>
  <c r="CX162" i="26"/>
  <c r="CM162" i="26"/>
  <c r="CT162" i="26"/>
  <c r="CO162" i="26"/>
  <c r="CY162" i="26"/>
  <c r="CS162" i="26"/>
  <c r="BI164" i="26"/>
  <c r="BZ164" i="26" s="1"/>
  <c r="CJ164" i="26" s="1"/>
  <c r="BX163" i="26"/>
  <c r="BQ163" i="26"/>
  <c r="BP163" i="26"/>
  <c r="BS163" i="26"/>
  <c r="BM163" i="26"/>
  <c r="BU163" i="26"/>
  <c r="BO163" i="26"/>
  <c r="CH163" i="26"/>
  <c r="BW163" i="26"/>
  <c r="BR163" i="26"/>
  <c r="BL163" i="26"/>
  <c r="BN163" i="26"/>
  <c r="BT163" i="26"/>
  <c r="BV163" i="26"/>
  <c r="BY163" i="26"/>
  <c r="CI188" i="26"/>
  <c r="BJ189" i="26"/>
  <c r="CX163" i="26" l="1"/>
  <c r="CT163" i="26"/>
  <c r="CP163" i="26"/>
  <c r="CL163" i="26"/>
  <c r="CY163" i="26"/>
  <c r="CS163" i="26"/>
  <c r="CN163" i="26"/>
  <c r="CW163" i="26"/>
  <c r="CR163" i="26"/>
  <c r="CM163" i="26"/>
  <c r="CU163" i="26"/>
  <c r="CQ163" i="26"/>
  <c r="CV163" i="26"/>
  <c r="CO163" i="26"/>
  <c r="BQ164" i="26"/>
  <c r="BL164" i="26"/>
  <c r="BN164" i="26"/>
  <c r="BI165" i="26"/>
  <c r="BZ165" i="26" s="1"/>
  <c r="CJ165" i="26" s="1"/>
  <c r="BW164" i="26"/>
  <c r="BU164" i="26"/>
  <c r="CH164" i="26"/>
  <c r="BM164" i="26"/>
  <c r="BV164" i="26"/>
  <c r="BT164" i="26"/>
  <c r="BS164" i="26"/>
  <c r="BY164" i="26"/>
  <c r="BP164" i="26"/>
  <c r="BO164" i="26"/>
  <c r="BR164" i="26"/>
  <c r="BX164" i="26"/>
  <c r="BJ190" i="26"/>
  <c r="CI189" i="26"/>
  <c r="CV164" i="26" l="1"/>
  <c r="CR164" i="26"/>
  <c r="CN164" i="26"/>
  <c r="CU164" i="26"/>
  <c r="CP164" i="26"/>
  <c r="CY164" i="26"/>
  <c r="CT164" i="26"/>
  <c r="CO164" i="26"/>
  <c r="CQ164" i="26"/>
  <c r="CX164" i="26"/>
  <c r="CM164" i="26"/>
  <c r="CW164" i="26"/>
  <c r="CL164" i="26"/>
  <c r="CS164" i="26"/>
  <c r="CI190" i="26"/>
  <c r="BJ191" i="26"/>
  <c r="BS165" i="26"/>
  <c r="BP165" i="26"/>
  <c r="BX165" i="26"/>
  <c r="BQ165" i="26"/>
  <c r="CH165" i="26"/>
  <c r="BT165" i="26"/>
  <c r="BV165" i="26"/>
  <c r="BO165" i="26"/>
  <c r="BY165" i="26"/>
  <c r="BM165" i="26"/>
  <c r="BR165" i="26"/>
  <c r="BI166" i="26"/>
  <c r="BZ166" i="26" s="1"/>
  <c r="CJ166" i="26" s="1"/>
  <c r="BW165" i="26"/>
  <c r="BU165" i="26"/>
  <c r="BN165" i="26"/>
  <c r="BL165" i="26"/>
  <c r="CX165" i="26" l="1"/>
  <c r="CT165" i="26"/>
  <c r="CP165" i="26"/>
  <c r="CL165" i="26"/>
  <c r="CW165" i="26"/>
  <c r="CR165" i="26"/>
  <c r="CM165" i="26"/>
  <c r="CV165" i="26"/>
  <c r="CQ165" i="26"/>
  <c r="CY165" i="26"/>
  <c r="CN165" i="26"/>
  <c r="CU165" i="26"/>
  <c r="CO165" i="26"/>
  <c r="CS165" i="26"/>
  <c r="BQ166" i="26"/>
  <c r="BT166" i="26"/>
  <c r="BN166" i="26"/>
  <c r="BV166" i="26"/>
  <c r="BY166" i="26"/>
  <c r="BX166" i="26"/>
  <c r="BW166" i="26"/>
  <c r="BU166" i="26"/>
  <c r="CH166" i="26"/>
  <c r="BL166" i="26"/>
  <c r="BM166" i="26"/>
  <c r="BO166" i="26"/>
  <c r="BP166" i="26"/>
  <c r="BR166" i="26"/>
  <c r="BI167" i="26"/>
  <c r="BZ167" i="26" s="1"/>
  <c r="CJ167" i="26" s="1"/>
  <c r="BS166" i="26"/>
  <c r="BJ192" i="26"/>
  <c r="CI191" i="26"/>
  <c r="CV166" i="26" l="1"/>
  <c r="CR166" i="26"/>
  <c r="CN166" i="26"/>
  <c r="CY166" i="26"/>
  <c r="CT166" i="26"/>
  <c r="CO166" i="26"/>
  <c r="CX166" i="26"/>
  <c r="CS166" i="26"/>
  <c r="CM166" i="26"/>
  <c r="CU166" i="26"/>
  <c r="CQ166" i="26"/>
  <c r="CW166" i="26"/>
  <c r="CP166" i="26"/>
  <c r="CL166" i="26"/>
  <c r="CI192" i="26"/>
  <c r="BJ193" i="26"/>
  <c r="BI168" i="26"/>
  <c r="BZ168" i="26" s="1"/>
  <c r="CJ168" i="26" s="1"/>
  <c r="BX167" i="26"/>
  <c r="BQ167" i="26"/>
  <c r="BP167" i="26"/>
  <c r="BM167" i="26"/>
  <c r="BU167" i="26"/>
  <c r="BO167" i="26"/>
  <c r="CH167" i="26"/>
  <c r="BW167" i="26"/>
  <c r="BR167" i="26"/>
  <c r="BL167" i="26"/>
  <c r="BN167" i="26"/>
  <c r="BS167" i="26"/>
  <c r="BT167" i="26"/>
  <c r="BV167" i="26"/>
  <c r="BY167" i="26"/>
  <c r="CX167" i="26" l="1"/>
  <c r="CT167" i="26"/>
  <c r="CP167" i="26"/>
  <c r="CL167" i="26"/>
  <c r="CV167" i="26"/>
  <c r="CQ167" i="26"/>
  <c r="CU167" i="26"/>
  <c r="CO167" i="26"/>
  <c r="CR167" i="26"/>
  <c r="CY167" i="26"/>
  <c r="CN167" i="26"/>
  <c r="CW167" i="26"/>
  <c r="CM167" i="26"/>
  <c r="CS167" i="26"/>
  <c r="BJ194" i="26"/>
  <c r="CI193" i="26"/>
  <c r="BQ168" i="26"/>
  <c r="BL168" i="26"/>
  <c r="BN168" i="26"/>
  <c r="BS168" i="26"/>
  <c r="BW168" i="26"/>
  <c r="BR168" i="26"/>
  <c r="BM168" i="26"/>
  <c r="BV168" i="26"/>
  <c r="BT168" i="26"/>
  <c r="CH168" i="26"/>
  <c r="BY168" i="26"/>
  <c r="BP168" i="26"/>
  <c r="BO168" i="26"/>
  <c r="BU168" i="26"/>
  <c r="BX168" i="26"/>
  <c r="BI169" i="26"/>
  <c r="BZ169" i="26" s="1"/>
  <c r="CJ169" i="26" s="1"/>
  <c r="CV168" i="26" l="1"/>
  <c r="CR168" i="26"/>
  <c r="CN168" i="26"/>
  <c r="CX168" i="26"/>
  <c r="CS168" i="26"/>
  <c r="CM168" i="26"/>
  <c r="CW168" i="26"/>
  <c r="CQ168" i="26"/>
  <c r="CL168" i="26"/>
  <c r="CY168" i="26"/>
  <c r="CO168" i="26"/>
  <c r="CU168" i="26"/>
  <c r="CP168" i="26"/>
  <c r="CT168" i="26"/>
  <c r="BI170" i="26"/>
  <c r="BZ170" i="26" s="1"/>
  <c r="CJ170" i="26" s="1"/>
  <c r="CH169" i="26"/>
  <c r="BT169" i="26"/>
  <c r="BV169" i="26"/>
  <c r="BP169" i="26"/>
  <c r="BQ169" i="26"/>
  <c r="BY169" i="26"/>
  <c r="BR169" i="26"/>
  <c r="BW169" i="26"/>
  <c r="BU169" i="26"/>
  <c r="BN169" i="26"/>
  <c r="BL169" i="26"/>
  <c r="BS169" i="26"/>
  <c r="BX169" i="26"/>
  <c r="BO169" i="26"/>
  <c r="BM169" i="26"/>
  <c r="BJ195" i="26"/>
  <c r="CI194" i="26"/>
  <c r="CX169" i="26" l="1"/>
  <c r="CT169" i="26"/>
  <c r="CP169" i="26"/>
  <c r="CL169" i="26"/>
  <c r="CU169" i="26"/>
  <c r="CO169" i="26"/>
  <c r="CY169" i="26"/>
  <c r="CS169" i="26"/>
  <c r="CN169" i="26"/>
  <c r="CV169" i="26"/>
  <c r="CR169" i="26"/>
  <c r="CW169" i="26"/>
  <c r="CQ169" i="26"/>
  <c r="CM169" i="26"/>
  <c r="CI195" i="26"/>
  <c r="BJ196" i="26"/>
  <c r="BY170" i="26"/>
  <c r="BI171" i="26"/>
  <c r="BZ171" i="26" s="1"/>
  <c r="CJ171" i="26" s="1"/>
  <c r="BX170" i="26"/>
  <c r="BW170" i="26"/>
  <c r="BR170" i="26"/>
  <c r="BU170" i="26"/>
  <c r="CH170" i="26"/>
  <c r="BS170" i="26"/>
  <c r="BL170" i="26"/>
  <c r="BQ170" i="26"/>
  <c r="BT170" i="26"/>
  <c r="BN170" i="26"/>
  <c r="BV170" i="26"/>
  <c r="BM170" i="26"/>
  <c r="BO170" i="26"/>
  <c r="BP170" i="26"/>
  <c r="CV170" i="26" l="1"/>
  <c r="CR170" i="26"/>
  <c r="CN170" i="26"/>
  <c r="CW170" i="26"/>
  <c r="CQ170" i="26"/>
  <c r="CL170" i="26"/>
  <c r="CU170" i="26"/>
  <c r="CP170" i="26"/>
  <c r="CS170" i="26"/>
  <c r="CY170" i="26"/>
  <c r="CO170" i="26"/>
  <c r="CX170" i="26"/>
  <c r="CM170" i="26"/>
  <c r="CT170" i="26"/>
  <c r="BI172" i="26"/>
  <c r="BZ172" i="26" s="1"/>
  <c r="CJ172" i="26" s="1"/>
  <c r="BX171" i="26"/>
  <c r="BQ171" i="26"/>
  <c r="BP171" i="26"/>
  <c r="BS171" i="26"/>
  <c r="BT171" i="26"/>
  <c r="BO171" i="26"/>
  <c r="BV171" i="26"/>
  <c r="CH171" i="26"/>
  <c r="BW171" i="26"/>
  <c r="BR171" i="26"/>
  <c r="BL171" i="26"/>
  <c r="BN171" i="26"/>
  <c r="BM171" i="26"/>
  <c r="BU171" i="26"/>
  <c r="BY171" i="26"/>
  <c r="BJ197" i="26"/>
  <c r="CI196" i="26"/>
  <c r="CX171" i="26" l="1"/>
  <c r="CT171" i="26"/>
  <c r="CP171" i="26"/>
  <c r="CL171" i="26"/>
  <c r="CY171" i="26"/>
  <c r="CS171" i="26"/>
  <c r="CN171" i="26"/>
  <c r="CW171" i="26"/>
  <c r="CR171" i="26"/>
  <c r="CM171" i="26"/>
  <c r="CO171" i="26"/>
  <c r="CV171" i="26"/>
  <c r="CQ171" i="26"/>
  <c r="CU171" i="26"/>
  <c r="CI197" i="26"/>
  <c r="BJ198" i="26"/>
  <c r="BY172" i="26"/>
  <c r="BW172" i="26"/>
  <c r="BP172" i="26"/>
  <c r="BO172" i="26"/>
  <c r="BU172" i="26"/>
  <c r="BR172" i="26"/>
  <c r="BX172" i="26"/>
  <c r="CH172" i="26"/>
  <c r="BQ172" i="26"/>
  <c r="BL172" i="26"/>
  <c r="BN172" i="26"/>
  <c r="BS172" i="26"/>
  <c r="BM172" i="26"/>
  <c r="BV172" i="26"/>
  <c r="BT172" i="26"/>
  <c r="BI173" i="26"/>
  <c r="BZ173" i="26" s="1"/>
  <c r="CJ173" i="26" s="1"/>
  <c r="CV172" i="26" l="1"/>
  <c r="CR172" i="26"/>
  <c r="CN172" i="26"/>
  <c r="CU172" i="26"/>
  <c r="CP172" i="26"/>
  <c r="CY172" i="26"/>
  <c r="CT172" i="26"/>
  <c r="CO172" i="26"/>
  <c r="CW172" i="26"/>
  <c r="CL172" i="26"/>
  <c r="CS172" i="26"/>
  <c r="CX172" i="26"/>
  <c r="CQ172" i="26"/>
  <c r="CM172" i="26"/>
  <c r="BW173" i="26"/>
  <c r="BU173" i="26"/>
  <c r="BN173" i="26"/>
  <c r="BL173" i="26"/>
  <c r="BO173" i="26"/>
  <c r="BY173" i="26"/>
  <c r="BR173" i="26"/>
  <c r="BI174" i="26"/>
  <c r="BZ174" i="26" s="1"/>
  <c r="CJ174" i="26" s="1"/>
  <c r="BT173" i="26"/>
  <c r="BS173" i="26"/>
  <c r="BP173" i="26"/>
  <c r="BX173" i="26"/>
  <c r="BQ173" i="26"/>
  <c r="BM173" i="26"/>
  <c r="CH173" i="26"/>
  <c r="BV173" i="26"/>
  <c r="BJ199" i="26"/>
  <c r="CI198" i="26"/>
  <c r="CX173" i="26" l="1"/>
  <c r="CT173" i="26"/>
  <c r="CP173" i="26"/>
  <c r="CL173" i="26"/>
  <c r="CW173" i="26"/>
  <c r="CR173" i="26"/>
  <c r="CM173" i="26"/>
  <c r="CV173" i="26"/>
  <c r="CQ173" i="26"/>
  <c r="CS173" i="26"/>
  <c r="CO173" i="26"/>
  <c r="CY173" i="26"/>
  <c r="CN173" i="26"/>
  <c r="CU173" i="26"/>
  <c r="BU174" i="26"/>
  <c r="CH174" i="26"/>
  <c r="BS174" i="26"/>
  <c r="BL174" i="26"/>
  <c r="BO174" i="26"/>
  <c r="BR174" i="26"/>
  <c r="BX174" i="26"/>
  <c r="BQ174" i="26"/>
  <c r="BT174" i="26"/>
  <c r="BN174" i="26"/>
  <c r="BV174" i="26"/>
  <c r="BM174" i="26"/>
  <c r="BP174" i="26"/>
  <c r="BY174" i="26"/>
  <c r="BI175" i="26"/>
  <c r="BZ175" i="26" s="1"/>
  <c r="CJ175" i="26" s="1"/>
  <c r="BW174" i="26"/>
  <c r="CI199" i="26"/>
  <c r="BJ200" i="26"/>
  <c r="CV174" i="26" l="1"/>
  <c r="CR174" i="26"/>
  <c r="CN174" i="26"/>
  <c r="CY174" i="26"/>
  <c r="CT174" i="26"/>
  <c r="CO174" i="26"/>
  <c r="CX174" i="26"/>
  <c r="CS174" i="26"/>
  <c r="CM174" i="26"/>
  <c r="CP174" i="26"/>
  <c r="CW174" i="26"/>
  <c r="CL174" i="26"/>
  <c r="CQ174" i="26"/>
  <c r="CU174" i="26"/>
  <c r="BJ201" i="26"/>
  <c r="CI200" i="26"/>
  <c r="BI176" i="26"/>
  <c r="BZ176" i="26" s="1"/>
  <c r="CJ176" i="26" s="1"/>
  <c r="BX175" i="26"/>
  <c r="BQ175" i="26"/>
  <c r="BP175" i="26"/>
  <c r="BV175" i="26"/>
  <c r="BW175" i="26"/>
  <c r="BR175" i="26"/>
  <c r="BL175" i="26"/>
  <c r="BN175" i="26"/>
  <c r="BS175" i="26"/>
  <c r="BM175" i="26"/>
  <c r="BT175" i="26"/>
  <c r="BU175" i="26"/>
  <c r="BO175" i="26"/>
  <c r="CH175" i="26"/>
  <c r="BY175" i="26"/>
  <c r="CX175" i="26" l="1"/>
  <c r="CT175" i="26"/>
  <c r="CP175" i="26"/>
  <c r="CL175" i="26"/>
  <c r="CV175" i="26"/>
  <c r="CQ175" i="26"/>
  <c r="CU175" i="26"/>
  <c r="CO175" i="26"/>
  <c r="CW175" i="26"/>
  <c r="CM175" i="26"/>
  <c r="CS175" i="26"/>
  <c r="CY175" i="26"/>
  <c r="CR175" i="26"/>
  <c r="CN175" i="26"/>
  <c r="CH176" i="26"/>
  <c r="BY176" i="26"/>
  <c r="BS176" i="26"/>
  <c r="BT176" i="26"/>
  <c r="BN176" i="26"/>
  <c r="BM176" i="26"/>
  <c r="BW176" i="26"/>
  <c r="BL176" i="26"/>
  <c r="BV176" i="26"/>
  <c r="BU176" i="26"/>
  <c r="BX176" i="26"/>
  <c r="BO176" i="26"/>
  <c r="BR176" i="26"/>
  <c r="BQ176" i="26"/>
  <c r="BP176" i="26"/>
  <c r="BI177" i="26"/>
  <c r="BZ177" i="26" s="1"/>
  <c r="CJ177" i="26" s="1"/>
  <c r="CI201" i="26"/>
  <c r="BJ202" i="26"/>
  <c r="CV176" i="26" l="1"/>
  <c r="CR176" i="26"/>
  <c r="CN176" i="26"/>
  <c r="CX176" i="26"/>
  <c r="CS176" i="26"/>
  <c r="CM176" i="26"/>
  <c r="CW176" i="26"/>
  <c r="CQ176" i="26"/>
  <c r="CL176" i="26"/>
  <c r="CT176" i="26"/>
  <c r="CP176" i="26"/>
  <c r="CY176" i="26"/>
  <c r="CO176" i="26"/>
  <c r="CU176" i="26"/>
  <c r="BJ203" i="26"/>
  <c r="CI202" i="26"/>
  <c r="BX177" i="26"/>
  <c r="BI178" i="26"/>
  <c r="BZ178" i="26" s="1"/>
  <c r="CJ178" i="26" s="1"/>
  <c r="CH177" i="26"/>
  <c r="BM177" i="26"/>
  <c r="BP177" i="26"/>
  <c r="BS177" i="26"/>
  <c r="BN177" i="26"/>
  <c r="BT177" i="26"/>
  <c r="BW177" i="26"/>
  <c r="BR177" i="26"/>
  <c r="BV177" i="26"/>
  <c r="BY177" i="26"/>
  <c r="BL177" i="26"/>
  <c r="BO177" i="26"/>
  <c r="BQ177" i="26"/>
  <c r="BU177" i="26"/>
  <c r="CX177" i="26" l="1"/>
  <c r="CT177" i="26"/>
  <c r="CP177" i="26"/>
  <c r="CL177" i="26"/>
  <c r="CU177" i="26"/>
  <c r="CO177" i="26"/>
  <c r="CY177" i="26"/>
  <c r="CS177" i="26"/>
  <c r="CN177" i="26"/>
  <c r="CQ177" i="26"/>
  <c r="CW177" i="26"/>
  <c r="CM177" i="26"/>
  <c r="CR177" i="26"/>
  <c r="CV177" i="26"/>
  <c r="CH178" i="26"/>
  <c r="BY178" i="26"/>
  <c r="BX178" i="26"/>
  <c r="BO178" i="26"/>
  <c r="BR178" i="26"/>
  <c r="BQ178" i="26"/>
  <c r="BS178" i="26"/>
  <c r="BN178" i="26"/>
  <c r="BW178" i="26"/>
  <c r="BV178" i="26"/>
  <c r="BU178" i="26"/>
  <c r="BP178" i="26"/>
  <c r="BT178" i="26"/>
  <c r="BI179" i="26"/>
  <c r="BZ179" i="26" s="1"/>
  <c r="CJ179" i="26" s="1"/>
  <c r="BM178" i="26"/>
  <c r="BL178" i="26"/>
  <c r="BJ204" i="26"/>
  <c r="CI203" i="26"/>
  <c r="CV178" i="26" l="1"/>
  <c r="CR178" i="26"/>
  <c r="CN178" i="26"/>
  <c r="CW178" i="26"/>
  <c r="CQ178" i="26"/>
  <c r="CL178" i="26"/>
  <c r="CU178" i="26"/>
  <c r="CP178" i="26"/>
  <c r="CX178" i="26"/>
  <c r="CM178" i="26"/>
  <c r="CT178" i="26"/>
  <c r="CY178" i="26"/>
  <c r="CS178" i="26"/>
  <c r="CO178" i="26"/>
  <c r="BJ205" i="26"/>
  <c r="CI204" i="26"/>
  <c r="BX179" i="26"/>
  <c r="BI180" i="26"/>
  <c r="BZ180" i="26" s="1"/>
  <c r="CJ180" i="26" s="1"/>
  <c r="BY179" i="26"/>
  <c r="BR179" i="26"/>
  <c r="BP179" i="26"/>
  <c r="BS179" i="26"/>
  <c r="BV179" i="26"/>
  <c r="BU179" i="26"/>
  <c r="BL179" i="26"/>
  <c r="BO179" i="26"/>
  <c r="BN179" i="26"/>
  <c r="CH179" i="26"/>
  <c r="BT179" i="26"/>
  <c r="BW179" i="26"/>
  <c r="BQ179" i="26"/>
  <c r="BM179" i="26"/>
  <c r="CX179" i="26" l="1"/>
  <c r="CT179" i="26"/>
  <c r="CP179" i="26"/>
  <c r="CL179" i="26"/>
  <c r="CY179" i="26"/>
  <c r="CS179" i="26"/>
  <c r="CN179" i="26"/>
  <c r="CW179" i="26"/>
  <c r="CR179" i="26"/>
  <c r="CM179" i="26"/>
  <c r="CU179" i="26"/>
  <c r="CQ179" i="26"/>
  <c r="CO179" i="26"/>
  <c r="CV179" i="26"/>
  <c r="CH180" i="26"/>
  <c r="BY180" i="26"/>
  <c r="BI181" i="26"/>
  <c r="BZ181" i="26" s="1"/>
  <c r="CJ181" i="26" s="1"/>
  <c r="BL180" i="26"/>
  <c r="BR180" i="26"/>
  <c r="BQ180" i="26"/>
  <c r="BS180" i="26"/>
  <c r="BT180" i="26"/>
  <c r="BV180" i="26"/>
  <c r="BU180" i="26"/>
  <c r="BW180" i="26"/>
  <c r="BP180" i="26"/>
  <c r="BO180" i="26"/>
  <c r="BN180" i="26"/>
  <c r="BM180" i="26"/>
  <c r="BX180" i="26"/>
  <c r="CI205" i="26"/>
  <c r="BJ206" i="26"/>
  <c r="CV180" i="26" l="1"/>
  <c r="CR180" i="26"/>
  <c r="CN180" i="26"/>
  <c r="CU180" i="26"/>
  <c r="CP180" i="26"/>
  <c r="CY180" i="26"/>
  <c r="CT180" i="26"/>
  <c r="CO180" i="26"/>
  <c r="CQ180" i="26"/>
  <c r="CX180" i="26"/>
  <c r="CM180" i="26"/>
  <c r="CS180" i="26"/>
  <c r="CL180" i="26"/>
  <c r="CW180" i="26"/>
  <c r="CI206" i="26"/>
  <c r="BJ207" i="26"/>
  <c r="BP181" i="26"/>
  <c r="BS181" i="26"/>
  <c r="BU181" i="26"/>
  <c r="BQ181" i="26"/>
  <c r="BV181" i="26"/>
  <c r="BY181" i="26"/>
  <c r="BT181" i="26"/>
  <c r="BW181" i="26"/>
  <c r="BN181" i="26"/>
  <c r="BL181" i="26"/>
  <c r="BO181" i="26"/>
  <c r="BM181" i="26"/>
  <c r="CH181" i="26"/>
  <c r="BX181" i="26"/>
  <c r="BI182" i="26"/>
  <c r="BZ182" i="26" s="1"/>
  <c r="CJ182" i="26" s="1"/>
  <c r="BR181" i="26"/>
  <c r="CX181" i="26" l="1"/>
  <c r="CT181" i="26"/>
  <c r="CP181" i="26"/>
  <c r="CL181" i="26"/>
  <c r="CW181" i="26"/>
  <c r="CR181" i="26"/>
  <c r="CM181" i="26"/>
  <c r="CV181" i="26"/>
  <c r="CQ181" i="26"/>
  <c r="CY181" i="26"/>
  <c r="CN181" i="26"/>
  <c r="CU181" i="26"/>
  <c r="CS181" i="26"/>
  <c r="CO181" i="26"/>
  <c r="BJ208" i="26"/>
  <c r="CI207" i="26"/>
  <c r="BR182" i="26"/>
  <c r="BQ182" i="26"/>
  <c r="BS182" i="26"/>
  <c r="BI183" i="26"/>
  <c r="BZ183" i="26" s="1"/>
  <c r="CJ183" i="26" s="1"/>
  <c r="CH182" i="26"/>
  <c r="BT182" i="26"/>
  <c r="BU182" i="26"/>
  <c r="BL182" i="26"/>
  <c r="BN182" i="26"/>
  <c r="BM182" i="26"/>
  <c r="BP182" i="26"/>
  <c r="BX182" i="26"/>
  <c r="BY182" i="26"/>
  <c r="BO182" i="26"/>
  <c r="BV182" i="26"/>
  <c r="BW182" i="26"/>
  <c r="CV182" i="26" l="1"/>
  <c r="CR182" i="26"/>
  <c r="CN182" i="26"/>
  <c r="CY182" i="26"/>
  <c r="CT182" i="26"/>
  <c r="CO182" i="26"/>
  <c r="CX182" i="26"/>
  <c r="CS182" i="26"/>
  <c r="CM182" i="26"/>
  <c r="CU182" i="26"/>
  <c r="CQ182" i="26"/>
  <c r="CL182" i="26"/>
  <c r="CP182" i="26"/>
  <c r="CW182" i="26"/>
  <c r="BX183" i="26"/>
  <c r="BI184" i="26"/>
  <c r="BZ184" i="26" s="1"/>
  <c r="CJ184" i="26" s="1"/>
  <c r="BU183" i="26"/>
  <c r="BN183" i="26"/>
  <c r="BR183" i="26"/>
  <c r="BT183" i="26"/>
  <c r="BW183" i="26"/>
  <c r="BM183" i="26"/>
  <c r="BY183" i="26"/>
  <c r="BP183" i="26"/>
  <c r="BS183" i="26"/>
  <c r="CH183" i="26"/>
  <c r="BV183" i="26"/>
  <c r="BL183" i="26"/>
  <c r="BO183" i="26"/>
  <c r="BQ183" i="26"/>
  <c r="CI208" i="26"/>
  <c r="BJ209" i="26"/>
  <c r="CX183" i="26" l="1"/>
  <c r="CT183" i="26"/>
  <c r="CP183" i="26"/>
  <c r="CL183" i="26"/>
  <c r="CV183" i="26"/>
  <c r="CQ183" i="26"/>
  <c r="CU183" i="26"/>
  <c r="CO183" i="26"/>
  <c r="CR183" i="26"/>
  <c r="CY183" i="26"/>
  <c r="CN183" i="26"/>
  <c r="CS183" i="26"/>
  <c r="CM183" i="26"/>
  <c r="CW183" i="26"/>
  <c r="CI209" i="26"/>
  <c r="BJ210" i="26"/>
  <c r="BR184" i="26"/>
  <c r="BQ184" i="26"/>
  <c r="BP184" i="26"/>
  <c r="BO184" i="26"/>
  <c r="CH184" i="26"/>
  <c r="BS184" i="26"/>
  <c r="BT184" i="26"/>
  <c r="BV184" i="26"/>
  <c r="BX184" i="26"/>
  <c r="BN184" i="26"/>
  <c r="BM184" i="26"/>
  <c r="BW184" i="26"/>
  <c r="BL184" i="26"/>
  <c r="BY184" i="26"/>
  <c r="BU184" i="26"/>
  <c r="BI185" i="26"/>
  <c r="BZ185" i="26" s="1"/>
  <c r="CJ185" i="26" s="1"/>
  <c r="CV184" i="26" l="1"/>
  <c r="CR184" i="26"/>
  <c r="CN184" i="26"/>
  <c r="CX184" i="26"/>
  <c r="CS184" i="26"/>
  <c r="CM184" i="26"/>
  <c r="CW184" i="26"/>
  <c r="CQ184" i="26"/>
  <c r="CL184" i="26"/>
  <c r="CY184" i="26"/>
  <c r="CO184" i="26"/>
  <c r="CU184" i="26"/>
  <c r="CT184" i="26"/>
  <c r="CP184" i="26"/>
  <c r="BX185" i="26"/>
  <c r="BI186" i="26"/>
  <c r="BZ186" i="26" s="1"/>
  <c r="CJ186" i="26" s="1"/>
  <c r="CH185" i="26"/>
  <c r="BM185" i="26"/>
  <c r="BL185" i="26"/>
  <c r="BO185" i="26"/>
  <c r="BQ185" i="26"/>
  <c r="BN185" i="26"/>
  <c r="BT185" i="26"/>
  <c r="BW185" i="26"/>
  <c r="BR185" i="26"/>
  <c r="BV185" i="26"/>
  <c r="BP185" i="26"/>
  <c r="BS185" i="26"/>
  <c r="BY185" i="26"/>
  <c r="BU185" i="26"/>
  <c r="CI210" i="26"/>
  <c r="BJ211" i="26"/>
  <c r="CX185" i="26" l="1"/>
  <c r="CT185" i="26"/>
  <c r="CP185" i="26"/>
  <c r="CL185" i="26"/>
  <c r="CU185" i="26"/>
  <c r="CO185" i="26"/>
  <c r="CY185" i="26"/>
  <c r="CS185" i="26"/>
  <c r="CN185" i="26"/>
  <c r="CV185" i="26"/>
  <c r="CR185" i="26"/>
  <c r="CM185" i="26"/>
  <c r="CQ185" i="26"/>
  <c r="CW185" i="26"/>
  <c r="CI211" i="26"/>
  <c r="BJ212" i="26"/>
  <c r="BR186" i="26"/>
  <c r="BQ186" i="26"/>
  <c r="BI187" i="26"/>
  <c r="BZ187" i="26" s="1"/>
  <c r="CJ187" i="26" s="1"/>
  <c r="BS186" i="26"/>
  <c r="BY186" i="26"/>
  <c r="BO186" i="26"/>
  <c r="BT186" i="26"/>
  <c r="BN186" i="26"/>
  <c r="BM186" i="26"/>
  <c r="BW186" i="26"/>
  <c r="BL186" i="26"/>
  <c r="CH186" i="26"/>
  <c r="BX186" i="26"/>
  <c r="BV186" i="26"/>
  <c r="BU186" i="26"/>
  <c r="BP186" i="26"/>
  <c r="CV186" i="26" l="1"/>
  <c r="CR186" i="26"/>
  <c r="CN186" i="26"/>
  <c r="CW186" i="26"/>
  <c r="CQ186" i="26"/>
  <c r="CL186" i="26"/>
  <c r="CU186" i="26"/>
  <c r="CP186" i="26"/>
  <c r="CS186" i="26"/>
  <c r="CY186" i="26"/>
  <c r="CO186" i="26"/>
  <c r="CT186" i="26"/>
  <c r="CM186" i="26"/>
  <c r="CX186" i="26"/>
  <c r="BX187" i="26"/>
  <c r="BI188" i="26"/>
  <c r="BZ188" i="26" s="1"/>
  <c r="CJ188" i="26" s="1"/>
  <c r="BY187" i="26"/>
  <c r="BR187" i="26"/>
  <c r="BP187" i="26"/>
  <c r="BS187" i="26"/>
  <c r="BU187" i="26"/>
  <c r="BT187" i="26"/>
  <c r="BW187" i="26"/>
  <c r="BQ187" i="26"/>
  <c r="BM187" i="26"/>
  <c r="BV187" i="26"/>
  <c r="BL187" i="26"/>
  <c r="BO187" i="26"/>
  <c r="BN187" i="26"/>
  <c r="CH187" i="26"/>
  <c r="BJ213" i="26"/>
  <c r="CI212" i="26"/>
  <c r="CX187" i="26" l="1"/>
  <c r="CT187" i="26"/>
  <c r="CP187" i="26"/>
  <c r="CL187" i="26"/>
  <c r="CY187" i="26"/>
  <c r="CS187" i="26"/>
  <c r="CN187" i="26"/>
  <c r="CW187" i="26"/>
  <c r="CR187" i="26"/>
  <c r="CM187" i="26"/>
  <c r="CO187" i="26"/>
  <c r="CV187" i="26"/>
  <c r="CU187" i="26"/>
  <c r="CQ187" i="26"/>
  <c r="BJ214" i="26"/>
  <c r="CI213" i="26"/>
  <c r="BR188" i="26"/>
  <c r="BQ188" i="26"/>
  <c r="BO188" i="26"/>
  <c r="BX188" i="26"/>
  <c r="CH188" i="26"/>
  <c r="BY188" i="26"/>
  <c r="BI189" i="26"/>
  <c r="BZ189" i="26" s="1"/>
  <c r="CJ189" i="26" s="1"/>
  <c r="BU188" i="26"/>
  <c r="BW188" i="26"/>
  <c r="BN188" i="26"/>
  <c r="BM188" i="26"/>
  <c r="BT188" i="26"/>
  <c r="BS188" i="26"/>
  <c r="BL188" i="26"/>
  <c r="BV188" i="26"/>
  <c r="BP188" i="26"/>
  <c r="CV188" i="26" l="1"/>
  <c r="CR188" i="26"/>
  <c r="CN188" i="26"/>
  <c r="CU188" i="26"/>
  <c r="CP188" i="26"/>
  <c r="CY188" i="26"/>
  <c r="CT188" i="26"/>
  <c r="CO188" i="26"/>
  <c r="CW188" i="26"/>
  <c r="CL188" i="26"/>
  <c r="CS188" i="26"/>
  <c r="CM188" i="26"/>
  <c r="CQ188" i="26"/>
  <c r="CX188" i="26"/>
  <c r="BX189" i="26"/>
  <c r="BI190" i="26"/>
  <c r="BZ190" i="26" s="1"/>
  <c r="CJ190" i="26" s="1"/>
  <c r="BV189" i="26"/>
  <c r="BY189" i="26"/>
  <c r="BQ189" i="26"/>
  <c r="BL189" i="26"/>
  <c r="BO189" i="26"/>
  <c r="BM189" i="26"/>
  <c r="BT189" i="26"/>
  <c r="BW189" i="26"/>
  <c r="BN189" i="26"/>
  <c r="BR189" i="26"/>
  <c r="BP189" i="26"/>
  <c r="BS189" i="26"/>
  <c r="BU189" i="26"/>
  <c r="CH189" i="26"/>
  <c r="BJ215" i="26"/>
  <c r="CI214" i="26"/>
  <c r="CX189" i="26" l="1"/>
  <c r="CT189" i="26"/>
  <c r="CP189" i="26"/>
  <c r="CL189" i="26"/>
  <c r="CW189" i="26"/>
  <c r="CR189" i="26"/>
  <c r="CM189" i="26"/>
  <c r="CV189" i="26"/>
  <c r="CQ189" i="26"/>
  <c r="CS189" i="26"/>
  <c r="CO189" i="26"/>
  <c r="CU189" i="26"/>
  <c r="CN189" i="26"/>
  <c r="CY189" i="26"/>
  <c r="CI215" i="26"/>
  <c r="BJ216" i="26"/>
  <c r="CH190" i="26"/>
  <c r="BY190" i="26"/>
  <c r="BT190" i="26"/>
  <c r="BO190" i="26"/>
  <c r="BR190" i="26"/>
  <c r="BQ190" i="26"/>
  <c r="BX190" i="26"/>
  <c r="BV190" i="26"/>
  <c r="BU190" i="26"/>
  <c r="BL190" i="26"/>
  <c r="BI191" i="26"/>
  <c r="BZ191" i="26" s="1"/>
  <c r="CJ191" i="26" s="1"/>
  <c r="BS190" i="26"/>
  <c r="BN190" i="26"/>
  <c r="BM190" i="26"/>
  <c r="BP190" i="26"/>
  <c r="BW190" i="26"/>
  <c r="CV190" i="26" l="1"/>
  <c r="CR190" i="26"/>
  <c r="CN190" i="26"/>
  <c r="CY190" i="26"/>
  <c r="CT190" i="26"/>
  <c r="CO190" i="26"/>
  <c r="CX190" i="26"/>
  <c r="CS190" i="26"/>
  <c r="CM190" i="26"/>
  <c r="CP190" i="26"/>
  <c r="CW190" i="26"/>
  <c r="CL190" i="26"/>
  <c r="CU190" i="26"/>
  <c r="CQ190" i="26"/>
  <c r="BX191" i="26"/>
  <c r="BI192" i="26"/>
  <c r="BZ192" i="26" s="1"/>
  <c r="CJ192" i="26" s="1"/>
  <c r="BU191" i="26"/>
  <c r="BN191" i="26"/>
  <c r="BS191" i="26"/>
  <c r="BV191" i="26"/>
  <c r="BL191" i="26"/>
  <c r="BR191" i="26"/>
  <c r="BT191" i="26"/>
  <c r="BW191" i="26"/>
  <c r="BM191" i="26"/>
  <c r="BY191" i="26"/>
  <c r="BP191" i="26"/>
  <c r="CH191" i="26"/>
  <c r="BO191" i="26"/>
  <c r="BQ191" i="26"/>
  <c r="BJ217" i="26"/>
  <c r="CI216" i="26"/>
  <c r="CX191" i="26" l="1"/>
  <c r="CT191" i="26"/>
  <c r="CP191" i="26"/>
  <c r="CL191" i="26"/>
  <c r="CV191" i="26"/>
  <c r="CQ191" i="26"/>
  <c r="CU191" i="26"/>
  <c r="CO191" i="26"/>
  <c r="CW191" i="26"/>
  <c r="CM191" i="26"/>
  <c r="CS191" i="26"/>
  <c r="CN191" i="26"/>
  <c r="CR191" i="26"/>
  <c r="CY191" i="26"/>
  <c r="CH192" i="26"/>
  <c r="BY192" i="26"/>
  <c r="BS192" i="26"/>
  <c r="BT192" i="26"/>
  <c r="BN192" i="26"/>
  <c r="BM192" i="26"/>
  <c r="BO192" i="26"/>
  <c r="BV192" i="26"/>
  <c r="BU192" i="26"/>
  <c r="BX192" i="26"/>
  <c r="BL192" i="26"/>
  <c r="BR192" i="26"/>
  <c r="BQ192" i="26"/>
  <c r="BP192" i="26"/>
  <c r="BI193" i="26"/>
  <c r="BZ193" i="26" s="1"/>
  <c r="CJ193" i="26" s="1"/>
  <c r="BW192" i="26"/>
  <c r="CI217" i="26"/>
  <c r="BJ218" i="26"/>
  <c r="CV192" i="26" l="1"/>
  <c r="CR192" i="26"/>
  <c r="CN192" i="26"/>
  <c r="CX192" i="26"/>
  <c r="CS192" i="26"/>
  <c r="CM192" i="26"/>
  <c r="CW192" i="26"/>
  <c r="CQ192" i="26"/>
  <c r="CL192" i="26"/>
  <c r="CT192" i="26"/>
  <c r="CP192" i="26"/>
  <c r="CU192" i="26"/>
  <c r="CO192" i="26"/>
  <c r="CY192" i="26"/>
  <c r="CI218" i="26"/>
  <c r="BJ219" i="26"/>
  <c r="BX193" i="26"/>
  <c r="BI194" i="26"/>
  <c r="BZ194" i="26" s="1"/>
  <c r="CJ194" i="26" s="1"/>
  <c r="CH193" i="26"/>
  <c r="BM193" i="26"/>
  <c r="BP193" i="26"/>
  <c r="BS193" i="26"/>
  <c r="BY193" i="26"/>
  <c r="BU193" i="26"/>
  <c r="BN193" i="26"/>
  <c r="BT193" i="26"/>
  <c r="BW193" i="26"/>
  <c r="BR193" i="26"/>
  <c r="BV193" i="26"/>
  <c r="BL193" i="26"/>
  <c r="BO193" i="26"/>
  <c r="BQ193" i="26"/>
  <c r="CX193" i="26" l="1"/>
  <c r="CT193" i="26"/>
  <c r="CP193" i="26"/>
  <c r="CL193" i="26"/>
  <c r="CU193" i="26"/>
  <c r="CO193" i="26"/>
  <c r="CY193" i="26"/>
  <c r="CS193" i="26"/>
  <c r="CN193" i="26"/>
  <c r="CQ193" i="26"/>
  <c r="CW193" i="26"/>
  <c r="CM193" i="26"/>
  <c r="CV193" i="26"/>
  <c r="CR193" i="26"/>
  <c r="CH194" i="26"/>
  <c r="BI195" i="26"/>
  <c r="BZ195" i="26" s="1"/>
  <c r="CJ195" i="26" s="1"/>
  <c r="BM194" i="26"/>
  <c r="BO194" i="26"/>
  <c r="BR194" i="26"/>
  <c r="BU194" i="26"/>
  <c r="BL194" i="26"/>
  <c r="BQ194" i="26"/>
  <c r="BS194" i="26"/>
  <c r="BV194" i="26"/>
  <c r="BY194" i="26"/>
  <c r="BX194" i="26"/>
  <c r="BT194" i="26"/>
  <c r="BP194" i="26"/>
  <c r="BN194" i="26"/>
  <c r="BW194" i="26"/>
  <c r="BJ220" i="26"/>
  <c r="CI219" i="26"/>
  <c r="CW194" i="26" l="1"/>
  <c r="CS194" i="26"/>
  <c r="CX194" i="26"/>
  <c r="CR194" i="26"/>
  <c r="CN194" i="26"/>
  <c r="CY194" i="26"/>
  <c r="CQ194" i="26"/>
  <c r="CL194" i="26"/>
  <c r="CV194" i="26"/>
  <c r="CP194" i="26"/>
  <c r="CM194" i="26"/>
  <c r="CU194" i="26"/>
  <c r="CO194" i="26"/>
  <c r="CT194" i="26"/>
  <c r="BJ221" i="26"/>
  <c r="CI220" i="26"/>
  <c r="CH195" i="26"/>
  <c r="BI196" i="26"/>
  <c r="BZ196" i="26" s="1"/>
  <c r="CJ196" i="26" s="1"/>
  <c r="BY195" i="26"/>
  <c r="BT195" i="26"/>
  <c r="BN195" i="26"/>
  <c r="BO195" i="26"/>
  <c r="BU195" i="26"/>
  <c r="BV195" i="26"/>
  <c r="BW195" i="26"/>
  <c r="BQ195" i="26"/>
  <c r="BM195" i="26"/>
  <c r="BR195" i="26"/>
  <c r="BS195" i="26"/>
  <c r="BX195" i="26"/>
  <c r="BL195" i="26"/>
  <c r="BP195" i="26"/>
  <c r="CY195" i="26" l="1"/>
  <c r="CU195" i="26"/>
  <c r="CQ195" i="26"/>
  <c r="CM195" i="26"/>
  <c r="CT195" i="26"/>
  <c r="CO195" i="26"/>
  <c r="CX195" i="26"/>
  <c r="CR195" i="26"/>
  <c r="CW195" i="26"/>
  <c r="CP195" i="26"/>
  <c r="CL195" i="26"/>
  <c r="CV195" i="26"/>
  <c r="CS195" i="26"/>
  <c r="CN195" i="26"/>
  <c r="BP196" i="26"/>
  <c r="BQ196" i="26"/>
  <c r="BR196" i="26"/>
  <c r="BO196" i="26"/>
  <c r="BX196" i="26"/>
  <c r="BY196" i="26"/>
  <c r="BV196" i="26"/>
  <c r="BL196" i="26"/>
  <c r="BM196" i="26"/>
  <c r="BW196" i="26"/>
  <c r="BI197" i="26"/>
  <c r="BZ197" i="26" s="1"/>
  <c r="CJ197" i="26" s="1"/>
  <c r="BS196" i="26"/>
  <c r="BT196" i="26"/>
  <c r="BU196" i="26"/>
  <c r="CH196" i="26"/>
  <c r="BN196" i="26"/>
  <c r="BJ222" i="26"/>
  <c r="CI221" i="26"/>
  <c r="CW196" i="26" l="1"/>
  <c r="CS196" i="26"/>
  <c r="CO196" i="26"/>
  <c r="CV196" i="26"/>
  <c r="CQ196" i="26"/>
  <c r="CL196" i="26"/>
  <c r="CY196" i="26"/>
  <c r="CR196" i="26"/>
  <c r="CX196" i="26"/>
  <c r="CP196" i="26"/>
  <c r="CM196" i="26"/>
  <c r="CU196" i="26"/>
  <c r="CN196" i="26"/>
  <c r="CT196" i="26"/>
  <c r="CI222" i="26"/>
  <c r="BJ223" i="26"/>
  <c r="BR197" i="26"/>
  <c r="BS197" i="26"/>
  <c r="BY197" i="26"/>
  <c r="BU197" i="26"/>
  <c r="BT197" i="26"/>
  <c r="BM197" i="26"/>
  <c r="BV197" i="26"/>
  <c r="BW197" i="26"/>
  <c r="BX197" i="26"/>
  <c r="BN197" i="26"/>
  <c r="BO197" i="26"/>
  <c r="BQ197" i="26"/>
  <c r="BP197" i="26"/>
  <c r="CH197" i="26"/>
  <c r="BI198" i="26"/>
  <c r="BZ198" i="26" s="1"/>
  <c r="CJ198" i="26" s="1"/>
  <c r="BL197" i="26"/>
  <c r="CY197" i="26" l="1"/>
  <c r="CU197" i="26"/>
  <c r="CQ197" i="26"/>
  <c r="CM197" i="26"/>
  <c r="CX197" i="26"/>
  <c r="CS197" i="26"/>
  <c r="CN197" i="26"/>
  <c r="CR197" i="26"/>
  <c r="CW197" i="26"/>
  <c r="CP197" i="26"/>
  <c r="CL197" i="26"/>
  <c r="CV197" i="26"/>
  <c r="CT197" i="26"/>
  <c r="CO197" i="26"/>
  <c r="BJ224" i="26"/>
  <c r="CI223" i="26"/>
  <c r="BX198" i="26"/>
  <c r="BY198" i="26"/>
  <c r="BV198" i="26"/>
  <c r="BW198" i="26"/>
  <c r="BP198" i="26"/>
  <c r="BS198" i="26"/>
  <c r="BT198" i="26"/>
  <c r="BU198" i="26"/>
  <c r="BN198" i="26"/>
  <c r="BI199" i="26"/>
  <c r="BZ199" i="26" s="1"/>
  <c r="CJ199" i="26" s="1"/>
  <c r="BQ198" i="26"/>
  <c r="BR198" i="26"/>
  <c r="BL198" i="26"/>
  <c r="BM198" i="26"/>
  <c r="CH198" i="26"/>
  <c r="BO198" i="26"/>
  <c r="CW198" i="26" l="1"/>
  <c r="CS198" i="26"/>
  <c r="CO198" i="26"/>
  <c r="CU198" i="26"/>
  <c r="CP198" i="26"/>
  <c r="CY198" i="26"/>
  <c r="CR198" i="26"/>
  <c r="CL198" i="26"/>
  <c r="CX198" i="26"/>
  <c r="CQ198" i="26"/>
  <c r="CM198" i="26"/>
  <c r="CV198" i="26"/>
  <c r="CN198" i="26"/>
  <c r="CT198" i="26"/>
  <c r="BJ225" i="26"/>
  <c r="CI224" i="26"/>
  <c r="CH199" i="26"/>
  <c r="BI200" i="26"/>
  <c r="BZ200" i="26" s="1"/>
  <c r="CJ200" i="26" s="1"/>
  <c r="BU199" i="26"/>
  <c r="BP199" i="26"/>
  <c r="BR199" i="26"/>
  <c r="BS199" i="26"/>
  <c r="BX199" i="26"/>
  <c r="BV199" i="26"/>
  <c r="BW199" i="26"/>
  <c r="BM199" i="26"/>
  <c r="BY199" i="26"/>
  <c r="BT199" i="26"/>
  <c r="BN199" i="26"/>
  <c r="BO199" i="26"/>
  <c r="BL199" i="26"/>
  <c r="BQ199" i="26"/>
  <c r="CY199" i="26" l="1"/>
  <c r="CU199" i="26"/>
  <c r="CQ199" i="26"/>
  <c r="CM199" i="26"/>
  <c r="CW199" i="26"/>
  <c r="CR199" i="26"/>
  <c r="CL199" i="26"/>
  <c r="CS199" i="26"/>
  <c r="CX199" i="26"/>
  <c r="CP199" i="26"/>
  <c r="CN199" i="26"/>
  <c r="CV199" i="26"/>
  <c r="CT199" i="26"/>
  <c r="CO199" i="26"/>
  <c r="BJ226" i="26"/>
  <c r="CI225" i="26"/>
  <c r="BP200" i="26"/>
  <c r="BQ200" i="26"/>
  <c r="BO200" i="26"/>
  <c r="BS200" i="26"/>
  <c r="BX200" i="26"/>
  <c r="BI201" i="26"/>
  <c r="BZ201" i="26" s="1"/>
  <c r="CJ201" i="26" s="1"/>
  <c r="BL200" i="26"/>
  <c r="BM200" i="26"/>
  <c r="BV200" i="26"/>
  <c r="BR200" i="26"/>
  <c r="BY200" i="26"/>
  <c r="BN200" i="26"/>
  <c r="BT200" i="26"/>
  <c r="BU200" i="26"/>
  <c r="BW200" i="26"/>
  <c r="CH200" i="26"/>
  <c r="CW200" i="26" l="1"/>
  <c r="CS200" i="26"/>
  <c r="CO200" i="26"/>
  <c r="CY200" i="26"/>
  <c r="CT200" i="26"/>
  <c r="CN200" i="26"/>
  <c r="CR200" i="26"/>
  <c r="CL200" i="26"/>
  <c r="CX200" i="26"/>
  <c r="CQ200" i="26"/>
  <c r="CM200" i="26"/>
  <c r="CV200" i="26"/>
  <c r="CP200" i="26"/>
  <c r="CU200" i="26"/>
  <c r="BR201" i="26"/>
  <c r="BS201" i="26"/>
  <c r="BU201" i="26"/>
  <c r="BY201" i="26"/>
  <c r="CH201" i="26"/>
  <c r="BX201" i="26"/>
  <c r="BT201" i="26"/>
  <c r="BW201" i="26"/>
  <c r="BQ201" i="26"/>
  <c r="BN201" i="26"/>
  <c r="BO201" i="26"/>
  <c r="BM201" i="26"/>
  <c r="BL201" i="26"/>
  <c r="BI202" i="26"/>
  <c r="BZ202" i="26" s="1"/>
  <c r="CJ202" i="26" s="1"/>
  <c r="BV201" i="26"/>
  <c r="BP201" i="26"/>
  <c r="BJ227" i="26"/>
  <c r="CI226" i="26"/>
  <c r="CY201" i="26" l="1"/>
  <c r="CU201" i="26"/>
  <c r="CQ201" i="26"/>
  <c r="CM201" i="26"/>
  <c r="CV201" i="26"/>
  <c r="CP201" i="26"/>
  <c r="CS201" i="26"/>
  <c r="CL201" i="26"/>
  <c r="CX201" i="26"/>
  <c r="CR201" i="26"/>
  <c r="CN201" i="26"/>
  <c r="CW201" i="26"/>
  <c r="CT201" i="26"/>
  <c r="CO201" i="26"/>
  <c r="BJ228" i="26"/>
  <c r="CI227" i="26"/>
  <c r="BP202" i="26"/>
  <c r="BQ202" i="26"/>
  <c r="BI203" i="26"/>
  <c r="BZ203" i="26" s="1"/>
  <c r="CJ203" i="26" s="1"/>
  <c r="BS202" i="26"/>
  <c r="BO202" i="26"/>
  <c r="BR202" i="26"/>
  <c r="BL202" i="26"/>
  <c r="BM202" i="26"/>
  <c r="BW202" i="26"/>
  <c r="BN202" i="26"/>
  <c r="BX202" i="26"/>
  <c r="BY202" i="26"/>
  <c r="CH202" i="26"/>
  <c r="BT202" i="26"/>
  <c r="BU202" i="26"/>
  <c r="BV202" i="26"/>
  <c r="CW202" i="26" l="1"/>
  <c r="CS202" i="26"/>
  <c r="CO202" i="26"/>
  <c r="CX202" i="26"/>
  <c r="CR202" i="26"/>
  <c r="CM202" i="26"/>
  <c r="CT202" i="26"/>
  <c r="CL202" i="26"/>
  <c r="CY202" i="26"/>
  <c r="CQ202" i="26"/>
  <c r="CN202" i="26"/>
  <c r="CV202" i="26"/>
  <c r="CP202" i="26"/>
  <c r="CU202" i="26"/>
  <c r="BR203" i="26"/>
  <c r="BS203" i="26"/>
  <c r="BX203" i="26"/>
  <c r="BT203" i="26"/>
  <c r="BI204" i="26"/>
  <c r="BZ204" i="26" s="1"/>
  <c r="CJ204" i="26" s="1"/>
  <c r="BW203" i="26"/>
  <c r="BN203" i="26"/>
  <c r="BO203" i="26"/>
  <c r="BP203" i="26"/>
  <c r="BU203" i="26"/>
  <c r="CH203" i="26"/>
  <c r="BY203" i="26"/>
  <c r="BM203" i="26"/>
  <c r="BV203" i="26"/>
  <c r="BQ203" i="26"/>
  <c r="BL203" i="26"/>
  <c r="BJ229" i="26"/>
  <c r="CI228" i="26"/>
  <c r="CY203" i="26" l="1"/>
  <c r="CU203" i="26"/>
  <c r="CQ203" i="26"/>
  <c r="CM203" i="26"/>
  <c r="CT203" i="26"/>
  <c r="CO203" i="26"/>
  <c r="CS203" i="26"/>
  <c r="CL203" i="26"/>
  <c r="CX203" i="26"/>
  <c r="CR203" i="26"/>
  <c r="CN203" i="26"/>
  <c r="CW203" i="26"/>
  <c r="CV203" i="26"/>
  <c r="CP203" i="26"/>
  <c r="BJ230" i="26"/>
  <c r="CI229" i="26"/>
  <c r="BP204" i="26"/>
  <c r="BQ204" i="26"/>
  <c r="BR204" i="26"/>
  <c r="BN204" i="26"/>
  <c r="BX204" i="26"/>
  <c r="BY204" i="26"/>
  <c r="BS204" i="26"/>
  <c r="BL204" i="26"/>
  <c r="BM204" i="26"/>
  <c r="BV204" i="26"/>
  <c r="BW204" i="26"/>
  <c r="BI205" i="26"/>
  <c r="BZ205" i="26" s="1"/>
  <c r="CJ205" i="26" s="1"/>
  <c r="BT204" i="26"/>
  <c r="BU204" i="26"/>
  <c r="CH204" i="26"/>
  <c r="BO204" i="26"/>
  <c r="CW204" i="26" l="1"/>
  <c r="CS204" i="26"/>
  <c r="CO204" i="26"/>
  <c r="CX204" i="26"/>
  <c r="CV204" i="26"/>
  <c r="CQ204" i="26"/>
  <c r="CL204" i="26"/>
  <c r="CT204" i="26"/>
  <c r="CM204" i="26"/>
  <c r="CR204" i="26"/>
  <c r="CN204" i="26"/>
  <c r="CY204" i="26"/>
  <c r="CP204" i="26"/>
  <c r="CU204" i="26"/>
  <c r="CH205" i="26"/>
  <c r="BW205" i="26"/>
  <c r="BT205" i="26"/>
  <c r="BX205" i="26"/>
  <c r="BR205" i="26"/>
  <c r="BY205" i="26"/>
  <c r="BP205" i="26"/>
  <c r="BN205" i="26"/>
  <c r="BQ205" i="26"/>
  <c r="BM205" i="26"/>
  <c r="BV205" i="26"/>
  <c r="BS205" i="26"/>
  <c r="BL205" i="26"/>
  <c r="BU205" i="26"/>
  <c r="BO205" i="26"/>
  <c r="BI206" i="26"/>
  <c r="BZ206" i="26" s="1"/>
  <c r="CJ206" i="26" s="1"/>
  <c r="BJ231" i="26"/>
  <c r="CI230" i="26"/>
  <c r="CY205" i="26" l="1"/>
  <c r="CU205" i="26"/>
  <c r="CQ205" i="26"/>
  <c r="CM205" i="26"/>
  <c r="CT205" i="26"/>
  <c r="CO205" i="26"/>
  <c r="CX205" i="26"/>
  <c r="CS205" i="26"/>
  <c r="CN205" i="26"/>
  <c r="CP205" i="26"/>
  <c r="CW205" i="26"/>
  <c r="CL205" i="26"/>
  <c r="CR205" i="26"/>
  <c r="CV205" i="26"/>
  <c r="BS206" i="26"/>
  <c r="BP206" i="26"/>
  <c r="BY206" i="26"/>
  <c r="BT206" i="26"/>
  <c r="BI207" i="26"/>
  <c r="BZ207" i="26" s="1"/>
  <c r="CJ207" i="26" s="1"/>
  <c r="BU206" i="26"/>
  <c r="BM206" i="26"/>
  <c r="BO206" i="26"/>
  <c r="BV206" i="26"/>
  <c r="BN206" i="26"/>
  <c r="BR206" i="26"/>
  <c r="CH206" i="26"/>
  <c r="BQ206" i="26"/>
  <c r="BX206" i="26"/>
  <c r="BW206" i="26"/>
  <c r="BL206" i="26"/>
  <c r="BJ232" i="26"/>
  <c r="CI231" i="26"/>
  <c r="CW206" i="26" l="1"/>
  <c r="CS206" i="26"/>
  <c r="CO206" i="26"/>
  <c r="CV206" i="26"/>
  <c r="CQ206" i="26"/>
  <c r="CL206" i="26"/>
  <c r="CU206" i="26"/>
  <c r="CP206" i="26"/>
  <c r="CX206" i="26"/>
  <c r="CM206" i="26"/>
  <c r="CT206" i="26"/>
  <c r="CY206" i="26"/>
  <c r="CR206" i="26"/>
  <c r="CN206" i="26"/>
  <c r="BJ233" i="26"/>
  <c r="CI232" i="26"/>
  <c r="BY207" i="26"/>
  <c r="BI208" i="26"/>
  <c r="BZ208" i="26" s="1"/>
  <c r="CJ208" i="26" s="1"/>
  <c r="BV207" i="26"/>
  <c r="BS207" i="26"/>
  <c r="BT207" i="26"/>
  <c r="BN207" i="26"/>
  <c r="BL207" i="26"/>
  <c r="BU207" i="26"/>
  <c r="CH207" i="26"/>
  <c r="BP207" i="26"/>
  <c r="BR207" i="26"/>
  <c r="BQ207" i="26"/>
  <c r="BW207" i="26"/>
  <c r="BM207" i="26"/>
  <c r="BO207" i="26"/>
  <c r="BX207" i="26"/>
  <c r="CY207" i="26" l="1"/>
  <c r="CU207" i="26"/>
  <c r="CQ207" i="26"/>
  <c r="CM207" i="26"/>
  <c r="CX207" i="26"/>
  <c r="CS207" i="26"/>
  <c r="CN207" i="26"/>
  <c r="CW207" i="26"/>
  <c r="CR207" i="26"/>
  <c r="CL207" i="26"/>
  <c r="CT207" i="26"/>
  <c r="CP207" i="26"/>
  <c r="CO207" i="26"/>
  <c r="CV207" i="26"/>
  <c r="BJ234" i="26"/>
  <c r="CI233" i="26"/>
  <c r="BI209" i="26"/>
  <c r="BZ209" i="26" s="1"/>
  <c r="CJ209" i="26" s="1"/>
  <c r="BX208" i="26"/>
  <c r="BT208" i="26"/>
  <c r="BV208" i="26"/>
  <c r="BM208" i="26"/>
  <c r="BW208" i="26"/>
  <c r="BR208" i="26"/>
  <c r="BN208" i="26"/>
  <c r="BL208" i="26"/>
  <c r="BS208" i="26"/>
  <c r="CH208" i="26"/>
  <c r="BQ208" i="26"/>
  <c r="BU208" i="26"/>
  <c r="BO208" i="26"/>
  <c r="BY208" i="26"/>
  <c r="BP208" i="26"/>
  <c r="CW208" i="26" l="1"/>
  <c r="CS208" i="26"/>
  <c r="CO208" i="26"/>
  <c r="CU208" i="26"/>
  <c r="CP208" i="26"/>
  <c r="CY208" i="26"/>
  <c r="CT208" i="26"/>
  <c r="CN208" i="26"/>
  <c r="CQ208" i="26"/>
  <c r="CX208" i="26"/>
  <c r="CM208" i="26"/>
  <c r="CR208" i="26"/>
  <c r="CL208" i="26"/>
  <c r="CV208" i="26"/>
  <c r="BY209" i="26"/>
  <c r="BW209" i="26"/>
  <c r="BS209" i="26"/>
  <c r="BO209" i="26"/>
  <c r="BT209" i="26"/>
  <c r="CH209" i="26"/>
  <c r="BU209" i="26"/>
  <c r="BR209" i="26"/>
  <c r="BN209" i="26"/>
  <c r="BV209" i="26"/>
  <c r="BQ209" i="26"/>
  <c r="BL209" i="26"/>
  <c r="BI210" i="26"/>
  <c r="BZ210" i="26" s="1"/>
  <c r="CJ210" i="26" s="1"/>
  <c r="BM209" i="26"/>
  <c r="BX209" i="26"/>
  <c r="BP209" i="26"/>
  <c r="BJ235" i="26"/>
  <c r="CI234" i="26"/>
  <c r="CY209" i="26" l="1"/>
  <c r="CU209" i="26"/>
  <c r="CQ209" i="26"/>
  <c r="CM209" i="26"/>
  <c r="CW209" i="26"/>
  <c r="CR209" i="26"/>
  <c r="CL209" i="26"/>
  <c r="CV209" i="26"/>
  <c r="CP209" i="26"/>
  <c r="CX209" i="26"/>
  <c r="CN209" i="26"/>
  <c r="CT209" i="26"/>
  <c r="CS209" i="26"/>
  <c r="CO209" i="26"/>
  <c r="CI235" i="26"/>
  <c r="BJ236" i="26"/>
  <c r="BI211" i="26"/>
  <c r="BZ211" i="26" s="1"/>
  <c r="CJ211" i="26" s="1"/>
  <c r="CH210" i="26"/>
  <c r="BQ210" i="26"/>
  <c r="BX210" i="26"/>
  <c r="BP210" i="26"/>
  <c r="BV210" i="26"/>
  <c r="BT210" i="26"/>
  <c r="BW210" i="26"/>
  <c r="BU210" i="26"/>
  <c r="BL210" i="26"/>
  <c r="BM210" i="26"/>
  <c r="BS210" i="26"/>
  <c r="BY210" i="26"/>
  <c r="BR210" i="26"/>
  <c r="BO210" i="26"/>
  <c r="BN210" i="26"/>
  <c r="CW210" i="26" l="1"/>
  <c r="CS210" i="26"/>
  <c r="CO210" i="26"/>
  <c r="CY210" i="26"/>
  <c r="CT210" i="26"/>
  <c r="CN210" i="26"/>
  <c r="CX210" i="26"/>
  <c r="CR210" i="26"/>
  <c r="CM210" i="26"/>
  <c r="CU210" i="26"/>
  <c r="CQ210" i="26"/>
  <c r="CL210" i="26"/>
  <c r="CP210" i="26"/>
  <c r="CV210" i="26"/>
  <c r="CI236" i="26"/>
  <c r="BJ237" i="26"/>
  <c r="BQ211" i="26"/>
  <c r="BT211" i="26"/>
  <c r="BW211" i="26"/>
  <c r="BR211" i="26"/>
  <c r="BI212" i="26"/>
  <c r="BZ212" i="26" s="1"/>
  <c r="CJ212" i="26" s="1"/>
  <c r="CH211" i="26"/>
  <c r="BM211" i="26"/>
  <c r="BO211" i="26"/>
  <c r="BL211" i="26"/>
  <c r="BN211" i="26"/>
  <c r="BY211" i="26"/>
  <c r="BV211" i="26"/>
  <c r="BS211" i="26"/>
  <c r="BU211" i="26"/>
  <c r="BP211" i="26"/>
  <c r="BX211" i="26"/>
  <c r="CY211" i="26" l="1"/>
  <c r="CU211" i="26"/>
  <c r="CQ211" i="26"/>
  <c r="CM211" i="26"/>
  <c r="CV211" i="26"/>
  <c r="CP211" i="26"/>
  <c r="CT211" i="26"/>
  <c r="CO211" i="26"/>
  <c r="CR211" i="26"/>
  <c r="CX211" i="26"/>
  <c r="CN211" i="26"/>
  <c r="CS211" i="26"/>
  <c r="CL211" i="26"/>
  <c r="CW211" i="26"/>
  <c r="CI237" i="26"/>
  <c r="BJ238" i="26"/>
  <c r="BI213" i="26"/>
  <c r="BZ213" i="26" s="1"/>
  <c r="CJ213" i="26" s="1"/>
  <c r="BX212" i="26"/>
  <c r="BT212" i="26"/>
  <c r="BV212" i="26"/>
  <c r="BP212" i="26"/>
  <c r="BW212" i="26"/>
  <c r="BR212" i="26"/>
  <c r="BN212" i="26"/>
  <c r="BL212" i="26"/>
  <c r="BS212" i="26"/>
  <c r="BM212" i="26"/>
  <c r="CH212" i="26"/>
  <c r="BU212" i="26"/>
  <c r="BO212" i="26"/>
  <c r="BY212" i="26"/>
  <c r="BQ212" i="26"/>
  <c r="CW212" i="26" l="1"/>
  <c r="CS212" i="26"/>
  <c r="CO212" i="26"/>
  <c r="CX212" i="26"/>
  <c r="CR212" i="26"/>
  <c r="CM212" i="26"/>
  <c r="CV212" i="26"/>
  <c r="CQ212" i="26"/>
  <c r="CL212" i="26"/>
  <c r="CY212" i="26"/>
  <c r="CN212" i="26"/>
  <c r="CU212" i="26"/>
  <c r="CT212" i="26"/>
  <c r="CP212" i="26"/>
  <c r="BJ239" i="26"/>
  <c r="CI238" i="26"/>
  <c r="CH213" i="26"/>
  <c r="BY213" i="26"/>
  <c r="BI214" i="26"/>
  <c r="BZ214" i="26" s="1"/>
  <c r="CJ214" i="26" s="1"/>
  <c r="BP213" i="26"/>
  <c r="BN213" i="26"/>
  <c r="BM213" i="26"/>
  <c r="BX213" i="26"/>
  <c r="BT213" i="26"/>
  <c r="BV213" i="26"/>
  <c r="BU213" i="26"/>
  <c r="BW213" i="26"/>
  <c r="BS213" i="26"/>
  <c r="BR213" i="26"/>
  <c r="BQ213" i="26"/>
  <c r="BO213" i="26"/>
  <c r="BL213" i="26"/>
  <c r="CY213" i="26" l="1"/>
  <c r="CU213" i="26"/>
  <c r="CQ213" i="26"/>
  <c r="CM213" i="26"/>
  <c r="CT213" i="26"/>
  <c r="CO213" i="26"/>
  <c r="CX213" i="26"/>
  <c r="CS213" i="26"/>
  <c r="CN213" i="26"/>
  <c r="CV213" i="26"/>
  <c r="CR213" i="26"/>
  <c r="CL213" i="26"/>
  <c r="CP213" i="26"/>
  <c r="CW213" i="26"/>
  <c r="BX214" i="26"/>
  <c r="BI215" i="26"/>
  <c r="BZ215" i="26" s="1"/>
  <c r="CJ215" i="26" s="1"/>
  <c r="BV214" i="26"/>
  <c r="CH214" i="26"/>
  <c r="BO214" i="26"/>
  <c r="BM214" i="26"/>
  <c r="BT214" i="26"/>
  <c r="BW214" i="26"/>
  <c r="BN214" i="26"/>
  <c r="BU214" i="26"/>
  <c r="BP214" i="26"/>
  <c r="BS214" i="26"/>
  <c r="BY214" i="26"/>
  <c r="BR214" i="26"/>
  <c r="BL214" i="26"/>
  <c r="BQ214" i="26"/>
  <c r="BJ240" i="26"/>
  <c r="CI239" i="26"/>
  <c r="CW214" i="26" l="1"/>
  <c r="CS214" i="26"/>
  <c r="CO214" i="26"/>
  <c r="CV214" i="26"/>
  <c r="CQ214" i="26"/>
  <c r="CL214" i="26"/>
  <c r="CU214" i="26"/>
  <c r="CP214" i="26"/>
  <c r="CR214" i="26"/>
  <c r="CY214" i="26"/>
  <c r="CN214" i="26"/>
  <c r="CT214" i="26"/>
  <c r="CM214" i="26"/>
  <c r="CX214" i="26"/>
  <c r="BR215" i="26"/>
  <c r="BQ215" i="26"/>
  <c r="BI216" i="26"/>
  <c r="BZ216" i="26" s="1"/>
  <c r="CJ216" i="26" s="1"/>
  <c r="BS215" i="26"/>
  <c r="CH215" i="26"/>
  <c r="BO215" i="26"/>
  <c r="BX215" i="26"/>
  <c r="BN215" i="26"/>
  <c r="BM215" i="26"/>
  <c r="BW215" i="26"/>
  <c r="BP215" i="26"/>
  <c r="BY215" i="26"/>
  <c r="BT215" i="26"/>
  <c r="BV215" i="26"/>
  <c r="BU215" i="26"/>
  <c r="BL215" i="26"/>
  <c r="CI240" i="26"/>
  <c r="BJ241" i="26"/>
  <c r="CY215" i="26" l="1"/>
  <c r="CU215" i="26"/>
  <c r="CQ215" i="26"/>
  <c r="CM215" i="26"/>
  <c r="CX215" i="26"/>
  <c r="CS215" i="26"/>
  <c r="CN215" i="26"/>
  <c r="CW215" i="26"/>
  <c r="CR215" i="26"/>
  <c r="CL215" i="26"/>
  <c r="CO215" i="26"/>
  <c r="CV215" i="26"/>
  <c r="CT215" i="26"/>
  <c r="CP215" i="26"/>
  <c r="BJ242" i="26"/>
  <c r="CI241" i="26"/>
  <c r="BX216" i="26"/>
  <c r="BI217" i="26"/>
  <c r="BZ217" i="26" s="1"/>
  <c r="CJ217" i="26" s="1"/>
  <c r="BU216" i="26"/>
  <c r="BQ216" i="26"/>
  <c r="BP216" i="26"/>
  <c r="BV216" i="26"/>
  <c r="BN216" i="26"/>
  <c r="BT216" i="26"/>
  <c r="BW216" i="26"/>
  <c r="BM216" i="26"/>
  <c r="CH216" i="26"/>
  <c r="BS216" i="26"/>
  <c r="BY216" i="26"/>
  <c r="BL216" i="26"/>
  <c r="BO216" i="26"/>
  <c r="BR216" i="26"/>
  <c r="CW216" i="26" l="1"/>
  <c r="CS216" i="26"/>
  <c r="CO216" i="26"/>
  <c r="CU216" i="26"/>
  <c r="CP216" i="26"/>
  <c r="CY216" i="26"/>
  <c r="CT216" i="26"/>
  <c r="CN216" i="26"/>
  <c r="CV216" i="26"/>
  <c r="CL216" i="26"/>
  <c r="CR216" i="26"/>
  <c r="CM216" i="26"/>
  <c r="CQ216" i="26"/>
  <c r="CX216" i="26"/>
  <c r="BR217" i="26"/>
  <c r="BQ217" i="26"/>
  <c r="BL217" i="26"/>
  <c r="BP217" i="26"/>
  <c r="BM217" i="26"/>
  <c r="BO217" i="26"/>
  <c r="CH217" i="26"/>
  <c r="BY217" i="26"/>
  <c r="BS217" i="26"/>
  <c r="BV217" i="26"/>
  <c r="BU217" i="26"/>
  <c r="BT217" i="26"/>
  <c r="BW217" i="26"/>
  <c r="BN217" i="26"/>
  <c r="BX217" i="26"/>
  <c r="BI218" i="26"/>
  <c r="BZ218" i="26" s="1"/>
  <c r="CJ218" i="26" s="1"/>
  <c r="BJ243" i="26"/>
  <c r="CI242" i="26"/>
  <c r="CY217" i="26" l="1"/>
  <c r="CU217" i="26"/>
  <c r="CQ217" i="26"/>
  <c r="CM217" i="26"/>
  <c r="CW217" i="26"/>
  <c r="CR217" i="26"/>
  <c r="CL217" i="26"/>
  <c r="CV217" i="26"/>
  <c r="CP217" i="26"/>
  <c r="CS217" i="26"/>
  <c r="CO217" i="26"/>
  <c r="CT217" i="26"/>
  <c r="CN217" i="26"/>
  <c r="CX217" i="26"/>
  <c r="BJ244" i="26"/>
  <c r="CI243" i="26"/>
  <c r="BX218" i="26"/>
  <c r="BI219" i="26"/>
  <c r="BZ219" i="26" s="1"/>
  <c r="CJ219" i="26" s="1"/>
  <c r="CH218" i="26"/>
  <c r="BV218" i="26"/>
  <c r="BU218" i="26"/>
  <c r="BL218" i="26"/>
  <c r="BN218" i="26"/>
  <c r="BT218" i="26"/>
  <c r="BW218" i="26"/>
  <c r="BR218" i="26"/>
  <c r="BQ218" i="26"/>
  <c r="BP218" i="26"/>
  <c r="BS218" i="26"/>
  <c r="BY218" i="26"/>
  <c r="BO218" i="26"/>
  <c r="BM218" i="26"/>
  <c r="CW218" i="26" l="1"/>
  <c r="CS218" i="26"/>
  <c r="CO218" i="26"/>
  <c r="CY218" i="26"/>
  <c r="CT218" i="26"/>
  <c r="CN218" i="26"/>
  <c r="CX218" i="26"/>
  <c r="CR218" i="26"/>
  <c r="CM218" i="26"/>
  <c r="CP218" i="26"/>
  <c r="CV218" i="26"/>
  <c r="CL218" i="26"/>
  <c r="CU218" i="26"/>
  <c r="CQ218" i="26"/>
  <c r="BR219" i="26"/>
  <c r="BQ219" i="26"/>
  <c r="BS219" i="26"/>
  <c r="BW219" i="26"/>
  <c r="CH219" i="26"/>
  <c r="BO219" i="26"/>
  <c r="BU219" i="26"/>
  <c r="BL219" i="26"/>
  <c r="BN219" i="26"/>
  <c r="BM219" i="26"/>
  <c r="BI220" i="26"/>
  <c r="BZ220" i="26" s="1"/>
  <c r="CJ220" i="26" s="1"/>
  <c r="BT219" i="26"/>
  <c r="BY219" i="26"/>
  <c r="BX219" i="26"/>
  <c r="BV219" i="26"/>
  <c r="BP219" i="26"/>
  <c r="CI244" i="26"/>
  <c r="BJ245" i="26"/>
  <c r="CY219" i="26" l="1"/>
  <c r="CU219" i="26"/>
  <c r="CQ219" i="26"/>
  <c r="CM219" i="26"/>
  <c r="CV219" i="26"/>
  <c r="CP219" i="26"/>
  <c r="CT219" i="26"/>
  <c r="CO219" i="26"/>
  <c r="CW219" i="26"/>
  <c r="CL219" i="26"/>
  <c r="CS219" i="26"/>
  <c r="CN219" i="26"/>
  <c r="CR219" i="26"/>
  <c r="CX219" i="26"/>
  <c r="BJ246" i="26"/>
  <c r="CI245" i="26"/>
  <c r="BX220" i="26"/>
  <c r="BI221" i="26"/>
  <c r="BZ221" i="26" s="1"/>
  <c r="CJ221" i="26" s="1"/>
  <c r="BY220" i="26"/>
  <c r="BU220" i="26"/>
  <c r="BS220" i="26"/>
  <c r="BM220" i="26"/>
  <c r="BL220" i="26"/>
  <c r="BV220" i="26"/>
  <c r="BT220" i="26"/>
  <c r="BW220" i="26"/>
  <c r="BQ220" i="26"/>
  <c r="BN220" i="26"/>
  <c r="BP220" i="26"/>
  <c r="CH220" i="26"/>
  <c r="BO220" i="26"/>
  <c r="BR220" i="26"/>
  <c r="CW220" i="26" l="1"/>
  <c r="CS220" i="26"/>
  <c r="CO220" i="26"/>
  <c r="CX220" i="26"/>
  <c r="CR220" i="26"/>
  <c r="CM220" i="26"/>
  <c r="CV220" i="26"/>
  <c r="CQ220" i="26"/>
  <c r="CL220" i="26"/>
  <c r="CT220" i="26"/>
  <c r="CP220" i="26"/>
  <c r="CU220" i="26"/>
  <c r="CN220" i="26"/>
  <c r="CY220" i="26"/>
  <c r="CH221" i="26"/>
  <c r="BI222" i="26"/>
  <c r="BZ222" i="26" s="1"/>
  <c r="CJ222" i="26" s="1"/>
  <c r="BM221" i="26"/>
  <c r="BP221" i="26"/>
  <c r="BR221" i="26"/>
  <c r="BO221" i="26"/>
  <c r="BX221" i="26"/>
  <c r="BV221" i="26"/>
  <c r="BY221" i="26"/>
  <c r="BW221" i="26"/>
  <c r="BS221" i="26"/>
  <c r="BU221" i="26"/>
  <c r="BL221" i="26"/>
  <c r="BN221" i="26"/>
  <c r="BQ221" i="26"/>
  <c r="BT221" i="26"/>
  <c r="CI246" i="26"/>
  <c r="BJ247" i="26"/>
  <c r="CY221" i="26" l="1"/>
  <c r="CU221" i="26"/>
  <c r="CQ221" i="26"/>
  <c r="CM221" i="26"/>
  <c r="CT221" i="26"/>
  <c r="CO221" i="26"/>
  <c r="CX221" i="26"/>
  <c r="CS221" i="26"/>
  <c r="CN221" i="26"/>
  <c r="CP221" i="26"/>
  <c r="CW221" i="26"/>
  <c r="CL221" i="26"/>
  <c r="CV221" i="26"/>
  <c r="CR221" i="26"/>
  <c r="BJ248" i="26"/>
  <c r="CI247" i="26"/>
  <c r="BS222" i="26"/>
  <c r="BL222" i="26"/>
  <c r="BN222" i="26"/>
  <c r="BM222" i="26"/>
  <c r="BT222" i="26"/>
  <c r="BO222" i="26"/>
  <c r="BU222" i="26"/>
  <c r="BX222" i="26"/>
  <c r="BV222" i="26"/>
  <c r="BQ222" i="26"/>
  <c r="BY222" i="26"/>
  <c r="BI223" i="26"/>
  <c r="BZ223" i="26" s="1"/>
  <c r="CJ223" i="26" s="1"/>
  <c r="BR222" i="26"/>
  <c r="BW222" i="26"/>
  <c r="BP222" i="26"/>
  <c r="CH222" i="26"/>
  <c r="CW222" i="26" l="1"/>
  <c r="CS222" i="26"/>
  <c r="CO222" i="26"/>
  <c r="CV222" i="26"/>
  <c r="CQ222" i="26"/>
  <c r="CL222" i="26"/>
  <c r="CU222" i="26"/>
  <c r="CP222" i="26"/>
  <c r="CX222" i="26"/>
  <c r="CM222" i="26"/>
  <c r="CT222" i="26"/>
  <c r="CN222" i="26"/>
  <c r="CR222" i="26"/>
  <c r="CY222" i="26"/>
  <c r="BQ223" i="26"/>
  <c r="BR223" i="26"/>
  <c r="BI224" i="26"/>
  <c r="BZ224" i="26" s="1"/>
  <c r="CJ224" i="26" s="1"/>
  <c r="BT223" i="26"/>
  <c r="CH223" i="26"/>
  <c r="BO223" i="26"/>
  <c r="BU223" i="26"/>
  <c r="BV223" i="26"/>
  <c r="BS223" i="26"/>
  <c r="BM223" i="26"/>
  <c r="BN223" i="26"/>
  <c r="BW223" i="26"/>
  <c r="BL223" i="26"/>
  <c r="BY223" i="26"/>
  <c r="BX223" i="26"/>
  <c r="BP223" i="26"/>
  <c r="BJ249" i="26"/>
  <c r="CI248" i="26"/>
  <c r="CY223" i="26" l="1"/>
  <c r="CU223" i="26"/>
  <c r="CQ223" i="26"/>
  <c r="CM223" i="26"/>
  <c r="CX223" i="26"/>
  <c r="CS223" i="26"/>
  <c r="CN223" i="26"/>
  <c r="CW223" i="26"/>
  <c r="CR223" i="26"/>
  <c r="CL223" i="26"/>
  <c r="CT223" i="26"/>
  <c r="CP223" i="26"/>
  <c r="CV223" i="26"/>
  <c r="CO223" i="26"/>
  <c r="BJ250" i="26"/>
  <c r="CI249" i="26"/>
  <c r="BW224" i="26"/>
  <c r="BT224" i="26"/>
  <c r="BQ224" i="26"/>
  <c r="CH224" i="26"/>
  <c r="BO224" i="26"/>
  <c r="BV224" i="26"/>
  <c r="BN224" i="26"/>
  <c r="BS224" i="26"/>
  <c r="BP224" i="26"/>
  <c r="BI225" i="26"/>
  <c r="BZ225" i="26" s="1"/>
  <c r="CJ225" i="26" s="1"/>
  <c r="BM224" i="26"/>
  <c r="BL224" i="26"/>
  <c r="BU224" i="26"/>
  <c r="BX224" i="26"/>
  <c r="BY224" i="26"/>
  <c r="BR224" i="26"/>
  <c r="CW224" i="26" l="1"/>
  <c r="CS224" i="26"/>
  <c r="CO224" i="26"/>
  <c r="CU224" i="26"/>
  <c r="CP224" i="26"/>
  <c r="CY224" i="26"/>
  <c r="CT224" i="26"/>
  <c r="CN224" i="26"/>
  <c r="CQ224" i="26"/>
  <c r="CX224" i="26"/>
  <c r="CM224" i="26"/>
  <c r="CV224" i="26"/>
  <c r="CR224" i="26"/>
  <c r="CL224" i="26"/>
  <c r="BJ251" i="26"/>
  <c r="CI250" i="26"/>
  <c r="BX225" i="26"/>
  <c r="BI226" i="26"/>
  <c r="BZ226" i="26" s="1"/>
  <c r="CJ226" i="26" s="1"/>
  <c r="BV225" i="26"/>
  <c r="BN225" i="26"/>
  <c r="BP225" i="26"/>
  <c r="BU225" i="26"/>
  <c r="BS225" i="26"/>
  <c r="BM225" i="26"/>
  <c r="BT225" i="26"/>
  <c r="CH225" i="26"/>
  <c r="BQ225" i="26"/>
  <c r="BW225" i="26"/>
  <c r="BL225" i="26"/>
  <c r="BO225" i="26"/>
  <c r="BR225" i="26"/>
  <c r="BY225" i="26"/>
  <c r="CY225" i="26" l="1"/>
  <c r="CU225" i="26"/>
  <c r="CQ225" i="26"/>
  <c r="CM225" i="26"/>
  <c r="CW225" i="26"/>
  <c r="CR225" i="26"/>
  <c r="CL225" i="26"/>
  <c r="CV225" i="26"/>
  <c r="CP225" i="26"/>
  <c r="CX225" i="26"/>
  <c r="CN225" i="26"/>
  <c r="CT225" i="26"/>
  <c r="CO225" i="26"/>
  <c r="CS225" i="26"/>
  <c r="BJ252" i="26"/>
  <c r="CI251" i="26"/>
  <c r="CH226" i="26"/>
  <c r="BI227" i="26"/>
  <c r="BZ227" i="26" s="1"/>
  <c r="CJ227" i="26" s="1"/>
  <c r="BU226" i="26"/>
  <c r="BM226" i="26"/>
  <c r="BT226" i="26"/>
  <c r="BN226" i="26"/>
  <c r="BX226" i="26"/>
  <c r="BV226" i="26"/>
  <c r="BY226" i="26"/>
  <c r="BP226" i="26"/>
  <c r="BW226" i="26"/>
  <c r="BR226" i="26"/>
  <c r="BQ226" i="26"/>
  <c r="BS226" i="26"/>
  <c r="BO226" i="26"/>
  <c r="BL226" i="26"/>
  <c r="CX226" i="26" l="1"/>
  <c r="CT226" i="26"/>
  <c r="CP226" i="26"/>
  <c r="CL226" i="26"/>
  <c r="CW226" i="26"/>
  <c r="CS226" i="26"/>
  <c r="CO226" i="26"/>
  <c r="CY226" i="26"/>
  <c r="CQ226" i="26"/>
  <c r="CV226" i="26"/>
  <c r="CN226" i="26"/>
  <c r="CU226" i="26"/>
  <c r="CR226" i="26"/>
  <c r="CM226" i="26"/>
  <c r="BX227" i="26"/>
  <c r="BY227" i="26"/>
  <c r="CH227" i="26"/>
  <c r="BW227" i="26"/>
  <c r="BP227" i="26"/>
  <c r="BO227" i="26"/>
  <c r="BQ227" i="26"/>
  <c r="BT227" i="26"/>
  <c r="BS227" i="26"/>
  <c r="BU227" i="26"/>
  <c r="BM227" i="26"/>
  <c r="BN227" i="26"/>
  <c r="BV227" i="26"/>
  <c r="BL227" i="26"/>
  <c r="BI228" i="26"/>
  <c r="BZ228" i="26" s="1"/>
  <c r="CJ228" i="26" s="1"/>
  <c r="BR227" i="26"/>
  <c r="CI252" i="26"/>
  <c r="BJ253" i="26"/>
  <c r="CV227" i="26" l="1"/>
  <c r="CR227" i="26"/>
  <c r="CN227" i="26"/>
  <c r="CY227" i="26"/>
  <c r="CU227" i="26"/>
  <c r="CQ227" i="26"/>
  <c r="CM227" i="26"/>
  <c r="CS227" i="26"/>
  <c r="CX227" i="26"/>
  <c r="CP227" i="26"/>
  <c r="CL227" i="26"/>
  <c r="CW227" i="26"/>
  <c r="CO227" i="26"/>
  <c r="CT227" i="26"/>
  <c r="BI229" i="26"/>
  <c r="BZ229" i="26" s="1"/>
  <c r="CJ229" i="26" s="1"/>
  <c r="BN228" i="26"/>
  <c r="BY228" i="26"/>
  <c r="BQ228" i="26"/>
  <c r="BV228" i="26"/>
  <c r="BS228" i="26"/>
  <c r="BW228" i="26"/>
  <c r="BU228" i="26"/>
  <c r="CH228" i="26"/>
  <c r="BX228" i="26"/>
  <c r="BT228" i="26"/>
  <c r="BP228" i="26"/>
  <c r="BO228" i="26"/>
  <c r="BR228" i="26"/>
  <c r="BM228" i="26"/>
  <c r="BL228" i="26"/>
  <c r="BJ254" i="26"/>
  <c r="CI254" i="26" s="1"/>
  <c r="CI253" i="26"/>
  <c r="CX228" i="26" l="1"/>
  <c r="CT228" i="26"/>
  <c r="CP228" i="26"/>
  <c r="CL228" i="26"/>
  <c r="CW228" i="26"/>
  <c r="CS228" i="26"/>
  <c r="CO228" i="26"/>
  <c r="CU228" i="26"/>
  <c r="CM228" i="26"/>
  <c r="CR228" i="26"/>
  <c r="CN228" i="26"/>
  <c r="CY228" i="26"/>
  <c r="CV228" i="26"/>
  <c r="CQ228" i="26"/>
  <c r="BY229" i="26"/>
  <c r="BX229" i="26"/>
  <c r="BV229" i="26"/>
  <c r="BO229" i="26"/>
  <c r="BS229" i="26"/>
  <c r="BL229" i="26"/>
  <c r="BW229" i="26"/>
  <c r="BU229" i="26"/>
  <c r="BT229" i="26"/>
  <c r="BN229" i="26"/>
  <c r="BR229" i="26"/>
  <c r="BQ229" i="26"/>
  <c r="BP229" i="26"/>
  <c r="BI230" i="26"/>
  <c r="BZ230" i="26" s="1"/>
  <c r="CJ230" i="26" s="1"/>
  <c r="BM229" i="26"/>
  <c r="CH229" i="26"/>
  <c r="CV229" i="26" l="1"/>
  <c r="CR229" i="26"/>
  <c r="CN229" i="26"/>
  <c r="CY229" i="26"/>
  <c r="CU229" i="26"/>
  <c r="CQ229" i="26"/>
  <c r="CM229" i="26"/>
  <c r="CW229" i="26"/>
  <c r="CO229" i="26"/>
  <c r="CT229" i="26"/>
  <c r="CL229" i="26"/>
  <c r="CP229" i="26"/>
  <c r="CS229" i="26"/>
  <c r="CX229" i="26"/>
  <c r="BS230" i="26"/>
  <c r="BR230" i="26"/>
  <c r="BX230" i="26"/>
  <c r="BL230" i="26"/>
  <c r="BI231" i="26"/>
  <c r="BZ231" i="26" s="1"/>
  <c r="CJ231" i="26" s="1"/>
  <c r="BW230" i="26"/>
  <c r="BM230" i="26"/>
  <c r="BO230" i="26"/>
  <c r="BN230" i="26"/>
  <c r="BP230" i="26"/>
  <c r="BQ230" i="26"/>
  <c r="CH230" i="26"/>
  <c r="BU230" i="26"/>
  <c r="BY230" i="26"/>
  <c r="BV230" i="26"/>
  <c r="BT230" i="26"/>
  <c r="CV230" i="26" l="1"/>
  <c r="CY230" i="26"/>
  <c r="CT230" i="26"/>
  <c r="CP230" i="26"/>
  <c r="CL230" i="26"/>
  <c r="CX230" i="26"/>
  <c r="CS230" i="26"/>
  <c r="CO230" i="26"/>
  <c r="CQ230" i="26"/>
  <c r="CW230" i="26"/>
  <c r="CN230" i="26"/>
  <c r="CR230" i="26"/>
  <c r="CM230" i="26"/>
  <c r="CU230" i="26"/>
  <c r="BY231" i="26"/>
  <c r="BX231" i="26"/>
  <c r="BI232" i="26"/>
  <c r="BZ232" i="26" s="1"/>
  <c r="CJ232" i="26" s="1"/>
  <c r="BR231" i="26"/>
  <c r="BS231" i="26"/>
  <c r="BU231" i="26"/>
  <c r="BT231" i="26"/>
  <c r="BW231" i="26"/>
  <c r="BN231" i="26"/>
  <c r="BQ231" i="26"/>
  <c r="BP231" i="26"/>
  <c r="BO231" i="26"/>
  <c r="BV231" i="26"/>
  <c r="BM231" i="26"/>
  <c r="BL231" i="26"/>
  <c r="CH231" i="26"/>
  <c r="CX231" i="26" l="1"/>
  <c r="CT231" i="26"/>
  <c r="CP231" i="26"/>
  <c r="CL231" i="26"/>
  <c r="CW231" i="26"/>
  <c r="CS231" i="26"/>
  <c r="CO231" i="26"/>
  <c r="CU231" i="26"/>
  <c r="CM231" i="26"/>
  <c r="CR231" i="26"/>
  <c r="CN231" i="26"/>
  <c r="CY231" i="26"/>
  <c r="CV231" i="26"/>
  <c r="CQ231" i="26"/>
  <c r="BW232" i="26"/>
  <c r="BV232" i="26"/>
  <c r="BP232" i="26"/>
  <c r="BM232" i="26"/>
  <c r="BQ232" i="26"/>
  <c r="CH232" i="26"/>
  <c r="BX232" i="26"/>
  <c r="BT232" i="26"/>
  <c r="BS232" i="26"/>
  <c r="BR232" i="26"/>
  <c r="BY232" i="26"/>
  <c r="BU232" i="26"/>
  <c r="BO232" i="26"/>
  <c r="BN232" i="26"/>
  <c r="BL232" i="26"/>
  <c r="BI233" i="26"/>
  <c r="BZ233" i="26" s="1"/>
  <c r="CJ233" i="26" s="1"/>
  <c r="CV232" i="26" l="1"/>
  <c r="CR232" i="26"/>
  <c r="CN232" i="26"/>
  <c r="CY232" i="26"/>
  <c r="CU232" i="26"/>
  <c r="CQ232" i="26"/>
  <c r="CM232" i="26"/>
  <c r="CW232" i="26"/>
  <c r="CO232" i="26"/>
  <c r="CT232" i="26"/>
  <c r="CL232" i="26"/>
  <c r="CP232" i="26"/>
  <c r="CS232" i="26"/>
  <c r="CX232" i="26"/>
  <c r="BM233" i="26"/>
  <c r="BL233" i="26"/>
  <c r="BW233" i="26"/>
  <c r="BI234" i="26"/>
  <c r="BZ234" i="26" s="1"/>
  <c r="CJ234" i="26" s="1"/>
  <c r="BU233" i="26"/>
  <c r="BR233" i="26"/>
  <c r="BO233" i="26"/>
  <c r="BQ233" i="26"/>
  <c r="BN233" i="26"/>
  <c r="BY233" i="26"/>
  <c r="BX233" i="26"/>
  <c r="CH233" i="26"/>
  <c r="BV233" i="26"/>
  <c r="BT233" i="26"/>
  <c r="BP233" i="26"/>
  <c r="BS233" i="26"/>
  <c r="CX233" i="26" l="1"/>
  <c r="CT233" i="26"/>
  <c r="CP233" i="26"/>
  <c r="CL233" i="26"/>
  <c r="CW233" i="26"/>
  <c r="CS233" i="26"/>
  <c r="CO233" i="26"/>
  <c r="CY233" i="26"/>
  <c r="CQ233" i="26"/>
  <c r="CV233" i="26"/>
  <c r="CN233" i="26"/>
  <c r="CR233" i="26"/>
  <c r="CM233" i="26"/>
  <c r="CU233" i="26"/>
  <c r="BW234" i="26"/>
  <c r="BV234" i="26"/>
  <c r="BQ234" i="26"/>
  <c r="BX234" i="26"/>
  <c r="BN234" i="26"/>
  <c r="BL234" i="26"/>
  <c r="CH234" i="26"/>
  <c r="BY234" i="26"/>
  <c r="BM234" i="26"/>
  <c r="BS234" i="26"/>
  <c r="BR234" i="26"/>
  <c r="BT234" i="26"/>
  <c r="BP234" i="26"/>
  <c r="BO234" i="26"/>
  <c r="BU234" i="26"/>
  <c r="BI235" i="26"/>
  <c r="BZ235" i="26" s="1"/>
  <c r="CJ235" i="26" s="1"/>
  <c r="CV234" i="26" l="1"/>
  <c r="CR234" i="26"/>
  <c r="CN234" i="26"/>
  <c r="CY234" i="26"/>
  <c r="CU234" i="26"/>
  <c r="CQ234" i="26"/>
  <c r="CM234" i="26"/>
  <c r="CS234" i="26"/>
  <c r="CX234" i="26"/>
  <c r="CP234" i="26"/>
  <c r="CT234" i="26"/>
  <c r="CO234" i="26"/>
  <c r="CW234" i="26"/>
  <c r="CL234" i="26"/>
  <c r="BI236" i="26"/>
  <c r="BZ236" i="26" s="1"/>
  <c r="CJ236" i="26" s="1"/>
  <c r="BM235" i="26"/>
  <c r="BL235" i="26"/>
  <c r="CH235" i="26"/>
  <c r="BT235" i="26"/>
  <c r="BP235" i="26"/>
  <c r="BR235" i="26"/>
  <c r="BY235" i="26"/>
  <c r="BX235" i="26"/>
  <c r="BS235" i="26"/>
  <c r="BW235" i="26"/>
  <c r="BU235" i="26"/>
  <c r="BV235" i="26"/>
  <c r="BO235" i="26"/>
  <c r="BQ235" i="26"/>
  <c r="BN235" i="26"/>
  <c r="CX235" i="26" l="1"/>
  <c r="CT235" i="26"/>
  <c r="CP235" i="26"/>
  <c r="CL235" i="26"/>
  <c r="CW235" i="26"/>
  <c r="CS235" i="26"/>
  <c r="CO235" i="26"/>
  <c r="CU235" i="26"/>
  <c r="CM235" i="26"/>
  <c r="CR235" i="26"/>
  <c r="CV235" i="26"/>
  <c r="CQ235" i="26"/>
  <c r="CY235" i="26"/>
  <c r="CN235" i="26"/>
  <c r="BI237" i="26"/>
  <c r="BZ237" i="26" s="1"/>
  <c r="CJ237" i="26" s="1"/>
  <c r="BX236" i="26"/>
  <c r="BT236" i="26"/>
  <c r="BL236" i="26"/>
  <c r="BW236" i="26"/>
  <c r="BR236" i="26"/>
  <c r="BQ236" i="26"/>
  <c r="BS236" i="26"/>
  <c r="BN236" i="26"/>
  <c r="CH236" i="26"/>
  <c r="BO236" i="26"/>
  <c r="BY236" i="26"/>
  <c r="BU236" i="26"/>
  <c r="BP236" i="26"/>
  <c r="BV236" i="26"/>
  <c r="BM236" i="26"/>
  <c r="CV236" i="26" l="1"/>
  <c r="CR236" i="26"/>
  <c r="CN236" i="26"/>
  <c r="CY236" i="26"/>
  <c r="CU236" i="26"/>
  <c r="CQ236" i="26"/>
  <c r="CM236" i="26"/>
  <c r="CW236" i="26"/>
  <c r="CO236" i="26"/>
  <c r="CT236" i="26"/>
  <c r="CL236" i="26"/>
  <c r="CX236" i="26"/>
  <c r="CS236" i="26"/>
  <c r="CP236" i="26"/>
  <c r="BY237" i="26"/>
  <c r="BW237" i="26"/>
  <c r="BS237" i="26"/>
  <c r="BI238" i="26"/>
  <c r="BZ238" i="26" s="1"/>
  <c r="CJ238" i="26" s="1"/>
  <c r="BL237" i="26"/>
  <c r="BX237" i="26"/>
  <c r="BP237" i="26"/>
  <c r="BU237" i="26"/>
  <c r="BR237" i="26"/>
  <c r="BN237" i="26"/>
  <c r="BO237" i="26"/>
  <c r="BQ237" i="26"/>
  <c r="BV237" i="26"/>
  <c r="CH237" i="26"/>
  <c r="BM237" i="26"/>
  <c r="BT237" i="26"/>
  <c r="CX237" i="26" l="1"/>
  <c r="CT237" i="26"/>
  <c r="CP237" i="26"/>
  <c r="CL237" i="26"/>
  <c r="CW237" i="26"/>
  <c r="CS237" i="26"/>
  <c r="CO237" i="26"/>
  <c r="CY237" i="26"/>
  <c r="CQ237" i="26"/>
  <c r="CV237" i="26"/>
  <c r="CN237" i="26"/>
  <c r="CU237" i="26"/>
  <c r="CM237" i="26"/>
  <c r="CR237" i="26"/>
  <c r="BI239" i="26"/>
  <c r="BZ239" i="26" s="1"/>
  <c r="CJ239" i="26" s="1"/>
  <c r="CH238" i="26"/>
  <c r="BQ238" i="26"/>
  <c r="BT238" i="26"/>
  <c r="BS238" i="26"/>
  <c r="BP238" i="26"/>
  <c r="BX238" i="26"/>
  <c r="BR238" i="26"/>
  <c r="BW238" i="26"/>
  <c r="BU238" i="26"/>
  <c r="BL238" i="26"/>
  <c r="BN238" i="26"/>
  <c r="BO238" i="26"/>
  <c r="BV238" i="26"/>
  <c r="BM238" i="26"/>
  <c r="BY238" i="26"/>
  <c r="CV238" i="26" l="1"/>
  <c r="CR238" i="26"/>
  <c r="CN238" i="26"/>
  <c r="CY238" i="26"/>
  <c r="CU238" i="26"/>
  <c r="CQ238" i="26"/>
  <c r="CM238" i="26"/>
  <c r="CS238" i="26"/>
  <c r="CX238" i="26"/>
  <c r="CP238" i="26"/>
  <c r="CL238" i="26"/>
  <c r="CW238" i="26"/>
  <c r="CT238" i="26"/>
  <c r="CO238" i="26"/>
  <c r="BY239" i="26"/>
  <c r="BI240" i="26"/>
  <c r="BZ240" i="26" s="1"/>
  <c r="CJ240" i="26" s="1"/>
  <c r="BV239" i="26"/>
  <c r="BW239" i="26"/>
  <c r="BT239" i="26"/>
  <c r="BL239" i="26"/>
  <c r="BM239" i="26"/>
  <c r="BO239" i="26"/>
  <c r="BN239" i="26"/>
  <c r="BU239" i="26"/>
  <c r="CH239" i="26"/>
  <c r="BP239" i="26"/>
  <c r="BX239" i="26"/>
  <c r="BQ239" i="26"/>
  <c r="BS239" i="26"/>
  <c r="BR239" i="26"/>
  <c r="CX239" i="26" l="1"/>
  <c r="CT239" i="26"/>
  <c r="CP239" i="26"/>
  <c r="CL239" i="26"/>
  <c r="CW239" i="26"/>
  <c r="CS239" i="26"/>
  <c r="CO239" i="26"/>
  <c r="CU239" i="26"/>
  <c r="CM239" i="26"/>
  <c r="CR239" i="26"/>
  <c r="CN239" i="26"/>
  <c r="CY239" i="26"/>
  <c r="CQ239" i="26"/>
  <c r="CV239" i="26"/>
  <c r="BS240" i="26"/>
  <c r="BM240" i="26"/>
  <c r="BV240" i="26"/>
  <c r="BQ240" i="26"/>
  <c r="BX240" i="26"/>
  <c r="BT240" i="26"/>
  <c r="BU240" i="26"/>
  <c r="BW240" i="26"/>
  <c r="BN240" i="26"/>
  <c r="BP240" i="26"/>
  <c r="BO240" i="26"/>
  <c r="BY240" i="26"/>
  <c r="BL240" i="26"/>
  <c r="CH240" i="26"/>
  <c r="BI241" i="26"/>
  <c r="BZ241" i="26" s="1"/>
  <c r="CJ241" i="26" s="1"/>
  <c r="BR240" i="26"/>
  <c r="CV240" i="26" l="1"/>
  <c r="CR240" i="26"/>
  <c r="CN240" i="26"/>
  <c r="CY240" i="26"/>
  <c r="CU240" i="26"/>
  <c r="CQ240" i="26"/>
  <c r="CM240" i="26"/>
  <c r="CW240" i="26"/>
  <c r="CO240" i="26"/>
  <c r="CT240" i="26"/>
  <c r="CL240" i="26"/>
  <c r="CP240" i="26"/>
  <c r="CX240" i="26"/>
  <c r="CS240" i="26"/>
  <c r="BY241" i="26"/>
  <c r="BW241" i="26"/>
  <c r="BS241" i="26"/>
  <c r="BI242" i="26"/>
  <c r="BZ242" i="26" s="1"/>
  <c r="CJ242" i="26" s="1"/>
  <c r="BL241" i="26"/>
  <c r="BP241" i="26"/>
  <c r="BU241" i="26"/>
  <c r="BR241" i="26"/>
  <c r="BN241" i="26"/>
  <c r="CH241" i="26"/>
  <c r="BQ241" i="26"/>
  <c r="BV241" i="26"/>
  <c r="BM241" i="26"/>
  <c r="BX241" i="26"/>
  <c r="BT241" i="26"/>
  <c r="BO241" i="26"/>
  <c r="CX241" i="26" l="1"/>
  <c r="CT241" i="26"/>
  <c r="CP241" i="26"/>
  <c r="CL241" i="26"/>
  <c r="CW241" i="26"/>
  <c r="CS241" i="26"/>
  <c r="CO241" i="26"/>
  <c r="CY241" i="26"/>
  <c r="CQ241" i="26"/>
  <c r="CV241" i="26"/>
  <c r="CN241" i="26"/>
  <c r="CR241" i="26"/>
  <c r="CM241" i="26"/>
  <c r="CU241" i="26"/>
  <c r="CH242" i="26"/>
  <c r="BL242" i="26"/>
  <c r="BR242" i="26"/>
  <c r="BY242" i="26"/>
  <c r="BT242" i="26"/>
  <c r="BM242" i="26"/>
  <c r="BN242" i="26"/>
  <c r="BX242" i="26"/>
  <c r="BW242" i="26"/>
  <c r="BU242" i="26"/>
  <c r="BV242" i="26"/>
  <c r="BS242" i="26"/>
  <c r="BI243" i="26"/>
  <c r="BZ243" i="26" s="1"/>
  <c r="CJ243" i="26" s="1"/>
  <c r="BP242" i="26"/>
  <c r="BO242" i="26"/>
  <c r="BQ242" i="26"/>
  <c r="CV242" i="26" l="1"/>
  <c r="CR242" i="26"/>
  <c r="CN242" i="26"/>
  <c r="CY242" i="26"/>
  <c r="CU242" i="26"/>
  <c r="CQ242" i="26"/>
  <c r="CM242" i="26"/>
  <c r="CS242" i="26"/>
  <c r="CX242" i="26"/>
  <c r="CP242" i="26"/>
  <c r="CT242" i="26"/>
  <c r="CO242" i="26"/>
  <c r="CL242" i="26"/>
  <c r="CW242" i="26"/>
  <c r="BX243" i="26"/>
  <c r="BW243" i="26"/>
  <c r="BQ243" i="26"/>
  <c r="BN243" i="26"/>
  <c r="BP243" i="26"/>
  <c r="BM243" i="26"/>
  <c r="BI244" i="26"/>
  <c r="BZ244" i="26" s="1"/>
  <c r="CJ244" i="26" s="1"/>
  <c r="BL243" i="26"/>
  <c r="BO243" i="26"/>
  <c r="BT243" i="26"/>
  <c r="BR243" i="26"/>
  <c r="BS243" i="26"/>
  <c r="CH243" i="26"/>
  <c r="BU243" i="26"/>
  <c r="BV243" i="26"/>
  <c r="BY243" i="26"/>
  <c r="CX243" i="26" l="1"/>
  <c r="CT243" i="26"/>
  <c r="CP243" i="26"/>
  <c r="CL243" i="26"/>
  <c r="CW243" i="26"/>
  <c r="CS243" i="26"/>
  <c r="CO243" i="26"/>
  <c r="CU243" i="26"/>
  <c r="CM243" i="26"/>
  <c r="CR243" i="26"/>
  <c r="CV243" i="26"/>
  <c r="CQ243" i="26"/>
  <c r="CY243" i="26"/>
  <c r="CN243" i="26"/>
  <c r="CH244" i="26"/>
  <c r="BW244" i="26"/>
  <c r="BP244" i="26"/>
  <c r="BY244" i="26"/>
  <c r="BS244" i="26"/>
  <c r="BV244" i="26"/>
  <c r="BQ244" i="26"/>
  <c r="BX244" i="26"/>
  <c r="BO244" i="26"/>
  <c r="BR244" i="26"/>
  <c r="BL244" i="26"/>
  <c r="BM244" i="26"/>
  <c r="BT244" i="26"/>
  <c r="BN244" i="26"/>
  <c r="BU244" i="26"/>
  <c r="BI245" i="26"/>
  <c r="BZ245" i="26" s="1"/>
  <c r="CJ245" i="26" s="1"/>
  <c r="CV244" i="26" l="1"/>
  <c r="CR244" i="26"/>
  <c r="CN244" i="26"/>
  <c r="CY244" i="26"/>
  <c r="CU244" i="26"/>
  <c r="CQ244" i="26"/>
  <c r="CM244" i="26"/>
  <c r="CW244" i="26"/>
  <c r="CO244" i="26"/>
  <c r="CT244" i="26"/>
  <c r="CL244" i="26"/>
  <c r="CX244" i="26"/>
  <c r="CS244" i="26"/>
  <c r="CP244" i="26"/>
  <c r="BX245" i="26"/>
  <c r="BV245" i="26"/>
  <c r="BU245" i="26"/>
  <c r="BR245" i="26"/>
  <c r="BP245" i="26"/>
  <c r="BI246" i="26"/>
  <c r="BZ246" i="26" s="1"/>
  <c r="CJ246" i="26" s="1"/>
  <c r="BL245" i="26"/>
  <c r="BN245" i="26"/>
  <c r="BT245" i="26"/>
  <c r="BQ245" i="26"/>
  <c r="BO245" i="26"/>
  <c r="BW245" i="26"/>
  <c r="BY245" i="26"/>
  <c r="BS245" i="26"/>
  <c r="CH245" i="26"/>
  <c r="BM245" i="26"/>
  <c r="CX245" i="26" l="1"/>
  <c r="CT245" i="26"/>
  <c r="CP245" i="26"/>
  <c r="CL245" i="26"/>
  <c r="CW245" i="26"/>
  <c r="CS245" i="26"/>
  <c r="CO245" i="26"/>
  <c r="CY245" i="26"/>
  <c r="CQ245" i="26"/>
  <c r="CV245" i="26"/>
  <c r="CN245" i="26"/>
  <c r="CU245" i="26"/>
  <c r="CR245" i="26"/>
  <c r="CM245" i="26"/>
  <c r="BI247" i="26"/>
  <c r="BZ247" i="26" s="1"/>
  <c r="CJ247" i="26" s="1"/>
  <c r="BN246" i="26"/>
  <c r="BT246" i="26"/>
  <c r="BM246" i="26"/>
  <c r="BV246" i="26"/>
  <c r="BP246" i="26"/>
  <c r="BQ246" i="26"/>
  <c r="BW246" i="26"/>
  <c r="BR246" i="26"/>
  <c r="BY246" i="26"/>
  <c r="BX246" i="26"/>
  <c r="CH246" i="26"/>
  <c r="BU246" i="26"/>
  <c r="BO246" i="26"/>
  <c r="BL246" i="26"/>
  <c r="BS246" i="26"/>
  <c r="CV246" i="26" l="1"/>
  <c r="CR246" i="26"/>
  <c r="CN246" i="26"/>
  <c r="CY246" i="26"/>
  <c r="CU246" i="26"/>
  <c r="CQ246" i="26"/>
  <c r="CM246" i="26"/>
  <c r="CS246" i="26"/>
  <c r="CX246" i="26"/>
  <c r="CP246" i="26"/>
  <c r="CL246" i="26"/>
  <c r="CW246" i="26"/>
  <c r="CO246" i="26"/>
  <c r="CT246" i="26"/>
  <c r="BY247" i="26"/>
  <c r="BX247" i="26"/>
  <c r="BS247" i="26"/>
  <c r="BN247" i="26"/>
  <c r="BQ247" i="26"/>
  <c r="BR247" i="26"/>
  <c r="BM247" i="26"/>
  <c r="BW247" i="26"/>
  <c r="BU247" i="26"/>
  <c r="BT247" i="26"/>
  <c r="CH247" i="26"/>
  <c r="BV247" i="26"/>
  <c r="BP247" i="26"/>
  <c r="BO247" i="26"/>
  <c r="BL247" i="26"/>
  <c r="BI248" i="26"/>
  <c r="BZ248" i="26" s="1"/>
  <c r="CJ248" i="26" s="1"/>
  <c r="CX247" i="26" l="1"/>
  <c r="CT247" i="26"/>
  <c r="CP247" i="26"/>
  <c r="CL247" i="26"/>
  <c r="CW247" i="26"/>
  <c r="CS247" i="26"/>
  <c r="CO247" i="26"/>
  <c r="CU247" i="26"/>
  <c r="CM247" i="26"/>
  <c r="CR247" i="26"/>
  <c r="CN247" i="26"/>
  <c r="CY247" i="26"/>
  <c r="CV247" i="26"/>
  <c r="CQ247" i="26"/>
  <c r="BS248" i="26"/>
  <c r="BR248" i="26"/>
  <c r="BY248" i="26"/>
  <c r="BU248" i="26"/>
  <c r="BI249" i="26"/>
  <c r="BZ249" i="26" s="1"/>
  <c r="CJ249" i="26" s="1"/>
  <c r="BW248" i="26"/>
  <c r="BL248" i="26"/>
  <c r="BO248" i="26"/>
  <c r="BN248" i="26"/>
  <c r="BQ248" i="26"/>
  <c r="BX248" i="26"/>
  <c r="CH248" i="26"/>
  <c r="BT248" i="26"/>
  <c r="BM248" i="26"/>
  <c r="BV248" i="26"/>
  <c r="BP248" i="26"/>
  <c r="CV248" i="26" l="1"/>
  <c r="CR248" i="26"/>
  <c r="CN248" i="26"/>
  <c r="CY248" i="26"/>
  <c r="CU248" i="26"/>
  <c r="CQ248" i="26"/>
  <c r="CM248" i="26"/>
  <c r="CW248" i="26"/>
  <c r="CO248" i="26"/>
  <c r="CT248" i="26"/>
  <c r="CL248" i="26"/>
  <c r="CP248" i="26"/>
  <c r="CS248" i="26"/>
  <c r="CX248" i="26"/>
  <c r="BI250" i="26"/>
  <c r="BZ250" i="26" s="1"/>
  <c r="CJ250" i="26" s="1"/>
  <c r="BM249" i="26"/>
  <c r="BL249" i="26"/>
  <c r="CH249" i="26"/>
  <c r="BU249" i="26"/>
  <c r="BN249" i="26"/>
  <c r="BY249" i="26"/>
  <c r="BX249" i="26"/>
  <c r="BV249" i="26"/>
  <c r="BO249" i="26"/>
  <c r="BT249" i="26"/>
  <c r="BR249" i="26"/>
  <c r="BQ249" i="26"/>
  <c r="BP249" i="26"/>
  <c r="BS249" i="26"/>
  <c r="BW249" i="26"/>
  <c r="CX249" i="26" l="1"/>
  <c r="CT249" i="26"/>
  <c r="CP249" i="26"/>
  <c r="CL249" i="26"/>
  <c r="CW249" i="26"/>
  <c r="CS249" i="26"/>
  <c r="CO249" i="26"/>
  <c r="CY249" i="26"/>
  <c r="CQ249" i="26"/>
  <c r="CV249" i="26"/>
  <c r="CN249" i="26"/>
  <c r="CR249" i="26"/>
  <c r="CM249" i="26"/>
  <c r="CU249" i="26"/>
  <c r="BY250" i="26"/>
  <c r="BW250" i="26"/>
  <c r="BP250" i="26"/>
  <c r="BX250" i="26"/>
  <c r="BL250" i="26"/>
  <c r="BS250" i="26"/>
  <c r="BM250" i="26"/>
  <c r="BO250" i="26"/>
  <c r="BU250" i="26"/>
  <c r="BR250" i="26"/>
  <c r="BI251" i="26"/>
  <c r="BZ251" i="26" s="1"/>
  <c r="CJ251" i="26" s="1"/>
  <c r="BN250" i="26"/>
  <c r="BQ250" i="26"/>
  <c r="CH250" i="26"/>
  <c r="BV250" i="26"/>
  <c r="BT250" i="26"/>
  <c r="CV250" i="26" l="1"/>
  <c r="CR250" i="26"/>
  <c r="CN250" i="26"/>
  <c r="CY250" i="26"/>
  <c r="CU250" i="26"/>
  <c r="CQ250" i="26"/>
  <c r="CM250" i="26"/>
  <c r="CS250" i="26"/>
  <c r="CX250" i="26"/>
  <c r="CP250" i="26"/>
  <c r="CT250" i="26"/>
  <c r="CO250" i="26"/>
  <c r="CW250" i="26"/>
  <c r="CL250" i="26"/>
  <c r="BI252" i="26"/>
  <c r="BZ252" i="26" s="1"/>
  <c r="CJ252" i="26" s="1"/>
  <c r="CH251" i="26"/>
  <c r="BT251" i="26"/>
  <c r="BM251" i="26"/>
  <c r="BO251" i="26"/>
  <c r="BY251" i="26"/>
  <c r="BX251" i="26"/>
  <c r="BV251" i="26"/>
  <c r="BW251" i="26"/>
  <c r="BU251" i="26"/>
  <c r="BN251" i="26"/>
  <c r="BL251" i="26"/>
  <c r="BS251" i="26"/>
  <c r="BP251" i="26"/>
  <c r="BQ251" i="26"/>
  <c r="BR251" i="26"/>
  <c r="CX251" i="26" l="1"/>
  <c r="CT251" i="26"/>
  <c r="CP251" i="26"/>
  <c r="CL251" i="26"/>
  <c r="CW251" i="26"/>
  <c r="CS251" i="26"/>
  <c r="CO251" i="26"/>
  <c r="CU251" i="26"/>
  <c r="CM251" i="26"/>
  <c r="CR251" i="26"/>
  <c r="CV251" i="26"/>
  <c r="CQ251" i="26"/>
  <c r="CN251" i="26"/>
  <c r="CY251" i="26"/>
  <c r="CH252" i="26"/>
  <c r="BY252" i="26"/>
  <c r="BS252" i="26"/>
  <c r="BI253" i="26"/>
  <c r="BZ253" i="26" s="1"/>
  <c r="CJ253" i="26" s="1"/>
  <c r="BR252" i="26"/>
  <c r="BP252" i="26"/>
  <c r="BM252" i="26"/>
  <c r="BV252" i="26"/>
  <c r="BU252" i="26"/>
  <c r="BX252" i="26"/>
  <c r="BO252" i="26"/>
  <c r="BQ252" i="26"/>
  <c r="BW252" i="26"/>
  <c r="BN252" i="26"/>
  <c r="BT252" i="26"/>
  <c r="BL252" i="26"/>
  <c r="CV252" i="26" l="1"/>
  <c r="CR252" i="26"/>
  <c r="CN252" i="26"/>
  <c r="CY252" i="26"/>
  <c r="CU252" i="26"/>
  <c r="CQ252" i="26"/>
  <c r="CM252" i="26"/>
  <c r="CW252" i="26"/>
  <c r="CO252" i="26"/>
  <c r="CT252" i="26"/>
  <c r="CL252" i="26"/>
  <c r="CX252" i="26"/>
  <c r="CS252" i="26"/>
  <c r="CP252" i="26"/>
  <c r="BP253" i="26"/>
  <c r="BS253" i="26"/>
  <c r="BY253" i="26"/>
  <c r="BM253" i="26"/>
  <c r="CH253" i="26"/>
  <c r="BV253" i="26"/>
  <c r="BL253" i="26"/>
  <c r="BO253" i="26"/>
  <c r="BQ253" i="26"/>
  <c r="BN253" i="26"/>
  <c r="BX253" i="26"/>
  <c r="BI254" i="26"/>
  <c r="BZ254" i="26" s="1"/>
  <c r="CJ254" i="26" s="1"/>
  <c r="BT253" i="26"/>
  <c r="BW253" i="26"/>
  <c r="BR253" i="26"/>
  <c r="BU253" i="26"/>
  <c r="CX253" i="26" l="1"/>
  <c r="CT253" i="26"/>
  <c r="CP253" i="26"/>
  <c r="CL253" i="26"/>
  <c r="CW253" i="26"/>
  <c r="CS253" i="26"/>
  <c r="CO253" i="26"/>
  <c r="CY253" i="26"/>
  <c r="CQ253" i="26"/>
  <c r="CV253" i="26"/>
  <c r="CN253" i="26"/>
  <c r="CU253" i="26"/>
  <c r="CM253" i="26"/>
  <c r="CR253" i="26"/>
  <c r="CH254" i="26"/>
  <c r="BY254" i="26"/>
  <c r="BX254" i="26"/>
  <c r="BT254" i="26"/>
  <c r="BR254" i="26"/>
  <c r="BQ254" i="26"/>
  <c r="BW254" i="26"/>
  <c r="BV254" i="26"/>
  <c r="BU254" i="26"/>
  <c r="BP254" i="26"/>
  <c r="BS254" i="26"/>
  <c r="BL254" i="26"/>
  <c r="BN254" i="26"/>
  <c r="BM254" i="26"/>
  <c r="BO254" i="26"/>
  <c r="CV254" i="26" l="1"/>
  <c r="CR254" i="26"/>
  <c r="CN254" i="26"/>
  <c r="CY254" i="26"/>
  <c r="CU254" i="26"/>
  <c r="CQ254" i="26"/>
  <c r="CM254" i="26"/>
  <c r="CS254" i="26"/>
  <c r="CX254" i="26"/>
  <c r="CP254" i="26"/>
  <c r="CL254" i="26"/>
  <c r="CW254" i="26"/>
  <c r="CT254" i="26"/>
  <c r="CO254" i="26"/>
</calcChain>
</file>

<file path=xl/sharedStrings.xml><?xml version="1.0" encoding="utf-8"?>
<sst xmlns="http://schemas.openxmlformats.org/spreadsheetml/2006/main" count="597" uniqueCount="145">
  <si>
    <t>---</t>
  </si>
  <si>
    <r>
      <rPr>
        <i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 xml:space="preserve"> [kg]</t>
    </r>
  </si>
  <si>
    <t>GENERAL INFORMATION</t>
  </si>
  <si>
    <t>Measurement institute</t>
  </si>
  <si>
    <t>Animal Category</t>
  </si>
  <si>
    <t>Housing system</t>
  </si>
  <si>
    <t>Measurement location</t>
  </si>
  <si>
    <t>Measurement period</t>
  </si>
  <si>
    <t>Measurement day (in period)</t>
  </si>
  <si>
    <t>Date</t>
  </si>
  <si>
    <t>Day in year</t>
  </si>
  <si>
    <t>Outside temperature [oC]</t>
  </si>
  <si>
    <t>Outside RH [%]</t>
  </si>
  <si>
    <t>Inside temperature [oC]</t>
  </si>
  <si>
    <t>Inside RH [%]</t>
  </si>
  <si>
    <t>Winddirection</t>
  </si>
  <si>
    <t>Windspeed (10 m height) [m/s]</t>
  </si>
  <si>
    <t>Animal places</t>
  </si>
  <si>
    <t>Milking cows</t>
  </si>
  <si>
    <t>Dry cows</t>
  </si>
  <si>
    <t>Heifers (pregnant)</t>
  </si>
  <si>
    <t>Heifers (not pregnant)</t>
  </si>
  <si>
    <t>MEASUREMENT CONDITIONS</t>
  </si>
  <si>
    <t>ANIMAL OCCUPATION</t>
  </si>
  <si>
    <t>MANAGEMENT</t>
  </si>
  <si>
    <t>Floor type (0: slatted floor; 1: closed floor)</t>
  </si>
  <si>
    <t>Walking area per animal (m2)</t>
  </si>
  <si>
    <t>Grazing (hours per day)</t>
  </si>
  <si>
    <t>Closed cubicles</t>
  </si>
  <si>
    <t>MILK PRODUCTION AND COMPOSITION</t>
  </si>
  <si>
    <t>Milk production [kg/animal/day]</t>
  </si>
  <si>
    <t>Milk [% protein]</t>
  </si>
  <si>
    <t>Milk [% fat]</t>
  </si>
  <si>
    <t>Urea content in milk [mg/100g]</t>
  </si>
  <si>
    <t>Weight milking cows [kg]</t>
  </si>
  <si>
    <t>Weight dry cows [kg]</t>
  </si>
  <si>
    <t>Weight heifers (pregnant) [kg]</t>
  </si>
  <si>
    <t>Weight heifers (not pregnant) [kg]</t>
  </si>
  <si>
    <t>Days in pregnancy (milking cows)</t>
  </si>
  <si>
    <t>Days in pregnancy (dry cows)</t>
  </si>
  <si>
    <t>Days in pregnancy (heifers)</t>
  </si>
  <si>
    <t>Energy value of feed (heifers; MJ/kg dry matter)</t>
  </si>
  <si>
    <t>Weight gain heifers [kg/day]</t>
  </si>
  <si>
    <t>CO2 inside [ppm]</t>
  </si>
  <si>
    <t>CO2 outside [ppm]</t>
  </si>
  <si>
    <t>NH3 inside [mg/m3]</t>
  </si>
  <si>
    <t>NH3 outside [mg/m3]</t>
  </si>
  <si>
    <t>CALCULATIONS</t>
  </si>
  <si>
    <t>Number of animals</t>
  </si>
  <si>
    <t>Dairy cows (milking + dry)</t>
  </si>
  <si>
    <t>% closed cubicles</t>
  </si>
  <si>
    <t>Occupation rate (%)</t>
  </si>
  <si>
    <t>Heifers vs. dairy cows (%)</t>
  </si>
  <si>
    <t>Dry cows vs. dairy cows (%)</t>
  </si>
  <si>
    <t>Heat production milking cows (hpu)</t>
  </si>
  <si>
    <t>Heat production dry cows (hpu)</t>
  </si>
  <si>
    <t>Heat production heifers (pregnant) (hpu)</t>
  </si>
  <si>
    <t>Heat production heifers (not pregnant) (hpu)</t>
  </si>
  <si>
    <t>Total heat production (hpu)</t>
  </si>
  <si>
    <t>Total heat production corrected for temperature (hpu)</t>
  </si>
  <si>
    <t>Ventilation rate [m3/h]</t>
  </si>
  <si>
    <t>Ventilation rate [m3/h per animal]</t>
  </si>
  <si>
    <t>NH3 Emission [kg/year per animal place]</t>
  </si>
  <si>
    <t>C4:                                      urea content in milk &gt; 15</t>
  </si>
  <si>
    <t>C5:                            dry cows &lt; 25%</t>
  </si>
  <si>
    <t>Summary</t>
  </si>
  <si>
    <t>*</t>
  </si>
  <si>
    <t>Location 1</t>
  </si>
  <si>
    <t>Location 2</t>
  </si>
  <si>
    <t>Location 3</t>
  </si>
  <si>
    <t>Location 4</t>
  </si>
  <si>
    <t>Housing system 1</t>
  </si>
  <si>
    <t>Cattle</t>
  </si>
  <si>
    <t>Animal category</t>
  </si>
  <si>
    <t>Weight</t>
  </si>
  <si>
    <t>Days in pregnancy</t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</si>
  <si>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[days]</t>
    </r>
  </si>
  <si>
    <t>Energy value of feed</t>
  </si>
  <si>
    <t>M [MJ/kg dry matter]</t>
  </si>
  <si>
    <t>Weight gain</t>
  </si>
  <si>
    <r>
      <rPr>
        <i/>
        <sz val="12"/>
        <color theme="1"/>
        <rFont val="Arial"/>
        <family val="2"/>
      </rPr>
      <t>Y</t>
    </r>
    <r>
      <rPr>
        <i/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[kg/day]</t>
    </r>
  </si>
  <si>
    <t>STANDARD VALUES</t>
  </si>
  <si>
    <t>ANIMAL PRODUCTION CHARACTERISTICS</t>
  </si>
  <si>
    <t>MEASURED CONCENTRATIONS</t>
  </si>
  <si>
    <t>Institute 1</t>
  </si>
  <si>
    <t xml:space="preserve"> C1:                  cows &gt;= 70%</t>
  </si>
  <si>
    <t>C2:                          Occupation rate &gt;= 90%</t>
  </si>
  <si>
    <t>C3:                                                             milk production &gt; 25</t>
  </si>
  <si>
    <t>Dairy cows (%)</t>
  </si>
  <si>
    <t>Acceptance criteria VERA</t>
  </si>
  <si>
    <t>Acceptance criteria NL</t>
  </si>
  <si>
    <t xml:space="preserve"> 0: does not fulfil the criteria                                                          1: fulfils the criteria</t>
  </si>
  <si>
    <t xml:space="preserve"> C1:                  heifers &lt; 30%</t>
  </si>
  <si>
    <t>C2:                          Occupation rate &gt;= 80%</t>
  </si>
  <si>
    <r>
      <t xml:space="preserve">     t</t>
    </r>
    <r>
      <rPr>
        <vertAlign val="subscript"/>
        <sz val="12"/>
        <color theme="1"/>
        <rFont val="Arial"/>
        <family val="2"/>
      </rPr>
      <t>inside</t>
    </r>
    <r>
      <rPr>
        <sz val="12"/>
        <color theme="1"/>
        <rFont val="Arial"/>
        <family val="2"/>
      </rPr>
      <t>: temperature (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>C) inside the barn</t>
    </r>
  </si>
  <si>
    <r>
      <t xml:space="preserve">     Emissions (E</t>
    </r>
    <r>
      <rPr>
        <vertAlign val="subscript"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>; kg/year per animal place) are calculated per measurement day using PCO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/h),</t>
    </r>
  </si>
  <si>
    <r>
      <t xml:space="preserve">     and the average concentrations (24 hours; in 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 of NH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and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inside and outside the building according to:</t>
    </r>
  </si>
  <si>
    <r>
      <t xml:space="preserve">     PC: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-production per heat production unit (hpu), expressed as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/h per hpu</t>
    </r>
  </si>
  <si>
    <r>
      <t xml:space="preserve">              PC=0.18 for closed floors (no contribution of manure in manure pit to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production in the livestock building)</t>
    </r>
  </si>
  <si>
    <r>
      <t xml:space="preserve">              PC=0.20 for (partly) slatted floors (includes 10% contribution of manure in manure pit to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production in the livestock building)</t>
    </r>
  </si>
  <si>
    <r>
      <t>Y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: milk production [kg/day]  --&gt; measurements</t>
    </r>
  </si>
  <si>
    <t>Grand Total</t>
  </si>
  <si>
    <t>Average of Day in year</t>
  </si>
  <si>
    <t>Values</t>
  </si>
  <si>
    <t/>
  </si>
  <si>
    <t>DATA IN WHITE CELLS COPIED DIRECTLY FROM "INPUT DATA"</t>
  </si>
  <si>
    <t>HERD COMPOSITION</t>
  </si>
  <si>
    <t>HEAT PRODUCTION</t>
  </si>
  <si>
    <t>VENTILATION RATE AND EMISSIONS</t>
  </si>
  <si>
    <t>0: does not fulfil the criteria                1: fulfils the criteria</t>
  </si>
  <si>
    <t>Average of Outside temperature [oC]</t>
  </si>
  <si>
    <t>Average of Outside RH [%]</t>
  </si>
  <si>
    <t>Average of Inside temperature [oC]</t>
  </si>
  <si>
    <t>Average of Inside RH [%]</t>
  </si>
  <si>
    <t>Average of Winddirection</t>
  </si>
  <si>
    <t>Average of Windspeed (10 m height) [m/s]</t>
  </si>
  <si>
    <t>Average of NH3 Emission [kg/year per animal place]</t>
  </si>
  <si>
    <t>Average of Ventilation rate [m3/h per animal]</t>
  </si>
  <si>
    <t>Average of Urea content in milk [mg/100g]</t>
  </si>
  <si>
    <t>Average of Milk [% fat]</t>
  </si>
  <si>
    <t>Average of Milk [% protein]</t>
  </si>
  <si>
    <t>Average of Milk production [kg/animal/day]</t>
  </si>
  <si>
    <t xml:space="preserve"> Day in year</t>
  </si>
  <si>
    <t xml:space="preserve"> Outside temperature [oC]</t>
  </si>
  <si>
    <t xml:space="preserve"> Outside RH [%]</t>
  </si>
  <si>
    <t xml:space="preserve"> Inside temperature [oC]</t>
  </si>
  <si>
    <t xml:space="preserve"> Inside RH [%]</t>
  </si>
  <si>
    <t xml:space="preserve"> Winddirection</t>
  </si>
  <si>
    <t xml:space="preserve"> Windspeed (10 m height) [m/s]</t>
  </si>
  <si>
    <t xml:space="preserve"> Milk production [kg/animal/day]</t>
  </si>
  <si>
    <t xml:space="preserve"> Milk [% protein]</t>
  </si>
  <si>
    <t xml:space="preserve"> Milk [% fat]</t>
  </si>
  <si>
    <t xml:space="preserve"> Urea content in milk [mg/100g]</t>
  </si>
  <si>
    <t xml:space="preserve"> Ventilation rate [m3/h per animal]</t>
  </si>
  <si>
    <t xml:space="preserve"> NH3 Emission [kg/year per animal place]</t>
  </si>
  <si>
    <t>Average of Ventilation rate [m3/h]</t>
  </si>
  <si>
    <t xml:space="preserve"> Ventilation rate [m3/h]</t>
  </si>
  <si>
    <t>Count of  NH3 Emission [kg/year per animal place]</t>
  </si>
  <si>
    <t>Average of  NH3 Emission [kg/year per animal place]2</t>
  </si>
  <si>
    <t>Housing system 2</t>
  </si>
  <si>
    <t>Location code</t>
  </si>
  <si>
    <t>Average of Location code</t>
  </si>
  <si>
    <t>REFRESH PIVOT TABLE 1/3</t>
  </si>
  <si>
    <t>REFRESH PIVOT TABLE 2/3</t>
  </si>
  <si>
    <t>REFRESH PIVOT TABLE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</si>
</sst>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i/>
      <vertAlign val="subscript"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342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3" fillId="2" borderId="22" xfId="0" quotePrefix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1" xfId="0" quotePrefix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3" borderId="0" xfId="0" applyFill="1" applyAlignment="1" applyProtection="1">
      <alignment horizontal="center" vertical="center"/>
      <protection locked="0"/>
    </xf>
    <xf numFmtId="15" fontId="0" fillId="3" borderId="0" xfId="0" applyNumberFormat="1" applyFill="1" applyAlignment="1" applyProtection="1">
      <alignment horizontal="center" vertical="center"/>
      <protection locked="0"/>
    </xf>
    <xf numFmtId="1" fontId="0" fillId="3" borderId="0" xfId="0" applyNumberFormat="1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 textRotation="90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15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1" fontId="0" fillId="3" borderId="3" xfId="0" applyNumberForma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5" fontId="0" fillId="3" borderId="7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>
      <alignment horizontal="center" vertical="center" wrapText="1"/>
    </xf>
    <xf numFmtId="1" fontId="0" fillId="3" borderId="7" xfId="0" applyNumberForma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8" fillId="5" borderId="0" xfId="0" applyFont="1" applyFill="1"/>
    <xf numFmtId="0" fontId="3" fillId="5" borderId="0" xfId="0" applyFont="1" applyFill="1" applyAlignment="1">
      <alignment horizontal="left"/>
    </xf>
    <xf numFmtId="1" fontId="10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5" fontId="10" fillId="3" borderId="7" xfId="0" applyNumberFormat="1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0" fillId="3" borderId="8" xfId="0" applyNumberFormat="1" applyFont="1" applyFill="1" applyBorder="1" applyAlignment="1">
      <alignment horizontal="center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1" fontId="10" fillId="5" borderId="7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/>
    </xf>
    <xf numFmtId="15" fontId="10" fillId="3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0" fontId="13" fillId="3" borderId="0" xfId="0" applyFont="1" applyFill="1"/>
    <xf numFmtId="0" fontId="10" fillId="3" borderId="0" xfId="0" applyFont="1" applyFill="1" applyAlignment="1">
      <alignment horizontal="center" textRotation="90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5" fontId="10" fillId="3" borderId="4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" fontId="13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3" borderId="26" xfId="0" applyFont="1" applyFill="1" applyBorder="1" applyAlignment="1">
      <alignment horizontal="center"/>
    </xf>
    <xf numFmtId="164" fontId="7" fillId="3" borderId="26" xfId="0" applyNumberFormat="1" applyFont="1" applyFill="1" applyBorder="1" applyAlignment="1">
      <alignment horizontal="center"/>
    </xf>
    <xf numFmtId="1" fontId="7" fillId="3" borderId="26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wrapText="1"/>
    </xf>
    <xf numFmtId="164" fontId="10" fillId="3" borderId="0" xfId="0" applyNumberFormat="1" applyFont="1" applyFill="1" applyAlignment="1">
      <alignment horizontal="center" textRotation="90" wrapText="1"/>
    </xf>
    <xf numFmtId="164" fontId="10" fillId="3" borderId="0" xfId="0" applyNumberFormat="1" applyFont="1" applyFill="1" applyAlignment="1">
      <alignment horizontal="center" wrapText="1"/>
    </xf>
    <xf numFmtId="164" fontId="10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 wrapText="1"/>
    </xf>
    <xf numFmtId="1" fontId="10" fillId="3" borderId="0" xfId="0" applyNumberFormat="1" applyFont="1" applyFill="1" applyAlignment="1">
      <alignment horizontal="center"/>
    </xf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1" fontId="10" fillId="3" borderId="0" xfId="0" applyNumberFormat="1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1" fontId="7" fillId="3" borderId="0" xfId="0" applyNumberFormat="1" applyFont="1" applyFill="1" applyAlignment="1">
      <alignment horizontal="center"/>
    </xf>
    <xf numFmtId="0" fontId="10" fillId="3" borderId="0" xfId="0" applyFont="1" applyFill="1" applyAlignment="1" applyProtection="1">
      <alignment horizontal="center" textRotation="90" wrapTex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1" fontId="10" fillId="3" borderId="0" xfId="0" applyNumberFormat="1" applyFont="1" applyFill="1" applyAlignment="1" applyProtection="1">
      <alignment horizontal="center" vertical="center"/>
      <protection locked="0"/>
    </xf>
    <xf numFmtId="164" fontId="10" fillId="3" borderId="0" xfId="0" applyNumberFormat="1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164" fontId="13" fillId="3" borderId="0" xfId="0" applyNumberFormat="1" applyFont="1" applyFill="1" applyAlignment="1" applyProtection="1">
      <alignment horizontal="center"/>
      <protection locked="0"/>
    </xf>
    <xf numFmtId="1" fontId="13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164" fontId="11" fillId="3" borderId="0" xfId="0" applyNumberFormat="1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164" fontId="10" fillId="3" borderId="0" xfId="0" applyNumberFormat="1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left" vertical="center"/>
      <protection hidden="1"/>
    </xf>
    <xf numFmtId="1" fontId="10" fillId="3" borderId="0" xfId="0" applyNumberFormat="1" applyFont="1" applyFill="1" applyAlignment="1" applyProtection="1">
      <alignment horizontal="left" vertical="center"/>
      <protection hidden="1"/>
    </xf>
    <xf numFmtId="164" fontId="10" fillId="3" borderId="0" xfId="0" applyNumberFormat="1" applyFont="1" applyFill="1" applyAlignment="1" applyProtection="1">
      <alignment horizontal="left" vertical="center"/>
      <protection hidden="1"/>
    </xf>
    <xf numFmtId="2" fontId="10" fillId="3" borderId="0" xfId="0" applyNumberFormat="1" applyFont="1" applyFill="1" applyAlignment="1" applyProtection="1">
      <alignment horizontal="left" vertical="center"/>
      <protection hidden="1"/>
    </xf>
    <xf numFmtId="1" fontId="12" fillId="3" borderId="0" xfId="0" applyNumberFormat="1" applyFont="1" applyFill="1" applyAlignment="1" applyProtection="1">
      <alignment horizontal="center" vertical="center"/>
      <protection hidden="1"/>
    </xf>
    <xf numFmtId="1" fontId="13" fillId="3" borderId="0" xfId="0" applyNumberFormat="1" applyFont="1" applyFill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1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10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10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6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1" fontId="10" fillId="3" borderId="0" xfId="0" applyNumberFormat="1" applyFont="1" applyFill="1" applyAlignment="1" applyProtection="1">
      <alignment horizontal="center" vertical="center"/>
      <protection hidden="1"/>
    </xf>
    <xf numFmtId="164" fontId="10" fillId="3" borderId="0" xfId="0" applyNumberFormat="1" applyFont="1" applyFill="1" applyAlignment="1" applyProtection="1">
      <alignment horizontal="center" vertical="center"/>
      <protection hidden="1"/>
    </xf>
    <xf numFmtId="164" fontId="10" fillId="3" borderId="2" xfId="0" applyNumberFormat="1" applyFont="1" applyFill="1" applyBorder="1" applyAlignment="1" applyProtection="1">
      <alignment horizontal="center" vertical="center"/>
      <protection hidden="1"/>
    </xf>
    <xf numFmtId="1" fontId="10" fillId="3" borderId="2" xfId="0" applyNumberFormat="1" applyFont="1" applyFill="1" applyBorder="1" applyAlignment="1" applyProtection="1">
      <alignment horizontal="center" vertical="center"/>
      <protection hidden="1"/>
    </xf>
    <xf numFmtId="1" fontId="10" fillId="3" borderId="1" xfId="0" applyNumberFormat="1" applyFont="1" applyFill="1" applyBorder="1" applyAlignment="1" applyProtection="1">
      <alignment horizontal="center" vertical="center"/>
      <protection hidden="1"/>
    </xf>
    <xf numFmtId="164" fontId="10" fillId="3" borderId="1" xfId="0" applyNumberFormat="1" applyFont="1" applyFill="1" applyBorder="1" applyAlignment="1" applyProtection="1">
      <alignment horizontal="center" vertical="center"/>
      <protection hidden="1"/>
    </xf>
    <xf numFmtId="1" fontId="10" fillId="3" borderId="10" xfId="0" applyNumberFormat="1" applyFont="1" applyFill="1" applyBorder="1" applyAlignment="1" applyProtection="1">
      <alignment horizontal="center" vertical="center"/>
      <protection hidden="1"/>
    </xf>
    <xf numFmtId="2" fontId="10" fillId="3" borderId="0" xfId="0" applyNumberFormat="1" applyFont="1" applyFill="1" applyAlignment="1" applyProtection="1">
      <alignment horizontal="center" vertical="center"/>
      <protection hidden="1"/>
    </xf>
    <xf numFmtId="2" fontId="10" fillId="3" borderId="2" xfId="0" applyNumberFormat="1" applyFont="1" applyFill="1" applyBorder="1" applyAlignment="1" applyProtection="1">
      <alignment horizontal="center" vertical="center"/>
      <protection hidden="1"/>
    </xf>
    <xf numFmtId="1" fontId="10" fillId="5" borderId="1" xfId="0" applyNumberFormat="1" applyFont="1" applyFill="1" applyBorder="1" applyAlignment="1" applyProtection="1">
      <alignment horizontal="center" vertical="center"/>
      <protection hidden="1"/>
    </xf>
    <xf numFmtId="1" fontId="10" fillId="5" borderId="0" xfId="0" applyNumberFormat="1" applyFont="1" applyFill="1" applyAlignment="1" applyProtection="1">
      <alignment horizontal="center" vertical="center"/>
      <protection hidden="1"/>
    </xf>
    <xf numFmtId="164" fontId="10" fillId="5" borderId="2" xfId="0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1" fontId="10" fillId="3" borderId="4" xfId="0" applyNumberFormat="1" applyFont="1" applyFill="1" applyBorder="1" applyAlignment="1" applyProtection="1">
      <alignment horizontal="center" vertical="center"/>
      <protection hidden="1"/>
    </xf>
    <xf numFmtId="164" fontId="10" fillId="3" borderId="4" xfId="0" applyNumberFormat="1" applyFont="1" applyFill="1" applyBorder="1" applyAlignment="1" applyProtection="1">
      <alignment horizontal="center" vertical="center"/>
      <protection hidden="1"/>
    </xf>
    <xf numFmtId="164" fontId="10" fillId="3" borderId="5" xfId="0" applyNumberFormat="1" applyFont="1" applyFill="1" applyBorder="1" applyAlignment="1" applyProtection="1">
      <alignment horizontal="center" vertical="center"/>
      <protection hidden="1"/>
    </xf>
    <xf numFmtId="1" fontId="10" fillId="3" borderId="5" xfId="0" applyNumberFormat="1" applyFont="1" applyFill="1" applyBorder="1" applyAlignment="1" applyProtection="1">
      <alignment horizontal="center" vertical="center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/>
    </xf>
    <xf numFmtId="164" fontId="10" fillId="3" borderId="3" xfId="0" applyNumberFormat="1" applyFont="1" applyFill="1" applyBorder="1" applyAlignment="1" applyProtection="1">
      <alignment horizontal="center" vertical="center"/>
      <protection hidden="1"/>
    </xf>
    <xf numFmtId="2" fontId="10" fillId="3" borderId="4" xfId="0" applyNumberFormat="1" applyFont="1" applyFill="1" applyBorder="1" applyAlignment="1" applyProtection="1">
      <alignment horizontal="center" vertical="center"/>
      <protection hidden="1"/>
    </xf>
    <xf numFmtId="2" fontId="10" fillId="3" borderId="5" xfId="0" applyNumberFormat="1" applyFont="1" applyFill="1" applyBorder="1" applyAlignment="1" applyProtection="1">
      <alignment horizontal="center" vertical="center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textRotation="90" wrapText="1"/>
    </xf>
    <xf numFmtId="0" fontId="10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 wrapText="1"/>
    </xf>
    <xf numFmtId="1" fontId="0" fillId="3" borderId="7" xfId="0" applyNumberForma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1" fontId="0" fillId="3" borderId="9" xfId="0" applyNumberFormat="1" applyFill="1" applyBorder="1" applyAlignment="1">
      <alignment horizontal="center" vertical="center" wrapText="1"/>
    </xf>
    <xf numFmtId="1" fontId="0" fillId="3" borderId="11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7" xfId="0" applyNumberFormat="1" applyFont="1" applyFill="1" applyBorder="1" applyAlignment="1">
      <alignment horizontal="center" vertical="center" wrapText="1"/>
    </xf>
    <xf numFmtId="1" fontId="13" fillId="3" borderId="8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1" fontId="12" fillId="5" borderId="6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1" fontId="13" fillId="5" borderId="7" xfId="0" applyNumberFormat="1" applyFont="1" applyFill="1" applyBorder="1" applyAlignment="1">
      <alignment horizontal="center" vertical="center"/>
    </xf>
    <xf numFmtId="1" fontId="13" fillId="5" borderId="8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3" borderId="8" xfId="0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 vertical="center"/>
      <protection hidden="1"/>
    </xf>
    <xf numFmtId="1" fontId="12" fillId="5" borderId="8" xfId="0" applyNumberFormat="1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13" fillId="3" borderId="7" xfId="0" applyFont="1" applyFill="1" applyBorder="1" applyAlignment="1" applyProtection="1">
      <alignment horizontal="center" vertical="center"/>
      <protection hidden="1"/>
    </xf>
    <xf numFmtId="0" fontId="13" fillId="3" borderId="8" xfId="0" applyFont="1" applyFill="1" applyBorder="1" applyAlignment="1" applyProtection="1">
      <alignment horizontal="center" vertical="center"/>
      <protection hidden="1"/>
    </xf>
    <xf numFmtId="164" fontId="13" fillId="3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7" xfId="0" applyNumberFormat="1" applyFont="1" applyFill="1" applyBorder="1" applyAlignment="1" applyProtection="1">
      <alignment horizontal="center" vertical="center"/>
      <protection hidden="1"/>
    </xf>
    <xf numFmtId="164" fontId="13" fillId="3" borderId="8" xfId="0" applyNumberFormat="1" applyFont="1" applyFill="1" applyBorder="1" applyAlignment="1" applyProtection="1">
      <alignment horizontal="center" vertical="center"/>
      <protection hidden="1"/>
    </xf>
    <xf numFmtId="1" fontId="13" fillId="3" borderId="6" xfId="0" applyNumberFormat="1" applyFont="1" applyFill="1" applyBorder="1" applyAlignment="1" applyProtection="1">
      <alignment horizontal="center" vertical="center"/>
      <protection hidden="1"/>
    </xf>
    <xf numFmtId="1" fontId="13" fillId="3" borderId="7" xfId="0" applyNumberFormat="1" applyFont="1" applyFill="1" applyBorder="1" applyAlignment="1" applyProtection="1">
      <alignment horizontal="center" vertical="center"/>
      <protection hidden="1"/>
    </xf>
    <xf numFmtId="1" fontId="13" fillId="3" borderId="8" xfId="0" applyNumberFormat="1" applyFont="1" applyFill="1" applyBorder="1" applyAlignment="1" applyProtection="1">
      <alignment horizontal="center" vertical="center"/>
      <protection hidden="1"/>
    </xf>
    <xf numFmtId="164" fontId="13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13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13" fillId="3" borderId="7" xfId="0" applyNumberFormat="1" applyFont="1" applyFill="1" applyBorder="1" applyAlignment="1" applyProtection="1">
      <alignment horizontal="center" vertical="center" wrapText="1"/>
      <protection hidden="1"/>
    </xf>
    <xf numFmtId="1" fontId="13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13" fillId="5" borderId="6" xfId="0" applyNumberFormat="1" applyFont="1" applyFill="1" applyBorder="1" applyAlignment="1" applyProtection="1">
      <alignment horizontal="center" vertic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1" fontId="13" fillId="5" borderId="8" xfId="0" applyNumberFormat="1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 xr:uid="{00000000-0005-0000-0000-000000000000}"/>
    <cellStyle name="Normal 2 2" xfId="2" xr:uid="{00000000-0005-0000-0000-000001000000}"/>
    <cellStyle name="Normal 2 2 2" xfId="3" xr:uid="{00000000-0005-0000-0000-000002000000}"/>
    <cellStyle name="Normal 3" xfId="4" xr:uid="{00000000-0005-0000-0000-000003000000}"/>
  </cellStyles>
  <dxfs count="41">
    <dxf>
      <protection locked="0"/>
    </dxf>
    <dxf>
      <fill>
        <patternFill>
          <bgColor theme="0"/>
        </patternFill>
      </fill>
    </dxf>
    <dxf>
      <numFmt numFmtId="164" formatCode="0.0"/>
    </dxf>
    <dxf>
      <numFmt numFmtId="164" formatCode="0.0"/>
    </dxf>
    <dxf>
      <numFmt numFmtId="164" formatCode="0.0"/>
    </dxf>
    <dxf>
      <alignment horizontal="center" readingOrder="0"/>
    </dxf>
    <dxf>
      <fill>
        <patternFill>
          <bgColor theme="0"/>
        </patternFill>
      </fill>
    </dxf>
    <dxf>
      <protection locked="0"/>
    </dxf>
    <dxf>
      <numFmt numFmtId="164" formatCode="0.0"/>
    </dxf>
    <dxf>
      <numFmt numFmtId="164" formatCode="0.0"/>
    </dxf>
    <dxf>
      <numFmt numFmtId="164" formatCode="0.0"/>
    </dxf>
    <dxf>
      <alignment horizontal="center" readingOrder="0"/>
    </dxf>
    <dxf>
      <fill>
        <patternFill>
          <bgColor theme="0"/>
        </patternFill>
      </fill>
    </dxf>
    <dxf>
      <protection locked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" formatCode="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alignment horizontal="center" readingOrder="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180975</xdr:rowOff>
    </xdr:from>
    <xdr:to>
      <xdr:col>6</xdr:col>
      <xdr:colOff>0</xdr:colOff>
      <xdr:row>27</xdr:row>
      <xdr:rowOff>9525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3825" y="4514850"/>
          <a:ext cx="9086850" cy="971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9525</xdr:colOff>
      <xdr:row>10</xdr:row>
      <xdr:rowOff>19050</xdr:rowOff>
    </xdr:from>
    <xdr:to>
      <xdr:col>6</xdr:col>
      <xdr:colOff>0</xdr:colOff>
      <xdr:row>21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2247900"/>
          <a:ext cx="9086850" cy="2266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9526</xdr:colOff>
      <xdr:row>40</xdr:row>
      <xdr:rowOff>161924</xdr:rowOff>
    </xdr:from>
    <xdr:to>
      <xdr:col>6</xdr:col>
      <xdr:colOff>0</xdr:colOff>
      <xdr:row>47</xdr:row>
      <xdr:rowOff>76199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3826" y="8105774"/>
          <a:ext cx="9086849" cy="14192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9525</xdr:colOff>
      <xdr:row>34</xdr:row>
      <xdr:rowOff>180975</xdr:rowOff>
    </xdr:from>
    <xdr:to>
      <xdr:col>6</xdr:col>
      <xdr:colOff>0</xdr:colOff>
      <xdr:row>37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3825" y="7000875"/>
          <a:ext cx="9086850" cy="5619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6</xdr:col>
      <xdr:colOff>0</xdr:colOff>
      <xdr:row>34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" y="4705350"/>
          <a:ext cx="8353425" cy="1514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28</xdr:row>
          <xdr:rowOff>0</xdr:rowOff>
        </xdr:from>
        <xdr:to>
          <xdr:col>4</xdr:col>
          <xdr:colOff>971550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35</xdr:row>
          <xdr:rowOff>142875</xdr:rowOff>
        </xdr:from>
        <xdr:to>
          <xdr:col>3</xdr:col>
          <xdr:colOff>619125</xdr:colOff>
          <xdr:row>37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293228</xdr:colOff>
      <xdr:row>43</xdr:row>
      <xdr:rowOff>102040</xdr:rowOff>
    </xdr:from>
    <xdr:to>
      <xdr:col>5</xdr:col>
      <xdr:colOff>200025</xdr:colOff>
      <xdr:row>46</xdr:row>
      <xdr:rowOff>123824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528" y="8036365"/>
          <a:ext cx="7183897" cy="593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10</xdr:row>
      <xdr:rowOff>98491</xdr:rowOff>
    </xdr:from>
    <xdr:to>
      <xdr:col>5</xdr:col>
      <xdr:colOff>866775</xdr:colOff>
      <xdr:row>21</xdr:row>
      <xdr:rowOff>114011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2327341"/>
          <a:ext cx="7991475" cy="212054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37</xdr:row>
      <xdr:rowOff>180975</xdr:rowOff>
    </xdr:from>
    <xdr:to>
      <xdr:col>6</xdr:col>
      <xdr:colOff>0</xdr:colOff>
      <xdr:row>40</xdr:row>
      <xdr:rowOff>161925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3825" y="7572375"/>
          <a:ext cx="9086850" cy="5334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squera Losada, Julio" refreshedDate="42916.722825694444" createdVersion="4" refreshedVersion="4" minRefreshableVersion="3" recordCount="250" xr:uid="{00000000-000A-0000-FFFF-FFFF00000000}">
  <cacheSource type="worksheet">
    <worksheetSource ref="BI4:BZ254" sheet="Emissions per system (VERA)"/>
  </cacheSource>
  <cacheFields count="18">
    <cacheField name="Housing system" numFmtId="0">
      <sharedItems count="3">
        <s v=""/>
        <s v="Housing system 1"/>
        <s v="Housing system 2"/>
      </sharedItems>
    </cacheField>
    <cacheField name="Measurement location" numFmtId="0">
      <sharedItems count="5">
        <s v=""/>
        <s v="Location 1"/>
        <s v="Location 2"/>
        <s v="Location 3"/>
        <s v="Location 4"/>
      </sharedItems>
    </cacheField>
    <cacheField name="Measurement period" numFmtId="0">
      <sharedItems containsMixedTypes="1" containsNumber="1" containsInteger="1" minValue="1" maxValue="6"/>
    </cacheField>
    <cacheField name=" NH3 Emission [kg/year per animal place]" numFmtId="0">
      <sharedItems containsMixedTypes="1" containsNumber="1" minValue="4.3394961237085354" maxValue="21.284617024770355"/>
    </cacheField>
    <cacheField name=" Ventilation rate [m3/h]" numFmtId="0">
      <sharedItems containsMixedTypes="1" containsNumber="1" minValue="76194.111958769383" maxValue="519425.55206757452"/>
    </cacheField>
    <cacheField name=" Ventilation rate [m3/h per animal]" numFmtId="0">
      <sharedItems containsMixedTypes="1" containsNumber="1" minValue="401.02164188825992" maxValue="1909.6527649543179"/>
    </cacheField>
    <cacheField name=" Day in year" numFmtId="0">
      <sharedItems containsMixedTypes="1" containsNumber="1" containsInteger="1" minValue="25" maxValue="342"/>
    </cacheField>
    <cacheField name=" Outside temperature [oC]" numFmtId="0">
      <sharedItems containsMixedTypes="1" containsNumber="1" minValue="-3.4059065743944625" maxValue="18.473875432525958"/>
    </cacheField>
    <cacheField name=" Outside RH [%]" numFmtId="0">
      <sharedItems containsMixedTypes="1" containsNumber="1" minValue="68.64467128027681" maxValue="98.611072664360222"/>
    </cacheField>
    <cacheField name=" Inside temperature [oC]" numFmtId="0">
      <sharedItems containsMixedTypes="1" containsNumber="1" minValue="0.55221453287197197" maxValue="19.590103806228374"/>
    </cacheField>
    <cacheField name=" Inside RH [%]" numFmtId="0">
      <sharedItems containsMixedTypes="1" containsNumber="1" minValue="68.396631944444465" maxValue="95.790000000000035"/>
    </cacheField>
    <cacheField name=" Winddirection" numFmtId="0">
      <sharedItems containsMixedTypes="1" containsNumber="1" minValue="48.41" maxValue="224.13333333333333"/>
    </cacheField>
    <cacheField name=" Windspeed (10 m height) [m/s]" numFmtId="0">
      <sharedItems containsMixedTypes="1" containsNumber="1" minValue="2.036" maxValue="12.288150000000003"/>
    </cacheField>
    <cacheField name=" Milk production [kg/animal/day]" numFmtId="0">
      <sharedItems containsMixedTypes="1" containsNumber="1" minValue="25.142857142857142" maxValue="35.565714285714286"/>
    </cacheField>
    <cacheField name=" Milk [% protein]" numFmtId="0">
      <sharedItems containsMixedTypes="1" containsNumber="1" minValue="3.27" maxValue="3.72"/>
    </cacheField>
    <cacheField name=" Milk [% fat]" numFmtId="0">
      <sharedItems containsMixedTypes="1" containsNumber="1" minValue="4.0199999999999996" maxValue="4.9400000000000004"/>
    </cacheField>
    <cacheField name=" Urea content in milk [mg/100g]" numFmtId="0">
      <sharedItems containsMixedTypes="1" containsNumber="1" containsInteger="1" minValue="13" maxValue="27"/>
    </cacheField>
    <cacheField name="Location code" numFmtId="1">
      <sharedItems containsMixedTypes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squera Losada, Julio" refreshedDate="42916.72287928241" createdVersion="4" refreshedVersion="4" minRefreshableVersion="3" recordCount="250" xr:uid="{00000000-000A-0000-FFFF-FFFF01000000}">
  <cacheSource type="worksheet">
    <worksheetSource ref="CH4:CY254" sheet="Emissions per system (VERA)"/>
  </cacheSource>
  <cacheFields count="18">
    <cacheField name="Housing system" numFmtId="0">
      <sharedItems count="9">
        <s v=""/>
        <s v="Housing system 1"/>
        <s v="Housing system 2"/>
        <s v="A1.10" u="1"/>
        <s v="A1.23" u="1"/>
        <s v="A1.21" u="1"/>
        <s v="A1.9" u="1"/>
        <s v="A1.18" u="1"/>
        <s v="A1.14" u="1"/>
      </sharedItems>
    </cacheField>
    <cacheField name="Measurement location" numFmtId="0">
      <sharedItems/>
    </cacheField>
    <cacheField name="Location code" numFmtId="0">
      <sharedItems containsMixedTypes="1" containsNumber="1" containsInteger="1" minValue="0" maxValue="8"/>
    </cacheField>
    <cacheField name="Measurement period" numFmtId="0">
      <sharedItems containsMixedTypes="1" containsNumber="1" containsInteger="1" minValue="1" maxValue="6"/>
    </cacheField>
    <cacheField name=" NH3 Emission [kg/year per animal place]" numFmtId="0">
      <sharedItems containsMixedTypes="1" containsNumber="1" minValue="4.3394961237085354" maxValue="21.284617024770355"/>
    </cacheField>
    <cacheField name=" Ventilation rate [m3/h]" numFmtId="0">
      <sharedItems containsMixedTypes="1" containsNumber="1" minValue="76194.111958769383" maxValue="519425.55206757452"/>
    </cacheField>
    <cacheField name=" Ventilation rate [m3/h per animal]" numFmtId="0">
      <sharedItems containsMixedTypes="1" containsNumber="1" minValue="401.02164188825992" maxValue="1909.6527649543179"/>
    </cacheField>
    <cacheField name=" Day in year" numFmtId="0">
      <sharedItems containsMixedTypes="1" containsNumber="1" containsInteger="1" minValue="25" maxValue="342"/>
    </cacheField>
    <cacheField name=" Outside temperature [oC]" numFmtId="0">
      <sharedItems containsMixedTypes="1" containsNumber="1" minValue="-3.4059065743944625" maxValue="18.473875432525958"/>
    </cacheField>
    <cacheField name=" Outside RH [%]" numFmtId="0">
      <sharedItems containsMixedTypes="1" containsNumber="1" minValue="68.64467128027681" maxValue="98.611072664360222"/>
    </cacheField>
    <cacheField name=" Inside temperature [oC]" numFmtId="0">
      <sharedItems containsMixedTypes="1" containsNumber="1" minValue="0.55221453287197197" maxValue="19.590103806228374"/>
    </cacheField>
    <cacheField name=" Inside RH [%]" numFmtId="0">
      <sharedItems containsMixedTypes="1" containsNumber="1" minValue="68.396631944444465" maxValue="95.790000000000035"/>
    </cacheField>
    <cacheField name=" Winddirection" numFmtId="0">
      <sharedItems containsMixedTypes="1" containsNumber="1" minValue="48.41" maxValue="224.13333333333333"/>
    </cacheField>
    <cacheField name=" Windspeed (10 m height) [m/s]" numFmtId="0">
      <sharedItems containsMixedTypes="1" containsNumber="1" minValue="2.036" maxValue="12.288150000000003"/>
    </cacheField>
    <cacheField name=" Milk production [kg/animal/day]" numFmtId="0">
      <sharedItems containsMixedTypes="1" containsNumber="1" minValue="25.142857142857142" maxValue="35.565714285714286"/>
    </cacheField>
    <cacheField name=" Milk [% protein]" numFmtId="0">
      <sharedItems containsMixedTypes="1" containsNumber="1" minValue="3.27" maxValue="3.72"/>
    </cacheField>
    <cacheField name=" Milk [% fat]" numFmtId="0">
      <sharedItems containsMixedTypes="1" containsNumber="1" minValue="4.0199999999999996" maxValue="4.9400000000000004"/>
    </cacheField>
    <cacheField name=" Urea content in milk [mg/100g]" numFmtId="0">
      <sharedItems containsMixedTypes="1" containsNumber="1" containsInteger="1" minValue="13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squera Losada, Julio" refreshedDate="42916.73284074074" createdVersion="4" refreshedVersion="4" minRefreshableVersion="3" recordCount="250" xr:uid="{00000000-000A-0000-FFFF-FFFF02000000}">
  <cacheSource type="worksheet">
    <worksheetSource ref="B4:AO254" sheet="Emissions per system (VERA)"/>
  </cacheSource>
  <cacheFields count="40">
    <cacheField name="Housing system" numFmtId="0">
      <sharedItems count="9">
        <s v="Housing system 1"/>
        <s v="Housing system 2"/>
        <s v=""/>
        <s v="A1.10" u="1"/>
        <s v="A1.23" u="1"/>
        <s v="A1.21" u="1"/>
        <s v="A1.9" u="1"/>
        <s v="A1.18" u="1"/>
        <s v="A1.14" u="1"/>
      </sharedItems>
    </cacheField>
    <cacheField name="Measurement institute" numFmtId="0">
      <sharedItems/>
    </cacheField>
    <cacheField name="Measurement location" numFmtId="0">
      <sharedItems count="27">
        <s v="Location 1"/>
        <s v="Location 2"/>
        <s v="Location 3"/>
        <s v="Location 4"/>
        <s v=""/>
        <s v="Gorter" u="1"/>
        <s v="Dingstee" u="1"/>
        <s v="Van Berkum" u="1"/>
        <s v="De Vries" u="1"/>
        <s v="Miedema" u="1"/>
        <s v="Van de Sande" u="1"/>
        <s v="Dieker" u="1"/>
        <s v="Stamsnijder" u="1"/>
        <s v="Van Roessel" u="1"/>
        <s v="Van Harten" u="1"/>
        <s v="Van Iersel" u="1"/>
        <s v="Bomans" u="1"/>
        <s v="Withaar" u="1"/>
        <s v="Van den Akker" u="1"/>
        <s v="Dinkelman" u="1"/>
        <s v="Mts. Streng" u="1"/>
        <s v="Terlouw" u="1"/>
        <s v="Hermsen" u="1"/>
        <s v="Ondersteijn" u="1"/>
        <s v="Hettinga" u="1"/>
        <s v="Reijers" u="1"/>
        <s v="Weijenborg" u="1"/>
      </sharedItems>
    </cacheField>
    <cacheField name="Measurement period" numFmtId="0">
      <sharedItems containsMixedTypes="1" containsNumber="1" containsInteger="1" minValue="1" maxValue="6" count="7">
        <n v="1"/>
        <n v="2"/>
        <n v="3"/>
        <n v="4"/>
        <n v="5"/>
        <n v="6"/>
        <s v=""/>
      </sharedItems>
    </cacheField>
    <cacheField name="Day in year" numFmtId="1">
      <sharedItems containsMixedTypes="1" containsNumber="1" containsInteger="1" minValue="24" maxValue="342"/>
    </cacheField>
    <cacheField name="Outside temperature [oC]" numFmtId="164">
      <sharedItems containsMixedTypes="1" containsNumber="1" minValue="-3.4059065743944625" maxValue="21.985833333333336"/>
    </cacheField>
    <cacheField name="Outside RH [%]" numFmtId="1">
      <sharedItems containsMixedTypes="1" containsNumber="1" minValue="68.64467128027681" maxValue="98.611072664360222"/>
    </cacheField>
    <cacheField name="Inside temperature [oC]" numFmtId="164">
      <sharedItems containsMixedTypes="1" containsNumber="1" minValue="0.55221453287197197" maxValue="23.263750000000002"/>
    </cacheField>
    <cacheField name="Inside RH [%]" numFmtId="1">
      <sharedItems containsMixedTypes="1" containsNumber="1" minValue="68.396631944444465" maxValue="95.790000000000035"/>
    </cacheField>
    <cacheField name="Winddirection" numFmtId="1">
      <sharedItems containsMixedTypes="1" containsNumber="1" minValue="48.41" maxValue="271.42"/>
    </cacheField>
    <cacheField name="Windspeed (10 m height) [m/s]" numFmtId="0">
      <sharedItems containsMixedTypes="1" containsNumber="1" minValue="2.036" maxValue="12.288150000000003"/>
    </cacheField>
    <cacheField name="Animal places" numFmtId="0">
      <sharedItems containsMixedTypes="1" containsNumber="1" containsInteger="1" minValue="197" maxValue="282"/>
    </cacheField>
    <cacheField name="Milking cows" numFmtId="1">
      <sharedItems containsMixedTypes="1" containsNumber="1" containsInteger="1" minValue="138" maxValue="234"/>
    </cacheField>
    <cacheField name="Dry cows" numFmtId="1">
      <sharedItems containsMixedTypes="1" containsNumber="1" containsInteger="1" minValue="9" maxValue="37"/>
    </cacheField>
    <cacheField name="Heifers (pregnant)" numFmtId="1">
      <sharedItems containsMixedTypes="1" containsNumber="1" containsInteger="1" minValue="2" maxValue="67"/>
    </cacheField>
    <cacheField name="Heifers (not pregnant)" numFmtId="1">
      <sharedItems containsMixedTypes="1" containsNumber="1" containsInteger="1" minValue="0" maxValue="0"/>
    </cacheField>
    <cacheField name="Floor type (0: slatted floor; 1: closed floor)" numFmtId="1">
      <sharedItems containsMixedTypes="1" containsNumber="1" containsInteger="1" minValue="1" maxValue="1"/>
    </cacheField>
    <cacheField name="Walking area per animal (m2)" numFmtId="0">
      <sharedItems containsMixedTypes="1" containsNumber="1" minValue="4.0999999999999996" maxValue="4.7"/>
    </cacheField>
    <cacheField name="Grazing (hours per day)" numFmtId="1">
      <sharedItems containsMixedTypes="1" containsNumber="1" containsInteger="1" minValue="0" maxValue="0"/>
    </cacheField>
    <cacheField name="Closed cubicles" numFmtId="1">
      <sharedItems containsMixedTypes="1" containsNumber="1" containsInteger="1" minValue="0" maxValue="28"/>
    </cacheField>
    <cacheField name="Milk production [kg/animal/day]" numFmtId="164">
      <sharedItems containsMixedTypes="1" containsNumber="1" minValue="25.142857142857142" maxValue="35.565714285714286"/>
    </cacheField>
    <cacheField name="Milk [% protein]" numFmtId="164">
      <sharedItems containsMixedTypes="1" containsNumber="1" minValue="3.27" maxValue="3.72"/>
    </cacheField>
    <cacheField name="Milk [% fat]" numFmtId="164">
      <sharedItems containsMixedTypes="1" containsNumber="1" minValue="4.0199999999999996" maxValue="4.9400000000000004"/>
    </cacheField>
    <cacheField name="Urea content in milk [mg/100g]" numFmtId="1">
      <sharedItems containsMixedTypes="1" containsNumber="1" containsInteger="1" minValue="13" maxValue="27"/>
    </cacheField>
    <cacheField name="Weight milking cows [kg]" numFmtId="1">
      <sharedItems containsMixedTypes="1" containsNumber="1" containsInteger="1" minValue="650" maxValue="650"/>
    </cacheField>
    <cacheField name="Weight dry cows [kg]" numFmtId="1">
      <sharedItems containsMixedTypes="1" containsNumber="1" containsInteger="1" minValue="650" maxValue="650"/>
    </cacheField>
    <cacheField name="Weight heifers (pregnant) [kg]" numFmtId="1">
      <sharedItems containsMixedTypes="1" containsNumber="1" containsInteger="1" minValue="400" maxValue="400"/>
    </cacheField>
    <cacheField name="Weight heifers (not pregnant) [kg]" numFmtId="1">
      <sharedItems containsMixedTypes="1" containsNumber="1" containsInteger="1" minValue="250" maxValue="250"/>
    </cacheField>
    <cacheField name="Days in pregnancy (milking cows)" numFmtId="1">
      <sharedItems containsMixedTypes="1" containsNumber="1" containsInteger="1" minValue="160" maxValue="160"/>
    </cacheField>
    <cacheField name="Days in pregnancy (dry cows)" numFmtId="1">
      <sharedItems containsMixedTypes="1" containsNumber="1" containsInteger="1" minValue="220" maxValue="220"/>
    </cacheField>
    <cacheField name="Days in pregnancy (heifers)" numFmtId="1">
      <sharedItems containsMixedTypes="1" containsNumber="1" containsInteger="1" minValue="140" maxValue="140"/>
    </cacheField>
    <cacheField name="Energy value of feed (heifers; MJ/kg dry matter)" numFmtId="1">
      <sharedItems containsMixedTypes="1" containsNumber="1" containsInteger="1" minValue="10" maxValue="10"/>
    </cacheField>
    <cacheField name="Weight gain heifers [kg/day]" numFmtId="164">
      <sharedItems containsMixedTypes="1" containsNumber="1" minValue="0.6" maxValue="0.6"/>
    </cacheField>
    <cacheField name="CO2 inside [ppm]" numFmtId="1">
      <sharedItems containsMixedTypes="1" containsNumber="1" minValue="496.7058641975309" maxValue="968.28472222222217"/>
    </cacheField>
    <cacheField name="CO2 outside [ppm]" numFmtId="1">
      <sharedItems containsMixedTypes="1" containsNumber="1" minValue="361.47254670128888" maxValue="533.89394798882142"/>
    </cacheField>
    <cacheField name="NH3 inside [mg/m3]" numFmtId="2">
      <sharedItems containsMixedTypes="1" containsNumber="1" minValue="0.59188344506793777" maxValue="2.9608333333333339"/>
    </cacheField>
    <cacheField name="NH3 outside [mg/m3]" numFmtId="2">
      <sharedItems containsMixedTypes="1" containsNumber="1" minValue="2.4365587810436313E-2" maxValue="0.4200224840457939"/>
    </cacheField>
    <cacheField name="Ventilation rate [m3/h]" numFmtId="0">
      <sharedItems containsMixedTypes="1" containsNumber="1" minValue="76194.111958769383" maxValue="566210.829229319"/>
    </cacheField>
    <cacheField name="Ventilation rate [m3/h per animal]" numFmtId="0">
      <sharedItems containsMixedTypes="1" containsNumber="1" minValue="401.02164188825992" maxValue="2088.7132922469714"/>
    </cacheField>
    <cacheField name="NH3 Emission [kg/year per animal place]" numFmtId="0">
      <sharedItems containsMixedTypes="1" containsNumber="1" minValue="4.3394961237085354" maxValue="21.2846170247703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s v=""/>
    <s v=""/>
    <s v=""/>
    <s v=""/>
    <s v=""/>
    <s v=""/>
    <s v=""/>
    <s v=""/>
    <s v=""/>
    <s v=""/>
    <s v=""/>
    <s v=""/>
    <s v=""/>
    <s v=""/>
    <s v=""/>
    <n v="0"/>
  </r>
  <r>
    <x v="1"/>
    <x v="1"/>
    <n v="1"/>
    <n v="12.165954571612254"/>
    <n v="519425.55206757452"/>
    <n v="1909.6527649543179"/>
    <n v="95"/>
    <n v="15.703103864734301"/>
    <n v="81.977439613526585"/>
    <n v="17.443121980676327"/>
    <n v="71.265863526570044"/>
    <n v="176.92333333333332"/>
    <n v="4.6493333333333338"/>
    <n v="25.894495412844037"/>
    <n v="3.42"/>
    <n v="4.4800000000000004"/>
    <n v="21"/>
    <n v="1"/>
  </r>
  <r>
    <x v="1"/>
    <x v="1"/>
    <n v="2"/>
    <n v="6.7153527100224695"/>
    <n v="224857.72043489921"/>
    <n v="861.52383308390506"/>
    <n v="158"/>
    <n v="7.8200486111111118"/>
    <n v="89.098611111111111"/>
    <n v="9.9667314814814798"/>
    <n v="80.146666666666661"/>
    <n v="224.13333333333333"/>
    <n v="7.3246666666666682"/>
    <n v="25.35211267605634"/>
    <n v="3.4500000000000006"/>
    <n v="4.29"/>
    <n v="13"/>
    <n v="1"/>
  </r>
  <r>
    <x v="1"/>
    <x v="1"/>
    <n v="3"/>
    <n v="9.3150370639841302"/>
    <n v="145085.47525003823"/>
    <n v="549.56619412893258"/>
    <n v="215"/>
    <n v="16.255695130384932"/>
    <n v="79.226666666666674"/>
    <n v="18.659312823116313"/>
    <n v="79.055452523033978"/>
    <n v="156.25"/>
    <n v="3.5636666666666663"/>
    <n v="25.878917378917397"/>
    <n v="3.4"/>
    <n v="4.0199999999999996"/>
    <n v="17"/>
    <n v="1"/>
  </r>
  <r>
    <x v="1"/>
    <x v="1"/>
    <n v="4"/>
    <n v="8.8149858549288336"/>
    <n v="424430.83784420433"/>
    <n v="1626.1717925065302"/>
    <n v="280"/>
    <n v="7.260011111111111"/>
    <n v="87.908333333333346"/>
    <n v="9.7886855555555581"/>
    <n v="88.781638888888892"/>
    <n v="143.27527777777777"/>
    <n v="6.6707777777777784"/>
    <n v="25.726457399103101"/>
    <n v="3.57"/>
    <n v="4.22"/>
    <n v="23"/>
    <n v="1"/>
  </r>
  <r>
    <x v="1"/>
    <x v="1"/>
    <n v="5"/>
    <s v=""/>
    <s v=""/>
    <s v=""/>
    <s v=""/>
    <s v=""/>
    <s v=""/>
    <s v=""/>
    <s v=""/>
    <s v=""/>
    <s v=""/>
    <s v=""/>
    <s v=""/>
    <s v=""/>
    <s v=""/>
    <n v="1"/>
  </r>
  <r>
    <x v="1"/>
    <x v="1"/>
    <n v="6"/>
    <n v="5.5108388020824473"/>
    <n v="122665.96544043832"/>
    <n v="456.00730647003093"/>
    <n v="25"/>
    <n v="7.8200486111111118"/>
    <n v="89.098611111111111"/>
    <n v="9.9667314814814798"/>
    <n v="80.146666666666661"/>
    <n v="224.13333333333333"/>
    <n v="7.3246666666666682"/>
    <n v="25.617391304347802"/>
    <n v="3.5499999999999994"/>
    <n v="4.55"/>
    <n v="18"/>
    <n v="1"/>
  </r>
  <r>
    <x v="1"/>
    <x v="2"/>
    <n v="1"/>
    <n v="13.501777437261021"/>
    <n v="138126.66753195887"/>
    <n v="608.48752216721971"/>
    <n v="131"/>
    <n v="15.772411347517732"/>
    <n v="82.92"/>
    <n v="18.399397163120572"/>
    <n v="78.32936170212767"/>
    <n v="177.86"/>
    <n v="2.036"/>
    <n v="27.877300613496931"/>
    <n v="3.27"/>
    <n v="4.07"/>
    <n v="21"/>
    <n v="2"/>
  </r>
  <r>
    <x v="1"/>
    <x v="2"/>
    <n v="2"/>
    <n v="19.349651840700318"/>
    <n v="177163.32968417194"/>
    <n v="777.03214773759623"/>
    <n v="187"/>
    <n v="18.473875432525958"/>
    <n v="70.959999999999994"/>
    <n v="19.590103806228374"/>
    <n v="80.605190311418696"/>
    <n v="105.58"/>
    <n v="4.3159999999999998"/>
    <n v="30.538922155688624"/>
    <n v="3.31"/>
    <n v="4.07"/>
    <n v="27"/>
    <n v="2"/>
  </r>
  <r>
    <x v="1"/>
    <x v="2"/>
    <n v="3"/>
    <n v="15.832416628725761"/>
    <n v="182348.7338866966"/>
    <n v="799.77514862586224"/>
    <n v="250"/>
    <n v="14.520798611111108"/>
    <n v="83.8"/>
    <n v="17.988437499999993"/>
    <n v="78.231805555555567"/>
    <n v="185.31"/>
    <n v="4.3389999999999995"/>
    <n v="35.565714285714286"/>
    <n v="3.39"/>
    <n v="4.25"/>
    <n v="25"/>
    <n v="2"/>
  </r>
  <r>
    <x v="1"/>
    <x v="2"/>
    <n v="4"/>
    <n v="9.4001565691536868"/>
    <n v="155335.50656518963"/>
    <n v="687.32525028844964"/>
    <n v="299"/>
    <n v="10.02083333333333"/>
    <n v="85.36"/>
    <n v="11.180416666666671"/>
    <n v="77.462916666666658"/>
    <n v="72.069999999999993"/>
    <n v="5.6399999999999988"/>
    <n v="25.7191011235955"/>
    <n v="3.5"/>
    <n v="4.45"/>
    <n v="21"/>
    <n v="2"/>
  </r>
  <r>
    <x v="1"/>
    <x v="2"/>
    <n v="5"/>
    <n v="17.963870160043044"/>
    <n v="261021.1933929151"/>
    <n v="1144.829795582961"/>
    <n v="342"/>
    <n v="7.1126400000000016"/>
    <n v="83.24"/>
    <n v="8.630840000000001"/>
    <n v="93.091999999999985"/>
    <n v="160.11000000000001"/>
    <n v="10.664000000000003"/>
    <n v="26.8333333333333"/>
    <n v="3.55"/>
    <n v="4.45"/>
    <n v="26"/>
    <n v="2"/>
  </r>
  <r>
    <x v="1"/>
    <x v="2"/>
    <n v="6"/>
    <n v="9.4347609913661348"/>
    <n v="99890.76339388224"/>
    <n v="441.99452829151431"/>
    <n v="47"/>
    <n v="4.64656"/>
    <n v="95.125"/>
    <n v="9.5547999999999984"/>
    <n v="95.790000000000035"/>
    <n v="197.64583333333334"/>
    <n v="3.7083333333333326"/>
    <n v="25.872093023255815"/>
    <n v="3.54"/>
    <n v="4.38"/>
    <n v="20"/>
    <n v="2"/>
  </r>
  <r>
    <x v="1"/>
    <x v="3"/>
    <n v="1"/>
    <n v="8.6499302085713659"/>
    <n v="76194.111958769383"/>
    <n v="401.02164188825992"/>
    <n v="123"/>
    <n v="7.8920000000000003"/>
    <n v="72.875"/>
    <n v="13.170000000000002"/>
    <s v=""/>
    <n v="213.82"/>
    <n v="3.292666666666666"/>
    <n v="26.5"/>
    <n v="3.72"/>
    <n v="4.58"/>
    <n v="17"/>
    <n v="3"/>
  </r>
  <r>
    <x v="1"/>
    <x v="3"/>
    <n v="2"/>
    <s v=""/>
    <s v=""/>
    <s v=""/>
    <s v=""/>
    <s v=""/>
    <s v=""/>
    <s v=""/>
    <s v=""/>
    <s v=""/>
    <s v=""/>
    <s v=""/>
    <s v=""/>
    <s v=""/>
    <s v=""/>
    <n v="3"/>
  </r>
  <r>
    <x v="1"/>
    <x v="3"/>
    <n v="3"/>
    <n v="14.12080398750498"/>
    <n v="176719.15460526539"/>
    <n v="930.10081371192314"/>
    <n v="243"/>
    <n v="13.341000000000001"/>
    <n v="73.12"/>
    <n v="17.956354166666671"/>
    <n v="68.396631944444465"/>
    <n v="75.069999999999993"/>
    <n v="2.7919999999999998"/>
    <n v="26"/>
    <n v="3.52"/>
    <n v="4.42"/>
    <n v="25"/>
    <n v="3"/>
  </r>
  <r>
    <x v="1"/>
    <x v="3"/>
    <n v="4"/>
    <n v="14.946099012709267"/>
    <n v="143989.05628486827"/>
    <n v="799.93920158260153"/>
    <n v="306"/>
    <n v="11.400434782608695"/>
    <n v="81.165217391304353"/>
    <n v="15.235217391304344"/>
    <n v="86.230434782608697"/>
    <n v="185.64"/>
    <n v="3.06"/>
    <n v="28"/>
    <n v="3.55"/>
    <n v="4.4000000000000004"/>
    <n v="22"/>
    <n v="3"/>
  </r>
  <r>
    <x v="1"/>
    <x v="3"/>
    <n v="5"/>
    <s v=""/>
    <s v=""/>
    <s v=""/>
    <s v=""/>
    <s v=""/>
    <s v=""/>
    <s v=""/>
    <s v=""/>
    <s v=""/>
    <s v=""/>
    <s v=""/>
    <s v=""/>
    <s v=""/>
    <s v=""/>
    <n v="3"/>
  </r>
  <r>
    <x v="1"/>
    <x v="3"/>
    <n v="6"/>
    <n v="9.5282725986380203"/>
    <n v="186082.16628253041"/>
    <n v="1045.4054285535417"/>
    <n v="45"/>
    <n v="3.5171695501730094"/>
    <n v="98.611072664360222"/>
    <n v="6.3032871972318336"/>
    <n v="92.153737024221385"/>
    <n v="48.41"/>
    <n v="7.6480000000000006"/>
    <n v="26.5"/>
    <n v="3.7"/>
    <n v="4.9400000000000004"/>
    <n v="19"/>
    <n v="3"/>
  </r>
  <r>
    <x v="1"/>
    <x v="4"/>
    <n v="1"/>
    <n v="12.073678971692587"/>
    <n v="255605.57064515023"/>
    <n v="1087.6832793410649"/>
    <n v="102"/>
    <n v="9.1116900000000012"/>
    <n v="79.08"/>
    <n v="11.33"/>
    <s v=""/>
    <n v="60.87"/>
    <n v="12.288150000000003"/>
    <n v="28.267857142857142"/>
    <n v="3.35"/>
    <n v="4.55"/>
    <n v="17"/>
    <n v="4"/>
  </r>
  <r>
    <x v="1"/>
    <x v="4"/>
    <n v="2"/>
    <s v=""/>
    <s v=""/>
    <s v=""/>
    <s v=""/>
    <s v=""/>
    <s v=""/>
    <s v=""/>
    <s v=""/>
    <s v=""/>
    <s v=""/>
    <s v=""/>
    <s v=""/>
    <s v=""/>
    <s v=""/>
    <n v="4"/>
  </r>
  <r>
    <x v="1"/>
    <x v="4"/>
    <n v="3"/>
    <n v="5.6473474606424281"/>
    <n v="175267.5998736351"/>
    <n v="749.00683706681673"/>
    <n v="229"/>
    <n v="17.073478260869564"/>
    <n v="77.690869565217383"/>
    <n v="18.590434782608693"/>
    <s v=""/>
    <n v="132.58000000000001"/>
    <n v="3.1685100000000004"/>
    <n v="28.5"/>
    <n v="3.43"/>
    <n v="4.18"/>
    <n v="22"/>
    <n v="4"/>
  </r>
  <r>
    <x v="1"/>
    <x v="4"/>
    <n v="4"/>
    <n v="7.3087977613979529"/>
    <n v="98191.378378121226"/>
    <n v="425.07090206978887"/>
    <n v="285"/>
    <n v="11.937083333333334"/>
    <n v="92.834583333333327"/>
    <n v="15.225833333333334"/>
    <n v="72.492916666666659"/>
    <n v="108.14"/>
    <n v="2.08175"/>
    <n v="25.142857142857142"/>
    <n v="3.56"/>
    <n v="4.37"/>
    <n v="21"/>
    <n v="4"/>
  </r>
  <r>
    <x v="1"/>
    <x v="4"/>
    <n v="5"/>
    <n v="8.1282559448998128"/>
    <n v="140628.20233114701"/>
    <n v="598.41788226020003"/>
    <n v="335"/>
    <n v="8.5247916666666672"/>
    <n v="96.744166666666729"/>
    <n v="11.497916666666669"/>
    <n v="84.749166666666653"/>
    <n v="195.52"/>
    <n v="3.7882500000000006"/>
    <n v="26.162790697674417"/>
    <n v="3.59"/>
    <n v="4.58"/>
    <n v="18"/>
    <n v="4"/>
  </r>
  <r>
    <x v="1"/>
    <x v="4"/>
    <n v="6"/>
    <n v="4.3394961237085354"/>
    <n v="98417.584797352189"/>
    <n v="413.51926385442096"/>
    <n v="31"/>
    <n v="-3.4059065743944625"/>
    <n v="68.64467128027681"/>
    <n v="0.55221453287197197"/>
    <n v="82.236332179930784"/>
    <n v="70.5"/>
    <n v="6.85"/>
    <n v="26.550898203592816"/>
    <n v="3.57"/>
    <n v="4.87"/>
    <n v="20"/>
    <n v="4"/>
  </r>
  <r>
    <x v="2"/>
    <x v="1"/>
    <n v="1"/>
    <n v="13.382550028773482"/>
    <n v="519425.55206757452"/>
    <n v="1909.6527649543179"/>
    <n v="95"/>
    <n v="15.703103864734301"/>
    <n v="81.977439613526585"/>
    <n v="17.443121980676327"/>
    <n v="71.265863526570044"/>
    <n v="176.92333333333332"/>
    <n v="4.6493333333333338"/>
    <n v="25.894495412844037"/>
    <n v="3.42"/>
    <n v="4.4800000000000004"/>
    <n v="21"/>
    <n v="5"/>
  </r>
  <r>
    <x v="2"/>
    <x v="1"/>
    <n v="2"/>
    <n v="7.3868879810247172"/>
    <n v="224857.72043489921"/>
    <n v="861.52383308390506"/>
    <n v="158"/>
    <n v="7.8200486111111118"/>
    <n v="89.098611111111111"/>
    <n v="9.9667314814814798"/>
    <n v="80.146666666666661"/>
    <n v="224.13333333333333"/>
    <n v="7.3246666666666682"/>
    <n v="25.35211267605634"/>
    <n v="3.4500000000000006"/>
    <n v="4.29"/>
    <n v="13"/>
    <n v="5"/>
  </r>
  <r>
    <x v="2"/>
    <x v="1"/>
    <n v="3"/>
    <n v="10.246540770382545"/>
    <n v="145085.47525003823"/>
    <n v="549.56619412893258"/>
    <n v="215"/>
    <n v="16.255695130384932"/>
    <n v="79.226666666666674"/>
    <n v="18.659312823116313"/>
    <n v="79.055452523033978"/>
    <n v="156.25"/>
    <n v="3.5636666666666663"/>
    <n v="25.878917378917397"/>
    <n v="3.4"/>
    <n v="4.0199999999999996"/>
    <n v="17"/>
    <n v="5"/>
  </r>
  <r>
    <x v="2"/>
    <x v="1"/>
    <n v="4"/>
    <n v="9.6964844404217185"/>
    <n v="424430.83784420433"/>
    <n v="1626.1717925065302"/>
    <n v="280"/>
    <n v="7.260011111111111"/>
    <n v="87.908333333333346"/>
    <n v="9.7886855555555581"/>
    <n v="88.781638888888892"/>
    <n v="143.27527777777777"/>
    <n v="6.6707777777777784"/>
    <n v="25.726457399103101"/>
    <n v="3.57"/>
    <n v="4.22"/>
    <n v="23"/>
    <n v="5"/>
  </r>
  <r>
    <x v="2"/>
    <x v="1"/>
    <n v="5"/>
    <s v=""/>
    <s v=""/>
    <s v=""/>
    <s v=""/>
    <s v=""/>
    <s v=""/>
    <s v=""/>
    <s v=""/>
    <s v=""/>
    <s v=""/>
    <s v=""/>
    <s v=""/>
    <s v=""/>
    <s v=""/>
    <n v="5"/>
  </r>
  <r>
    <x v="2"/>
    <x v="1"/>
    <n v="6"/>
    <n v="6.0619226822906924"/>
    <n v="122665.96544043832"/>
    <n v="456.00730647003093"/>
    <n v="25"/>
    <n v="7.8200486111111118"/>
    <n v="89.098611111111111"/>
    <n v="9.9667314814814798"/>
    <n v="80.146666666666661"/>
    <n v="224.13333333333333"/>
    <n v="7.3246666666666682"/>
    <n v="25.617391304347802"/>
    <n v="3.5499999999999994"/>
    <n v="4.55"/>
    <n v="18"/>
    <n v="5"/>
  </r>
  <r>
    <x v="2"/>
    <x v="2"/>
    <n v="1"/>
    <n v="14.851955180987122"/>
    <n v="138126.66753195887"/>
    <n v="608.48752216721971"/>
    <n v="131"/>
    <n v="15.772411347517732"/>
    <n v="82.92"/>
    <n v="18.399397163120572"/>
    <n v="78.32936170212767"/>
    <n v="177.86"/>
    <n v="2.036"/>
    <n v="27.877300613496931"/>
    <n v="3.27"/>
    <n v="4.07"/>
    <n v="21"/>
    <n v="6"/>
  </r>
  <r>
    <x v="2"/>
    <x v="2"/>
    <n v="2"/>
    <n v="21.284617024770355"/>
    <n v="177163.32968417194"/>
    <n v="777.03214773759623"/>
    <n v="187"/>
    <n v="18.473875432525958"/>
    <n v="70.959999999999994"/>
    <n v="19.590103806228374"/>
    <n v="80.605190311418696"/>
    <n v="105.58"/>
    <n v="4.3159999999999998"/>
    <n v="30.538922155688624"/>
    <n v="3.31"/>
    <n v="4.07"/>
    <n v="27"/>
    <n v="6"/>
  </r>
  <r>
    <x v="2"/>
    <x v="2"/>
    <n v="3"/>
    <n v="17.415658291598341"/>
    <n v="182348.7338866966"/>
    <n v="799.77514862586224"/>
    <n v="250"/>
    <n v="14.520798611111108"/>
    <n v="83.8"/>
    <n v="17.988437499999993"/>
    <n v="78.231805555555567"/>
    <n v="185.31"/>
    <n v="4.3389999999999995"/>
    <n v="35.565714285714286"/>
    <n v="3.39"/>
    <n v="4.25"/>
    <n v="25"/>
    <n v="6"/>
  </r>
  <r>
    <x v="2"/>
    <x v="2"/>
    <n v="4"/>
    <n v="10.340172226069054"/>
    <n v="155335.50656518963"/>
    <n v="687.32525028844964"/>
    <n v="299"/>
    <n v="10.02083333333333"/>
    <n v="85.36"/>
    <n v="11.180416666666671"/>
    <n v="77.462916666666658"/>
    <n v="72.069999999999993"/>
    <n v="5.6399999999999988"/>
    <n v="25.7191011235955"/>
    <n v="3.5"/>
    <n v="4.45"/>
    <n v="21"/>
    <n v="6"/>
  </r>
  <r>
    <x v="2"/>
    <x v="2"/>
    <n v="5"/>
    <n v="19.760257176047354"/>
    <n v="261021.1933929151"/>
    <n v="1144.829795582961"/>
    <n v="342"/>
    <n v="7.1126400000000016"/>
    <n v="83.24"/>
    <n v="8.630840000000001"/>
    <n v="93.091999999999985"/>
    <n v="160.11000000000001"/>
    <n v="10.664000000000003"/>
    <n v="26.8333333333333"/>
    <n v="3.55"/>
    <n v="4.45"/>
    <n v="26"/>
    <n v="6"/>
  </r>
  <r>
    <x v="2"/>
    <x v="2"/>
    <n v="6"/>
    <n v="10.378237090502751"/>
    <n v="99890.76339388224"/>
    <n v="441.99452829151431"/>
    <n v="47"/>
    <n v="4.64656"/>
    <n v="95.125"/>
    <n v="9.5547999999999984"/>
    <n v="95.790000000000035"/>
    <n v="197.64583333333334"/>
    <n v="3.7083333333333326"/>
    <n v="25.872093023255815"/>
    <n v="3.54"/>
    <n v="4.38"/>
    <n v="20"/>
    <n v="6"/>
  </r>
  <r>
    <x v="2"/>
    <x v="3"/>
    <n v="1"/>
    <n v="9.5149232294285007"/>
    <n v="76194.111958769383"/>
    <n v="401.02164188825992"/>
    <n v="123"/>
    <n v="7.8920000000000003"/>
    <n v="72.875"/>
    <n v="13.170000000000002"/>
    <s v=""/>
    <n v="213.82"/>
    <n v="3.292666666666666"/>
    <n v="26.5"/>
    <n v="3.72"/>
    <n v="4.58"/>
    <n v="17"/>
    <n v="7"/>
  </r>
  <r>
    <x v="2"/>
    <x v="3"/>
    <n v="2"/>
    <s v=""/>
    <s v=""/>
    <s v=""/>
    <s v=""/>
    <s v=""/>
    <s v=""/>
    <s v=""/>
    <s v=""/>
    <s v=""/>
    <s v=""/>
    <s v=""/>
    <s v=""/>
    <s v=""/>
    <s v=""/>
    <n v="7"/>
  </r>
  <r>
    <x v="2"/>
    <x v="3"/>
    <n v="3"/>
    <n v="15.53288438625548"/>
    <n v="176719.15460526539"/>
    <n v="930.10081371192314"/>
    <n v="243"/>
    <n v="13.341000000000001"/>
    <n v="73.12"/>
    <n v="17.956354166666671"/>
    <n v="68.396631944444465"/>
    <n v="75.069999999999993"/>
    <n v="2.7919999999999998"/>
    <n v="26"/>
    <n v="3.52"/>
    <n v="4.42"/>
    <n v="25"/>
    <n v="7"/>
  </r>
  <r>
    <x v="2"/>
    <x v="3"/>
    <n v="4"/>
    <n v="16.440708913980188"/>
    <n v="143989.05628486827"/>
    <n v="799.93920158260153"/>
    <n v="306"/>
    <n v="11.400434782608695"/>
    <n v="81.165217391304353"/>
    <n v="15.235217391304344"/>
    <n v="86.230434782608697"/>
    <n v="185.64"/>
    <n v="3.06"/>
    <n v="28"/>
    <n v="3.55"/>
    <n v="4.4000000000000004"/>
    <n v="22"/>
    <n v="7"/>
  </r>
  <r>
    <x v="2"/>
    <x v="3"/>
    <n v="5"/>
    <s v=""/>
    <s v=""/>
    <s v=""/>
    <s v=""/>
    <s v=""/>
    <s v=""/>
    <s v=""/>
    <s v=""/>
    <s v=""/>
    <s v=""/>
    <s v=""/>
    <s v=""/>
    <s v=""/>
    <s v=""/>
    <n v="7"/>
  </r>
  <r>
    <x v="2"/>
    <x v="3"/>
    <n v="6"/>
    <n v="10.481099858501823"/>
    <n v="186082.16628253041"/>
    <n v="1045.4054285535417"/>
    <n v="45"/>
    <n v="3.5171695501730094"/>
    <n v="98.611072664360222"/>
    <n v="6.3032871972318336"/>
    <n v="92.153737024221385"/>
    <n v="48.41"/>
    <n v="7.6480000000000006"/>
    <n v="26.5"/>
    <n v="3.7"/>
    <n v="4.9400000000000004"/>
    <n v="19"/>
    <n v="7"/>
  </r>
  <r>
    <x v="2"/>
    <x v="4"/>
    <n v="1"/>
    <n v="13.28104686886185"/>
    <n v="255605.57064515023"/>
    <n v="1087.6832793410649"/>
    <n v="102"/>
    <n v="9.1116900000000012"/>
    <n v="79.08"/>
    <n v="11.33"/>
    <s v=""/>
    <n v="60.87"/>
    <n v="12.288150000000003"/>
    <n v="28.267857142857142"/>
    <n v="3.35"/>
    <n v="4.55"/>
    <n v="17"/>
    <n v="8"/>
  </r>
  <r>
    <x v="2"/>
    <x v="4"/>
    <n v="2"/>
    <s v=""/>
    <s v=""/>
    <s v=""/>
    <s v=""/>
    <s v=""/>
    <s v=""/>
    <s v=""/>
    <s v=""/>
    <s v=""/>
    <s v=""/>
    <s v=""/>
    <s v=""/>
    <s v=""/>
    <s v=""/>
    <n v="8"/>
  </r>
  <r>
    <x v="2"/>
    <x v="4"/>
    <n v="3"/>
    <n v="6.212082206706671"/>
    <n v="175267.5998736351"/>
    <n v="749.00683706681673"/>
    <n v="229"/>
    <n v="17.073478260869564"/>
    <n v="77.690869565217383"/>
    <n v="18.590434782608693"/>
    <s v=""/>
    <n v="132.58000000000001"/>
    <n v="3.1685100000000004"/>
    <n v="28.5"/>
    <n v="3.43"/>
    <n v="4.18"/>
    <n v="22"/>
    <n v="8"/>
  </r>
  <r>
    <x v="2"/>
    <x v="4"/>
    <n v="4"/>
    <n v="8.0396775375377505"/>
    <n v="98191.378378121226"/>
    <n v="425.07090206978887"/>
    <n v="285"/>
    <n v="11.937083333333334"/>
    <n v="92.834583333333327"/>
    <n v="15.225833333333334"/>
    <n v="72.492916666666659"/>
    <n v="108.14"/>
    <n v="2.08175"/>
    <n v="25.142857142857142"/>
    <n v="3.56"/>
    <n v="4.37"/>
    <n v="21"/>
    <n v="8"/>
  </r>
  <r>
    <x v="2"/>
    <x v="4"/>
    <n v="5"/>
    <n v="8.9410815393897938"/>
    <n v="140628.20233114701"/>
    <n v="598.41788226020003"/>
    <n v="335"/>
    <n v="8.5247916666666672"/>
    <n v="96.744166666666729"/>
    <n v="11.497916666666669"/>
    <n v="84.749166666666653"/>
    <n v="195.52"/>
    <n v="3.7882500000000006"/>
    <n v="26.162790697674417"/>
    <n v="3.59"/>
    <n v="4.58"/>
    <n v="18"/>
    <n v="8"/>
  </r>
  <r>
    <x v="2"/>
    <x v="4"/>
    <n v="6"/>
    <n v="4.7734457360793892"/>
    <n v="98417.584797352189"/>
    <n v="413.51926385442096"/>
    <n v="31"/>
    <n v="-3.4059065743944625"/>
    <n v="68.64467128027681"/>
    <n v="0.55221453287197197"/>
    <n v="82.236332179930784"/>
    <n v="70.5"/>
    <n v="6.85"/>
    <n v="26.550898203592816"/>
    <n v="3.57"/>
    <n v="4.87"/>
    <n v="20"/>
    <n v="8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  <r>
    <x v="0"/>
    <x v="0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0">
  <r>
    <x v="0"/>
    <s v=""/>
    <n v="0"/>
    <s v=""/>
    <s v=""/>
    <s v=""/>
    <s v=""/>
    <s v=""/>
    <s v=""/>
    <s v=""/>
    <s v=""/>
    <s v=""/>
    <s v=""/>
    <s v=""/>
    <s v=""/>
    <s v=""/>
    <s v=""/>
    <s v=""/>
  </r>
  <r>
    <x v="1"/>
    <s v="Location 1"/>
    <n v="1"/>
    <n v="1"/>
    <n v="12.165954571612254"/>
    <n v="519425.55206757452"/>
    <n v="1909.6527649543179"/>
    <n v="95"/>
    <n v="15.703103864734301"/>
    <n v="81.977439613526585"/>
    <n v="17.443121980676327"/>
    <n v="71.265863526570044"/>
    <n v="176.92333333333332"/>
    <n v="4.6493333333333338"/>
    <n v="25.894495412844037"/>
    <n v="3.42"/>
    <n v="4.4800000000000004"/>
    <n v="21"/>
  </r>
  <r>
    <x v="1"/>
    <s v="Location 1"/>
    <n v="1"/>
    <n v="2"/>
    <n v="6.7153527100224695"/>
    <n v="224857.72043489921"/>
    <n v="861.52383308390506"/>
    <n v="158"/>
    <n v="7.8200486111111118"/>
    <n v="89.098611111111111"/>
    <n v="9.9667314814814798"/>
    <n v="80.146666666666661"/>
    <n v="224.13333333333333"/>
    <n v="7.3246666666666682"/>
    <n v="25.35211267605634"/>
    <n v="3.4500000000000006"/>
    <n v="4.29"/>
    <n v="13"/>
  </r>
  <r>
    <x v="1"/>
    <s v="Location 1"/>
    <n v="1"/>
    <n v="3"/>
    <n v="9.3150370639841302"/>
    <n v="145085.47525003823"/>
    <n v="549.56619412893258"/>
    <n v="215"/>
    <n v="16.255695130384932"/>
    <n v="79.226666666666674"/>
    <n v="18.659312823116313"/>
    <n v="79.055452523033978"/>
    <n v="156.25"/>
    <n v="3.5636666666666663"/>
    <n v="25.878917378917397"/>
    <n v="3.4"/>
    <n v="4.0199999999999996"/>
    <n v="17"/>
  </r>
  <r>
    <x v="1"/>
    <s v="Location 1"/>
    <n v="1"/>
    <n v="4"/>
    <n v="8.8149858549288336"/>
    <n v="424430.83784420433"/>
    <n v="1626.1717925065302"/>
    <n v="280"/>
    <n v="7.260011111111111"/>
    <n v="87.908333333333346"/>
    <n v="9.7886855555555581"/>
    <n v="88.781638888888892"/>
    <n v="143.27527777777777"/>
    <n v="6.6707777777777784"/>
    <n v="25.726457399103101"/>
    <n v="3.57"/>
    <n v="4.22"/>
    <n v="23"/>
  </r>
  <r>
    <x v="1"/>
    <s v="Location 1"/>
    <n v="1"/>
    <n v="5"/>
    <s v=""/>
    <s v=""/>
    <s v=""/>
    <s v=""/>
    <s v=""/>
    <s v=""/>
    <s v=""/>
    <s v=""/>
    <s v=""/>
    <s v=""/>
    <s v=""/>
    <s v=""/>
    <s v=""/>
    <s v=""/>
  </r>
  <r>
    <x v="1"/>
    <s v="Location 1"/>
    <n v="1"/>
    <n v="6"/>
    <n v="5.5108388020824473"/>
    <n v="122665.96544043832"/>
    <n v="456.00730647003093"/>
    <n v="25"/>
    <n v="7.8200486111111118"/>
    <n v="89.098611111111111"/>
    <n v="9.9667314814814798"/>
    <n v="80.146666666666661"/>
    <n v="224.13333333333333"/>
    <n v="7.3246666666666682"/>
    <n v="25.617391304347802"/>
    <n v="3.5499999999999994"/>
    <n v="4.55"/>
    <n v="18"/>
  </r>
  <r>
    <x v="1"/>
    <s v="Location 2"/>
    <n v="2"/>
    <n v="1"/>
    <n v="13.501777437261021"/>
    <n v="138126.66753195887"/>
    <n v="608.48752216721971"/>
    <n v="131"/>
    <n v="15.772411347517732"/>
    <n v="82.92"/>
    <n v="18.399397163120572"/>
    <n v="78.32936170212767"/>
    <n v="177.86"/>
    <n v="2.036"/>
    <n v="27.877300613496931"/>
    <n v="3.27"/>
    <n v="4.07"/>
    <n v="21"/>
  </r>
  <r>
    <x v="1"/>
    <s v="Location 2"/>
    <n v="2"/>
    <n v="2"/>
    <n v="19.349651840700318"/>
    <n v="177163.32968417194"/>
    <n v="777.03214773759623"/>
    <n v="187"/>
    <n v="18.473875432525958"/>
    <n v="70.959999999999994"/>
    <n v="19.590103806228374"/>
    <n v="80.605190311418696"/>
    <n v="105.58"/>
    <n v="4.3159999999999998"/>
    <n v="30.538922155688624"/>
    <n v="3.31"/>
    <n v="4.07"/>
    <n v="27"/>
  </r>
  <r>
    <x v="1"/>
    <s v="Location 2"/>
    <n v="2"/>
    <n v="3"/>
    <n v="15.832416628725761"/>
    <n v="182348.7338866966"/>
    <n v="799.77514862586224"/>
    <n v="250"/>
    <n v="14.520798611111108"/>
    <n v="83.8"/>
    <n v="17.988437499999993"/>
    <n v="78.231805555555567"/>
    <n v="185.31"/>
    <n v="4.3389999999999995"/>
    <n v="35.565714285714286"/>
    <n v="3.39"/>
    <n v="4.25"/>
    <n v="25"/>
  </r>
  <r>
    <x v="1"/>
    <s v="Location 2"/>
    <n v="2"/>
    <n v="4"/>
    <n v="9.4001565691536868"/>
    <n v="155335.50656518963"/>
    <n v="687.32525028844964"/>
    <n v="299"/>
    <n v="10.02083333333333"/>
    <n v="85.36"/>
    <n v="11.180416666666671"/>
    <n v="77.462916666666658"/>
    <n v="72.069999999999993"/>
    <n v="5.6399999999999988"/>
    <n v="25.7191011235955"/>
    <n v="3.5"/>
    <n v="4.45"/>
    <n v="21"/>
  </r>
  <r>
    <x v="1"/>
    <s v="Location 2"/>
    <n v="2"/>
    <n v="5"/>
    <n v="17.963870160043044"/>
    <n v="261021.1933929151"/>
    <n v="1144.829795582961"/>
    <n v="342"/>
    <n v="7.1126400000000016"/>
    <n v="83.24"/>
    <n v="8.630840000000001"/>
    <n v="93.091999999999985"/>
    <n v="160.11000000000001"/>
    <n v="10.664000000000003"/>
    <n v="26.8333333333333"/>
    <n v="3.55"/>
    <n v="4.45"/>
    <n v="26"/>
  </r>
  <r>
    <x v="1"/>
    <s v="Location 2"/>
    <n v="2"/>
    <n v="6"/>
    <n v="9.4347609913661348"/>
    <n v="99890.76339388224"/>
    <n v="441.99452829151431"/>
    <n v="47"/>
    <n v="4.64656"/>
    <n v="95.125"/>
    <n v="9.5547999999999984"/>
    <n v="95.790000000000035"/>
    <n v="197.64583333333334"/>
    <n v="3.7083333333333326"/>
    <n v="25.872093023255815"/>
    <n v="3.54"/>
    <n v="4.38"/>
    <n v="20"/>
  </r>
  <r>
    <x v="1"/>
    <s v="Location 3"/>
    <n v="3"/>
    <n v="1"/>
    <n v="8.6499302085713659"/>
    <n v="76194.111958769383"/>
    <n v="401.02164188825992"/>
    <n v="123"/>
    <n v="7.8920000000000003"/>
    <n v="72.875"/>
    <n v="13.170000000000002"/>
    <s v=""/>
    <n v="213.82"/>
    <n v="3.292666666666666"/>
    <n v="26.5"/>
    <n v="3.72"/>
    <n v="4.58"/>
    <n v="17"/>
  </r>
  <r>
    <x v="1"/>
    <s v="Location 3"/>
    <n v="3"/>
    <n v="2"/>
    <s v=""/>
    <s v=""/>
    <s v=""/>
    <s v=""/>
    <s v=""/>
    <s v=""/>
    <s v=""/>
    <s v=""/>
    <s v=""/>
    <s v=""/>
    <s v=""/>
    <s v=""/>
    <s v=""/>
    <s v=""/>
  </r>
  <r>
    <x v="1"/>
    <s v="Location 3"/>
    <n v="3"/>
    <n v="3"/>
    <n v="14.12080398750498"/>
    <n v="176719.15460526539"/>
    <n v="930.10081371192314"/>
    <n v="243"/>
    <n v="13.341000000000001"/>
    <n v="73.12"/>
    <n v="17.956354166666671"/>
    <n v="68.396631944444465"/>
    <n v="75.069999999999993"/>
    <n v="2.7919999999999998"/>
    <n v="26"/>
    <n v="3.52"/>
    <n v="4.42"/>
    <n v="25"/>
  </r>
  <r>
    <x v="1"/>
    <s v="Location 3"/>
    <n v="3"/>
    <n v="4"/>
    <n v="14.946099012709267"/>
    <n v="143989.05628486827"/>
    <n v="799.93920158260153"/>
    <n v="306"/>
    <n v="11.400434782608695"/>
    <n v="81.165217391304353"/>
    <n v="15.235217391304344"/>
    <n v="86.230434782608697"/>
    <n v="185.64"/>
    <n v="3.06"/>
    <n v="28"/>
    <n v="3.55"/>
    <n v="4.4000000000000004"/>
    <n v="22"/>
  </r>
  <r>
    <x v="1"/>
    <s v="Location 3"/>
    <n v="3"/>
    <n v="5"/>
    <s v=""/>
    <s v=""/>
    <s v=""/>
    <s v=""/>
    <s v=""/>
    <s v=""/>
    <s v=""/>
    <s v=""/>
    <s v=""/>
    <s v=""/>
    <s v=""/>
    <s v=""/>
    <s v=""/>
    <s v=""/>
  </r>
  <r>
    <x v="1"/>
    <s v="Location 3"/>
    <n v="3"/>
    <n v="6"/>
    <n v="9.5282725986380203"/>
    <n v="186082.16628253041"/>
    <n v="1045.4054285535417"/>
    <n v="45"/>
    <n v="3.5171695501730094"/>
    <n v="98.611072664360222"/>
    <n v="6.3032871972318336"/>
    <n v="92.153737024221385"/>
    <n v="48.41"/>
    <n v="7.6480000000000006"/>
    <n v="26.5"/>
    <n v="3.7"/>
    <n v="4.9400000000000004"/>
    <n v="19"/>
  </r>
  <r>
    <x v="1"/>
    <s v="Location 4"/>
    <n v="4"/>
    <n v="1"/>
    <n v="12.073678971692587"/>
    <n v="255605.57064515023"/>
    <n v="1087.6832793410649"/>
    <n v="102"/>
    <n v="9.1116900000000012"/>
    <n v="79.08"/>
    <n v="11.33"/>
    <s v=""/>
    <n v="60.87"/>
    <n v="12.288150000000003"/>
    <n v="28.267857142857142"/>
    <n v="3.35"/>
    <n v="4.55"/>
    <n v="17"/>
  </r>
  <r>
    <x v="1"/>
    <s v="Location 4"/>
    <n v="4"/>
    <n v="2"/>
    <s v=""/>
    <s v=""/>
    <s v=""/>
    <s v=""/>
    <s v=""/>
    <s v=""/>
    <s v=""/>
    <s v=""/>
    <s v=""/>
    <s v=""/>
    <s v=""/>
    <s v=""/>
    <s v=""/>
    <s v=""/>
  </r>
  <r>
    <x v="1"/>
    <s v="Location 4"/>
    <n v="4"/>
    <n v="3"/>
    <n v="5.6473474606424281"/>
    <n v="175267.5998736351"/>
    <n v="749.00683706681673"/>
    <n v="229"/>
    <n v="17.073478260869564"/>
    <n v="77.690869565217383"/>
    <n v="18.590434782608693"/>
    <s v=""/>
    <n v="132.58000000000001"/>
    <n v="3.1685100000000004"/>
    <n v="28.5"/>
    <n v="3.43"/>
    <n v="4.18"/>
    <n v="22"/>
  </r>
  <r>
    <x v="1"/>
    <s v="Location 4"/>
    <n v="4"/>
    <n v="4"/>
    <n v="7.3087977613979529"/>
    <n v="98191.378378121226"/>
    <n v="425.07090206978887"/>
    <n v="285"/>
    <n v="11.937083333333334"/>
    <n v="92.834583333333327"/>
    <n v="15.225833333333334"/>
    <n v="72.492916666666659"/>
    <n v="108.14"/>
    <n v="2.08175"/>
    <n v="25.142857142857142"/>
    <n v="3.56"/>
    <n v="4.37"/>
    <n v="21"/>
  </r>
  <r>
    <x v="1"/>
    <s v="Location 4"/>
    <n v="4"/>
    <n v="5"/>
    <n v="8.1282559448998128"/>
    <n v="140628.20233114701"/>
    <n v="598.41788226020003"/>
    <n v="335"/>
    <n v="8.5247916666666672"/>
    <n v="96.744166666666729"/>
    <n v="11.497916666666669"/>
    <n v="84.749166666666653"/>
    <n v="195.52"/>
    <n v="3.7882500000000006"/>
    <n v="26.162790697674417"/>
    <n v="3.59"/>
    <n v="4.58"/>
    <n v="18"/>
  </r>
  <r>
    <x v="1"/>
    <s v="Location 4"/>
    <n v="4"/>
    <n v="6"/>
    <n v="4.3394961237085354"/>
    <n v="98417.584797352189"/>
    <n v="413.51926385442096"/>
    <n v="31"/>
    <n v="-3.4059065743944625"/>
    <n v="68.64467128027681"/>
    <n v="0.55221453287197197"/>
    <n v="82.236332179930784"/>
    <n v="70.5"/>
    <n v="6.85"/>
    <n v="26.550898203592816"/>
    <n v="3.57"/>
    <n v="4.87"/>
    <n v="20"/>
  </r>
  <r>
    <x v="2"/>
    <s v="Location 1"/>
    <n v="5"/>
    <n v="1"/>
    <n v="13.382550028773482"/>
    <n v="519425.55206757452"/>
    <n v="1909.6527649543179"/>
    <n v="95"/>
    <n v="15.703103864734301"/>
    <n v="81.977439613526585"/>
    <n v="17.443121980676327"/>
    <n v="71.265863526570044"/>
    <n v="176.92333333333332"/>
    <n v="4.6493333333333338"/>
    <n v="25.894495412844037"/>
    <n v="3.42"/>
    <n v="4.4800000000000004"/>
    <n v="21"/>
  </r>
  <r>
    <x v="2"/>
    <s v="Location 1"/>
    <n v="5"/>
    <n v="2"/>
    <n v="7.3868879810247172"/>
    <n v="224857.72043489921"/>
    <n v="861.52383308390506"/>
    <n v="158"/>
    <n v="7.8200486111111118"/>
    <n v="89.098611111111111"/>
    <n v="9.9667314814814798"/>
    <n v="80.146666666666661"/>
    <n v="224.13333333333333"/>
    <n v="7.3246666666666682"/>
    <n v="25.35211267605634"/>
    <n v="3.4500000000000006"/>
    <n v="4.29"/>
    <n v="13"/>
  </r>
  <r>
    <x v="2"/>
    <s v="Location 1"/>
    <n v="5"/>
    <n v="3"/>
    <n v="10.246540770382545"/>
    <n v="145085.47525003823"/>
    <n v="549.56619412893258"/>
    <n v="215"/>
    <n v="16.255695130384932"/>
    <n v="79.226666666666674"/>
    <n v="18.659312823116313"/>
    <n v="79.055452523033978"/>
    <n v="156.25"/>
    <n v="3.5636666666666663"/>
    <n v="25.878917378917397"/>
    <n v="3.4"/>
    <n v="4.0199999999999996"/>
    <n v="17"/>
  </r>
  <r>
    <x v="2"/>
    <s v="Location 1"/>
    <n v="5"/>
    <n v="4"/>
    <n v="9.6964844404217185"/>
    <n v="424430.83784420433"/>
    <n v="1626.1717925065302"/>
    <n v="280"/>
    <n v="7.260011111111111"/>
    <n v="87.908333333333346"/>
    <n v="9.7886855555555581"/>
    <n v="88.781638888888892"/>
    <n v="143.27527777777777"/>
    <n v="6.6707777777777784"/>
    <n v="25.726457399103101"/>
    <n v="3.57"/>
    <n v="4.22"/>
    <n v="23"/>
  </r>
  <r>
    <x v="2"/>
    <s v="Location 1"/>
    <n v="5"/>
    <n v="5"/>
    <s v=""/>
    <s v=""/>
    <s v=""/>
    <s v=""/>
    <s v=""/>
    <s v=""/>
    <s v=""/>
    <s v=""/>
    <s v=""/>
    <s v=""/>
    <s v=""/>
    <s v=""/>
    <s v=""/>
    <s v=""/>
  </r>
  <r>
    <x v="2"/>
    <s v="Location 1"/>
    <n v="5"/>
    <n v="6"/>
    <n v="6.0619226822906924"/>
    <n v="122665.96544043832"/>
    <n v="456.00730647003093"/>
    <n v="25"/>
    <n v="7.8200486111111118"/>
    <n v="89.098611111111111"/>
    <n v="9.9667314814814798"/>
    <n v="80.146666666666661"/>
    <n v="224.13333333333333"/>
    <n v="7.3246666666666682"/>
    <n v="25.617391304347802"/>
    <n v="3.5499999999999994"/>
    <n v="4.55"/>
    <n v="18"/>
  </r>
  <r>
    <x v="2"/>
    <s v="Location 2"/>
    <n v="6"/>
    <n v="1"/>
    <n v="14.851955180987122"/>
    <n v="138126.66753195887"/>
    <n v="608.48752216721971"/>
    <n v="131"/>
    <n v="15.772411347517732"/>
    <n v="82.92"/>
    <n v="18.399397163120572"/>
    <n v="78.32936170212767"/>
    <n v="177.86"/>
    <n v="2.036"/>
    <n v="27.877300613496931"/>
    <n v="3.27"/>
    <n v="4.07"/>
    <n v="21"/>
  </r>
  <r>
    <x v="2"/>
    <s v="Location 2"/>
    <n v="6"/>
    <n v="2"/>
    <n v="21.284617024770355"/>
    <n v="177163.32968417194"/>
    <n v="777.03214773759623"/>
    <n v="187"/>
    <n v="18.473875432525958"/>
    <n v="70.959999999999994"/>
    <n v="19.590103806228374"/>
    <n v="80.605190311418696"/>
    <n v="105.58"/>
    <n v="4.3159999999999998"/>
    <n v="30.538922155688624"/>
    <n v="3.31"/>
    <n v="4.07"/>
    <n v="27"/>
  </r>
  <r>
    <x v="2"/>
    <s v="Location 2"/>
    <n v="6"/>
    <n v="3"/>
    <n v="17.415658291598341"/>
    <n v="182348.7338866966"/>
    <n v="799.77514862586224"/>
    <n v="250"/>
    <n v="14.520798611111108"/>
    <n v="83.8"/>
    <n v="17.988437499999993"/>
    <n v="78.231805555555567"/>
    <n v="185.31"/>
    <n v="4.3389999999999995"/>
    <n v="35.565714285714286"/>
    <n v="3.39"/>
    <n v="4.25"/>
    <n v="25"/>
  </r>
  <r>
    <x v="2"/>
    <s v="Location 2"/>
    <n v="6"/>
    <n v="4"/>
    <n v="10.340172226069054"/>
    <n v="155335.50656518963"/>
    <n v="687.32525028844964"/>
    <n v="299"/>
    <n v="10.02083333333333"/>
    <n v="85.36"/>
    <n v="11.180416666666671"/>
    <n v="77.462916666666658"/>
    <n v="72.069999999999993"/>
    <n v="5.6399999999999988"/>
    <n v="25.7191011235955"/>
    <n v="3.5"/>
    <n v="4.45"/>
    <n v="21"/>
  </r>
  <r>
    <x v="2"/>
    <s v="Location 2"/>
    <n v="6"/>
    <n v="5"/>
    <n v="19.760257176047354"/>
    <n v="261021.1933929151"/>
    <n v="1144.829795582961"/>
    <n v="342"/>
    <n v="7.1126400000000016"/>
    <n v="83.24"/>
    <n v="8.630840000000001"/>
    <n v="93.091999999999985"/>
    <n v="160.11000000000001"/>
    <n v="10.664000000000003"/>
    <n v="26.8333333333333"/>
    <n v="3.55"/>
    <n v="4.45"/>
    <n v="26"/>
  </r>
  <r>
    <x v="2"/>
    <s v="Location 2"/>
    <n v="6"/>
    <n v="6"/>
    <n v="10.378237090502751"/>
    <n v="99890.76339388224"/>
    <n v="441.99452829151431"/>
    <n v="47"/>
    <n v="4.64656"/>
    <n v="95.125"/>
    <n v="9.5547999999999984"/>
    <n v="95.790000000000035"/>
    <n v="197.64583333333334"/>
    <n v="3.7083333333333326"/>
    <n v="25.872093023255815"/>
    <n v="3.54"/>
    <n v="4.38"/>
    <n v="20"/>
  </r>
  <r>
    <x v="2"/>
    <s v="Location 3"/>
    <n v="7"/>
    <n v="1"/>
    <n v="9.5149232294285007"/>
    <n v="76194.111958769383"/>
    <n v="401.02164188825992"/>
    <n v="123"/>
    <n v="7.8920000000000003"/>
    <n v="72.875"/>
    <n v="13.170000000000002"/>
    <s v=""/>
    <n v="213.82"/>
    <n v="3.292666666666666"/>
    <n v="26.5"/>
    <n v="3.72"/>
    <n v="4.58"/>
    <n v="17"/>
  </r>
  <r>
    <x v="2"/>
    <s v="Location 3"/>
    <n v="7"/>
    <n v="2"/>
    <s v=""/>
    <s v=""/>
    <s v=""/>
    <s v=""/>
    <s v=""/>
    <s v=""/>
    <s v=""/>
    <s v=""/>
    <s v=""/>
    <s v=""/>
    <s v=""/>
    <s v=""/>
    <s v=""/>
    <s v=""/>
  </r>
  <r>
    <x v="2"/>
    <s v="Location 3"/>
    <n v="7"/>
    <n v="3"/>
    <n v="15.53288438625548"/>
    <n v="176719.15460526539"/>
    <n v="930.10081371192314"/>
    <n v="243"/>
    <n v="13.341000000000001"/>
    <n v="73.12"/>
    <n v="17.956354166666671"/>
    <n v="68.396631944444465"/>
    <n v="75.069999999999993"/>
    <n v="2.7919999999999998"/>
    <n v="26"/>
    <n v="3.52"/>
    <n v="4.42"/>
    <n v="25"/>
  </r>
  <r>
    <x v="2"/>
    <s v="Location 3"/>
    <n v="7"/>
    <n v="4"/>
    <n v="16.440708913980188"/>
    <n v="143989.05628486827"/>
    <n v="799.93920158260153"/>
    <n v="306"/>
    <n v="11.400434782608695"/>
    <n v="81.165217391304353"/>
    <n v="15.235217391304344"/>
    <n v="86.230434782608697"/>
    <n v="185.64"/>
    <n v="3.06"/>
    <n v="28"/>
    <n v="3.55"/>
    <n v="4.4000000000000004"/>
    <n v="22"/>
  </r>
  <r>
    <x v="2"/>
    <s v="Location 3"/>
    <n v="7"/>
    <n v="5"/>
    <s v=""/>
    <s v=""/>
    <s v=""/>
    <s v=""/>
    <s v=""/>
    <s v=""/>
    <s v=""/>
    <s v=""/>
    <s v=""/>
    <s v=""/>
    <s v=""/>
    <s v=""/>
    <s v=""/>
    <s v=""/>
  </r>
  <r>
    <x v="2"/>
    <s v="Location 3"/>
    <n v="7"/>
    <n v="6"/>
    <n v="10.481099858501823"/>
    <n v="186082.16628253041"/>
    <n v="1045.4054285535417"/>
    <n v="45"/>
    <n v="3.5171695501730094"/>
    <n v="98.611072664360222"/>
    <n v="6.3032871972318336"/>
    <n v="92.153737024221385"/>
    <n v="48.41"/>
    <n v="7.6480000000000006"/>
    <n v="26.5"/>
    <n v="3.7"/>
    <n v="4.9400000000000004"/>
    <n v="19"/>
  </r>
  <r>
    <x v="2"/>
    <s v="Location 4"/>
    <n v="8"/>
    <n v="1"/>
    <n v="13.28104686886185"/>
    <n v="255605.57064515023"/>
    <n v="1087.6832793410649"/>
    <n v="102"/>
    <n v="9.1116900000000012"/>
    <n v="79.08"/>
    <n v="11.33"/>
    <s v=""/>
    <n v="60.87"/>
    <n v="12.288150000000003"/>
    <n v="28.267857142857142"/>
    <n v="3.35"/>
    <n v="4.55"/>
    <n v="17"/>
  </r>
  <r>
    <x v="2"/>
    <s v="Location 4"/>
    <n v="8"/>
    <n v="2"/>
    <s v=""/>
    <s v=""/>
    <s v=""/>
    <s v=""/>
    <s v=""/>
    <s v=""/>
    <s v=""/>
    <s v=""/>
    <s v=""/>
    <s v=""/>
    <s v=""/>
    <s v=""/>
    <s v=""/>
    <s v=""/>
  </r>
  <r>
    <x v="2"/>
    <s v="Location 4"/>
    <n v="8"/>
    <n v="3"/>
    <n v="6.212082206706671"/>
    <n v="175267.5998736351"/>
    <n v="749.00683706681673"/>
    <n v="229"/>
    <n v="17.073478260869564"/>
    <n v="77.690869565217383"/>
    <n v="18.590434782608693"/>
    <s v=""/>
    <n v="132.58000000000001"/>
    <n v="3.1685100000000004"/>
    <n v="28.5"/>
    <n v="3.43"/>
    <n v="4.18"/>
    <n v="22"/>
  </r>
  <r>
    <x v="2"/>
    <s v="Location 4"/>
    <n v="8"/>
    <n v="4"/>
    <n v="8.0396775375377505"/>
    <n v="98191.378378121226"/>
    <n v="425.07090206978887"/>
    <n v="285"/>
    <n v="11.937083333333334"/>
    <n v="92.834583333333327"/>
    <n v="15.225833333333334"/>
    <n v="72.492916666666659"/>
    <n v="108.14"/>
    <n v="2.08175"/>
    <n v="25.142857142857142"/>
    <n v="3.56"/>
    <n v="4.37"/>
    <n v="21"/>
  </r>
  <r>
    <x v="2"/>
    <s v="Location 4"/>
    <n v="8"/>
    <n v="5"/>
    <n v="8.9410815393897938"/>
    <n v="140628.20233114701"/>
    <n v="598.41788226020003"/>
    <n v="335"/>
    <n v="8.5247916666666672"/>
    <n v="96.744166666666729"/>
    <n v="11.497916666666669"/>
    <n v="84.749166666666653"/>
    <n v="195.52"/>
    <n v="3.7882500000000006"/>
    <n v="26.162790697674417"/>
    <n v="3.59"/>
    <n v="4.58"/>
    <n v="18"/>
  </r>
  <r>
    <x v="2"/>
    <s v="Location 4"/>
    <n v="8"/>
    <n v="6"/>
    <n v="4.7734457360793892"/>
    <n v="98417.584797352189"/>
    <n v="413.51926385442096"/>
    <n v="31"/>
    <n v="-3.4059065743944625"/>
    <n v="68.64467128027681"/>
    <n v="0.55221453287197197"/>
    <n v="82.236332179930784"/>
    <n v="70.5"/>
    <n v="6.85"/>
    <n v="26.550898203592816"/>
    <n v="3.57"/>
    <n v="4.87"/>
    <n v="20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50">
  <r>
    <x v="0"/>
    <s v="Institute 1"/>
    <x v="0"/>
    <x v="0"/>
    <n v="94"/>
    <n v="10.293478260869565"/>
    <n v="86.585652173913061"/>
    <n v="11.554782608695652"/>
    <n v="70.012173913043483"/>
    <n v="271.42"/>
    <n v="8.9440000000000008"/>
    <n v="282"/>
    <n v="218"/>
    <n v="37"/>
    <n v="17"/>
    <n v="0"/>
    <n v="1"/>
    <n v="4.0999999999999996"/>
    <n v="0"/>
    <n v="0"/>
    <n v="25.894495412844037"/>
    <n v="3.42"/>
    <n v="4.4800000000000004"/>
    <n v="21"/>
    <n v="650"/>
    <n v="650"/>
    <n v="400"/>
    <n v="250"/>
    <n v="160"/>
    <n v="220"/>
    <n v="140"/>
    <n v="10"/>
    <n v="0.6"/>
    <n v="516.7058641975309"/>
    <n v="392.53835497762253"/>
    <n v="0.86564106793700279"/>
    <n v="7.7056875663210567E-2"/>
    <n v="509675.8189515511"/>
    <n v="1873.8081579101145"/>
    <n v="12.485245728802402"/>
  </r>
  <r>
    <x v="0"/>
    <s v="Institute 1"/>
    <x v="0"/>
    <x v="0"/>
    <n v="95"/>
    <n v="14.83"/>
    <n v="80.72"/>
    <n v="17.510833333333334"/>
    <n v="74.089583333333323"/>
    <n v="140.13"/>
    <n v="2.7570000000000006"/>
    <n v="282"/>
    <n v="218"/>
    <n v="37"/>
    <n v="17"/>
    <n v="0"/>
    <n v="1"/>
    <n v="4.0999999999999996"/>
    <n v="0"/>
    <n v="0"/>
    <n v="25.894495412844037"/>
    <n v="3.42"/>
    <n v="4.4800000000000004"/>
    <n v="21"/>
    <n v="650"/>
    <n v="650"/>
    <n v="400"/>
    <n v="250"/>
    <n v="160"/>
    <n v="220"/>
    <n v="140"/>
    <n v="10"/>
    <n v="0.6"/>
    <n v="554.7058641975309"/>
    <n v="426.53835497762253"/>
    <n v="0.76564106793700282"/>
    <n v="7.7056875663210567E-2"/>
    <n v="482390.00802185346"/>
    <n v="1773.4926765509317"/>
    <n v="10.318352248736748"/>
  </r>
  <r>
    <x v="0"/>
    <s v="Institute 1"/>
    <x v="0"/>
    <x v="0"/>
    <n v="96"/>
    <n v="21.985833333333336"/>
    <n v="78.626666666666651"/>
    <n v="23.263750000000002"/>
    <n v="69.69583333333334"/>
    <n v="119.22"/>
    <n v="2.2470000000000003"/>
    <n v="282"/>
    <n v="218"/>
    <n v="37"/>
    <n v="17"/>
    <n v="0"/>
    <n v="1"/>
    <n v="4.0999999999999996"/>
    <n v="0"/>
    <n v="0"/>
    <n v="25.894495412844037"/>
    <n v="3.42"/>
    <n v="4.4800000000000004"/>
    <n v="21"/>
    <n v="650"/>
    <n v="650"/>
    <n v="400"/>
    <n v="250"/>
    <n v="160"/>
    <n v="220"/>
    <n v="140"/>
    <n v="10"/>
    <n v="0.6"/>
    <n v="496.7058641975309"/>
    <n v="390"/>
    <n v="0.86564106793700279"/>
    <n v="8.7056875663210562E-2"/>
    <n v="566210.829229319"/>
    <n v="2081.6574604019079"/>
    <n v="13.694265737297613"/>
  </r>
  <r>
    <x v="0"/>
    <s v="Institute 1"/>
    <x v="0"/>
    <x v="1"/>
    <n v="157"/>
    <n v="11.866145833333336"/>
    <n v="75.815833333333345"/>
    <n v="13.107986111111105"/>
    <n v="71.729166666666657"/>
    <n v="262.89"/>
    <n v="10.684000000000001"/>
    <n v="282"/>
    <n v="213"/>
    <n v="36"/>
    <n v="12"/>
    <n v="0"/>
    <n v="1"/>
    <n v="4.0999999999999996"/>
    <n v="0"/>
    <n v="0"/>
    <n v="25.35211267605634"/>
    <n v="3.45"/>
    <n v="4.29"/>
    <n v="13"/>
    <n v="650"/>
    <n v="650"/>
    <n v="400"/>
    <n v="250"/>
    <n v="160"/>
    <n v="220"/>
    <n v="140"/>
    <n v="10"/>
    <n v="0.6"/>
    <n v="724.74652777777783"/>
    <n v="439.47118250205796"/>
    <n v="1.0555650283840394"/>
    <n v="9.1993910445340887E-2"/>
    <n v="211693.28790820803"/>
    <n v="811.08539428432198"/>
    <n v="6.3364477789607001"/>
  </r>
  <r>
    <x v="0"/>
    <s v="Institute 1"/>
    <x v="0"/>
    <x v="1"/>
    <n v="158"/>
    <n v="8.1989999999999998"/>
    <n v="95.2"/>
    <n v="9.15"/>
    <s v="*"/>
    <n v="239.77"/>
    <n v="9.088000000000001"/>
    <n v="282"/>
    <n v="213"/>
    <n v="36"/>
    <n v="12"/>
    <n v="0"/>
    <n v="1"/>
    <n v="4.0999999999999996"/>
    <n v="0"/>
    <n v="0"/>
    <n v="25.35211267605634"/>
    <n v="3.45"/>
    <n v="4.29"/>
    <n v="13"/>
    <n v="650"/>
    <n v="650"/>
    <n v="400"/>
    <n v="250"/>
    <n v="160"/>
    <n v="220"/>
    <n v="140"/>
    <n v="10"/>
    <n v="0.6"/>
    <n v="695.74652777777783"/>
    <n v="408.47118250205796"/>
    <n v="1.1555650283840395"/>
    <n v="8.1993910445340892E-2"/>
    <n v="213458.38056468943"/>
    <n v="817.84820139727753"/>
    <n v="7.1186727296612347"/>
  </r>
  <r>
    <x v="0"/>
    <s v="Institute 1"/>
    <x v="0"/>
    <x v="1"/>
    <n v="159"/>
    <n v="3.3949999999999996"/>
    <n v="96.28"/>
    <n v="7.6422083333333326"/>
    <n v="88.564166666666665"/>
    <n v="169.74"/>
    <n v="2.202"/>
    <n v="282"/>
    <n v="213"/>
    <n v="36"/>
    <n v="12"/>
    <n v="0"/>
    <n v="1"/>
    <n v="4.0999999999999996"/>
    <n v="0"/>
    <n v="0"/>
    <n v="25.35211267605634"/>
    <n v="3.45"/>
    <n v="4.29"/>
    <n v="13"/>
    <n v="650"/>
    <n v="650"/>
    <n v="400"/>
    <n v="250"/>
    <n v="160"/>
    <n v="220"/>
    <n v="140"/>
    <n v="10"/>
    <n v="0.6"/>
    <n v="686.74652777777783"/>
    <n v="439.47118250205796"/>
    <n v="0.95556502838403945"/>
    <n v="9.1993910445340887E-2"/>
    <n v="249421.49283180016"/>
    <n v="955.63790357011555"/>
    <n v="6.6909376214454737"/>
  </r>
  <r>
    <x v="0"/>
    <s v="Institute 1"/>
    <x v="0"/>
    <x v="2"/>
    <n v="214"/>
    <n v="15.772411347517732"/>
    <n v="82.92"/>
    <n v="18.399397163120572"/>
    <n v="78.32936170212767"/>
    <n v="177.86"/>
    <n v="2.036"/>
    <n v="282"/>
    <n v="234"/>
    <n v="28"/>
    <n v="2"/>
    <n v="0"/>
    <n v="1"/>
    <n v="4.0999999999999996"/>
    <n v="0"/>
    <n v="28"/>
    <n v="25.8789173789174"/>
    <n v="3.4"/>
    <n v="4.0199999999999996"/>
    <n v="17"/>
    <n v="650"/>
    <n v="650"/>
    <n v="400"/>
    <n v="250"/>
    <n v="160"/>
    <n v="220"/>
    <n v="140"/>
    <n v="10"/>
    <n v="0.6"/>
    <n v="937.47222222222217"/>
    <n v="503.89394798882142"/>
    <n v="2.0023417764184388"/>
    <n v="0.10549920619628766"/>
    <n v="143540.70045960965"/>
    <n v="543.71477446821837"/>
    <n v="9.3902410001406853"/>
  </r>
  <r>
    <x v="0"/>
    <s v="Institute 1"/>
    <x v="0"/>
    <x v="2"/>
    <n v="215"/>
    <n v="18.473875432525958"/>
    <n v="70.959999999999994"/>
    <n v="19.590103806228374"/>
    <n v="80.605190311418696"/>
    <n v="105.58"/>
    <n v="4.3159999999999998"/>
    <n v="282"/>
    <n v="234"/>
    <n v="28"/>
    <n v="2"/>
    <n v="0"/>
    <n v="1"/>
    <n v="4.0999999999999996"/>
    <n v="0"/>
    <n v="28"/>
    <n v="25.8789173789174"/>
    <n v="3.4"/>
    <n v="4.0199999999999996"/>
    <n v="17"/>
    <n v="650"/>
    <n v="650"/>
    <n v="400"/>
    <n v="250"/>
    <n v="160"/>
    <n v="220"/>
    <n v="140"/>
    <n v="10"/>
    <n v="0.6"/>
    <n v="925.47222222222217"/>
    <n v="477.89394798882142"/>
    <n v="2.0023417764184388"/>
    <n v="0.10549920619628766"/>
    <n v="138392.76522663637"/>
    <n v="524.21501979786501"/>
    <n v="9.0534699495888127"/>
  </r>
  <r>
    <x v="0"/>
    <s v="Institute 1"/>
    <x v="0"/>
    <x v="2"/>
    <n v="216"/>
    <n v="14.520798611111108"/>
    <n v="83.8"/>
    <n v="17.988437499999993"/>
    <n v="78.231805555555567"/>
    <n v="185.31"/>
    <n v="4.3389999999999995"/>
    <n v="282"/>
    <n v="234"/>
    <n v="28"/>
    <n v="2"/>
    <n v="0"/>
    <n v="1"/>
    <n v="4.0999999999999996"/>
    <n v="0"/>
    <n v="28"/>
    <n v="25.8789173789174"/>
    <n v="3.4"/>
    <n v="4.0199999999999996"/>
    <n v="17"/>
    <n v="650"/>
    <n v="650"/>
    <n v="400"/>
    <n v="250"/>
    <n v="160"/>
    <n v="220"/>
    <n v="140"/>
    <n v="10"/>
    <n v="0.6"/>
    <n v="940.47222222222217"/>
    <n v="533.89394798882142"/>
    <n v="1.9023417764184387"/>
    <n v="0.10549920619628766"/>
    <n v="153322.96006386861"/>
    <n v="580.76878812071448"/>
    <n v="9.5014002422228891"/>
  </r>
  <r>
    <x v="0"/>
    <s v="Institute 1"/>
    <x v="0"/>
    <x v="3"/>
    <n v="279"/>
    <n v="10.02083333333333"/>
    <n v="85.36"/>
    <n v="11.180416666666671"/>
    <n v="77.462916666666658"/>
    <n v="72.069999999999993"/>
    <n v="5.6399999999999988"/>
    <n v="282"/>
    <n v="223"/>
    <n v="31"/>
    <n v="7"/>
    <n v="0"/>
    <n v="1"/>
    <n v="4.0999999999999996"/>
    <n v="0"/>
    <n v="28"/>
    <n v="25.726457399103101"/>
    <n v="3.57"/>
    <n v="4.22"/>
    <n v="23"/>
    <n v="650"/>
    <n v="650"/>
    <n v="400"/>
    <n v="250"/>
    <n v="160"/>
    <n v="220"/>
    <n v="140"/>
    <n v="10"/>
    <n v="0.6"/>
    <n v="553.26736111111109"/>
    <n v="388.98958333333331"/>
    <n v="0.59188344506793777"/>
    <n v="2.821159960816726E-2"/>
    <n v="378816.51640603668"/>
    <n v="1451.4042774177651"/>
    <n v="7.3642010821445423"/>
  </r>
  <r>
    <x v="0"/>
    <s v="Institute 1"/>
    <x v="0"/>
    <x v="3"/>
    <n v="280"/>
    <n v="7.1126400000000016"/>
    <n v="83.24"/>
    <n v="8.630840000000001"/>
    <n v="93.091999999999985"/>
    <n v="160.11000000000001"/>
    <n v="10.664000000000003"/>
    <n v="282"/>
    <n v="223"/>
    <n v="31"/>
    <n v="7"/>
    <n v="0"/>
    <n v="1"/>
    <n v="4.0999999999999996"/>
    <n v="0"/>
    <n v="28"/>
    <n v="25.726457399103101"/>
    <n v="3.57"/>
    <n v="4.22"/>
    <n v="23"/>
    <n v="650"/>
    <n v="650"/>
    <n v="400"/>
    <n v="250"/>
    <n v="160"/>
    <n v="220"/>
    <n v="140"/>
    <n v="10"/>
    <n v="0.6"/>
    <n v="515.26736111111109"/>
    <n v="399.98958333333331"/>
    <n v="0.69188344506793775"/>
    <n v="3.8211599608167258E-2"/>
    <n v="545154.16927645949"/>
    <n v="2088.7132922469714"/>
    <n v="12.289932769155255"/>
  </r>
  <r>
    <x v="0"/>
    <s v="Institute 1"/>
    <x v="0"/>
    <x v="3"/>
    <n v="281"/>
    <n v="4.64656"/>
    <n v="95.125"/>
    <n v="9.5547999999999984"/>
    <n v="95.790000000000035"/>
    <n v="197.64583333333334"/>
    <n v="3.7083333333333326"/>
    <n v="282"/>
    <n v="223"/>
    <n v="31"/>
    <n v="7"/>
    <n v="0"/>
    <n v="1"/>
    <n v="4.0999999999999996"/>
    <n v="0"/>
    <n v="28"/>
    <n v="25.726457399103101"/>
    <n v="3.57"/>
    <n v="4.22"/>
    <n v="23"/>
    <n v="650"/>
    <n v="650"/>
    <n v="400"/>
    <n v="250"/>
    <n v="160"/>
    <n v="220"/>
    <n v="140"/>
    <n v="10"/>
    <n v="0.6"/>
    <n v="569.26736111111109"/>
    <n v="390"/>
    <n v="0.59188344506793777"/>
    <n v="2.821159960816726E-2"/>
    <n v="349321.82785011682"/>
    <n v="1338.3978078548537"/>
    <n v="6.7908237134867067"/>
  </r>
  <r>
    <x v="0"/>
    <s v="Institute 1"/>
    <x v="0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0"/>
    <s v="Institute 1"/>
    <x v="0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0"/>
    <s v="Institute 1"/>
    <x v="0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0"/>
    <s v="Institute 1"/>
    <x v="0"/>
    <x v="5"/>
    <n v="24"/>
    <n v="11.866145833333336"/>
    <n v="75.815833333333345"/>
    <n v="13.107986111111105"/>
    <n v="71.729166666666657"/>
    <n v="262.89"/>
    <n v="10.684000000000001"/>
    <n v="282"/>
    <n v="230"/>
    <n v="20"/>
    <n v="19"/>
    <n v="0"/>
    <n v="1"/>
    <n v="4.0999999999999996"/>
    <n v="0"/>
    <n v="0"/>
    <n v="25.617391304347802"/>
    <n v="3.55"/>
    <n v="4.55"/>
    <n v="18"/>
    <n v="650"/>
    <n v="650"/>
    <n v="400"/>
    <n v="250"/>
    <n v="160"/>
    <n v="220"/>
    <n v="140"/>
    <n v="10"/>
    <n v="0.6"/>
    <n v="965.28472222222217"/>
    <n v="440.18055555555554"/>
    <n v="1.4875967152200964"/>
    <n v="7.0833333333333345E-2"/>
    <n v="120172.24783721389"/>
    <n v="446.73698080748659"/>
    <n v="5.2887922291912055"/>
  </r>
  <r>
    <x v="0"/>
    <s v="Institute 1"/>
    <x v="0"/>
    <x v="5"/>
    <n v="25"/>
    <n v="8.1989999999999998"/>
    <n v="95.2"/>
    <n v="9.15"/>
    <s v="*"/>
    <n v="239.77"/>
    <n v="9.088000000000001"/>
    <n v="282"/>
    <n v="230"/>
    <n v="20"/>
    <n v="19"/>
    <n v="0"/>
    <n v="1"/>
    <n v="4.0999999999999996"/>
    <n v="0"/>
    <n v="0"/>
    <n v="25.617391304347802"/>
    <n v="3.55"/>
    <n v="4.55"/>
    <n v="18"/>
    <n v="650"/>
    <n v="650"/>
    <n v="400"/>
    <n v="250"/>
    <n v="160"/>
    <n v="220"/>
    <n v="140"/>
    <n v="10"/>
    <n v="0.6"/>
    <n v="968.28472222222217"/>
    <n v="391.18055555555554"/>
    <n v="1.5875967152200965"/>
    <n v="6.0833333333333343E-2"/>
    <n v="111028.80791762649"/>
    <n v="412.7464978350427"/>
    <n v="5.2657763545580858"/>
  </r>
  <r>
    <x v="0"/>
    <s v="Institute 1"/>
    <x v="0"/>
    <x v="5"/>
    <n v="26"/>
    <n v="3.3949999999999996"/>
    <n v="96.28"/>
    <n v="7.6422083333333326"/>
    <n v="88.564166666666665"/>
    <n v="169.74"/>
    <n v="2.202"/>
    <n v="282"/>
    <n v="230"/>
    <n v="20"/>
    <n v="19"/>
    <n v="0"/>
    <n v="1"/>
    <n v="4.0999999999999996"/>
    <n v="0"/>
    <n v="0"/>
    <n v="25.617391304347802"/>
    <n v="3.55"/>
    <n v="4.55"/>
    <n v="18"/>
    <n v="650"/>
    <n v="650"/>
    <n v="400"/>
    <n v="250"/>
    <n v="160"/>
    <n v="220"/>
    <n v="140"/>
    <n v="10"/>
    <n v="0.6"/>
    <n v="928.28472222222217"/>
    <n v="457.18055555555554"/>
    <n v="1.4875967152200964"/>
    <n v="8.083333333333334E-2"/>
    <n v="136796.84056647457"/>
    <n v="508.53844076756343"/>
    <n v="5.9779478224980522"/>
  </r>
  <r>
    <x v="0"/>
    <s v="Institute 1"/>
    <x v="1"/>
    <x v="0"/>
    <n v="131"/>
    <n v="15.772411347517732"/>
    <n v="82.92"/>
    <n v="18.399397163120572"/>
    <n v="78.32936170212767"/>
    <n v="177.86"/>
    <n v="2.036"/>
    <n v="235"/>
    <n v="163"/>
    <n v="19"/>
    <n v="45"/>
    <n v="0"/>
    <n v="1"/>
    <n v="4.0999999999999996"/>
    <n v="0"/>
    <n v="28"/>
    <n v="27.877300613496931"/>
    <n v="3.27"/>
    <n v="4.07"/>
    <n v="21"/>
    <n v="650"/>
    <n v="650"/>
    <n v="400"/>
    <n v="250"/>
    <n v="160"/>
    <n v="220"/>
    <n v="140"/>
    <n v="10"/>
    <n v="0.6"/>
    <n v="833.87323943661977"/>
    <n v="472.5617266570888"/>
    <n v="2.6916666666666669"/>
    <n v="0.3818386218598126"/>
    <n v="138126.66753195887"/>
    <n v="608.48752216721971"/>
    <n v="13.501777437261021"/>
  </r>
  <r>
    <x v="0"/>
    <s v="Institute 1"/>
    <x v="1"/>
    <x v="1"/>
    <n v="187"/>
    <n v="18.473875432525958"/>
    <n v="70.959999999999994"/>
    <n v="19.590103806228374"/>
    <n v="80.605190311418696"/>
    <n v="105.58"/>
    <n v="4.3159999999999998"/>
    <n v="235"/>
    <n v="167"/>
    <n v="14"/>
    <n v="47"/>
    <n v="0"/>
    <n v="1"/>
    <n v="4.0999999999999996"/>
    <n v="0"/>
    <n v="28"/>
    <n v="30.538922155688624"/>
    <n v="3.31"/>
    <n v="4.07"/>
    <n v="27"/>
    <n v="650"/>
    <n v="650"/>
    <n v="400"/>
    <n v="250"/>
    <n v="160"/>
    <n v="220"/>
    <n v="140"/>
    <n v="10"/>
    <n v="0.6"/>
    <n v="704.92013888888891"/>
    <n v="412.06445395897157"/>
    <n v="2.6221342053182135"/>
    <n v="4.1267586655665579E-2"/>
    <n v="177163.32968417194"/>
    <n v="777.03214773759623"/>
    <n v="19.349651840700318"/>
  </r>
  <r>
    <x v="0"/>
    <s v="Institute 1"/>
    <x v="1"/>
    <x v="2"/>
    <n v="250"/>
    <n v="14.520798611111108"/>
    <n v="83.8"/>
    <n v="17.988437499999993"/>
    <n v="78.231805555555567"/>
    <n v="185.31"/>
    <n v="4.3389999999999995"/>
    <n v="235"/>
    <n v="175"/>
    <n v="13"/>
    <n v="40"/>
    <n v="0"/>
    <n v="1"/>
    <n v="4.0999999999999996"/>
    <n v="0"/>
    <n v="28"/>
    <n v="35.565714285714286"/>
    <n v="3.39"/>
    <n v="4.25"/>
    <n v="25"/>
    <n v="650"/>
    <n v="650"/>
    <n v="400"/>
    <n v="250"/>
    <n v="160"/>
    <n v="220"/>
    <n v="140"/>
    <n v="10"/>
    <n v="0.6"/>
    <n v="705.95818815331006"/>
    <n v="394.33741258741259"/>
    <n v="2.2547104661856983"/>
    <n v="0.2030254021509332"/>
    <n v="182348.7338866966"/>
    <n v="799.77514862586224"/>
    <n v="15.832416628725761"/>
  </r>
  <r>
    <x v="0"/>
    <s v="Institute 1"/>
    <x v="1"/>
    <x v="3"/>
    <n v="299"/>
    <n v="10.02083333333333"/>
    <n v="85.36"/>
    <n v="11.180416666666671"/>
    <n v="77.462916666666658"/>
    <n v="72.069999999999993"/>
    <n v="5.6399999999999988"/>
    <n v="235"/>
    <n v="178"/>
    <n v="9"/>
    <n v="39"/>
    <n v="0"/>
    <n v="1"/>
    <n v="4.0999999999999996"/>
    <n v="0"/>
    <n v="28"/>
    <n v="25.7191011235955"/>
    <n v="3.5"/>
    <n v="4.45"/>
    <n v="21"/>
    <n v="650"/>
    <n v="650"/>
    <n v="400"/>
    <n v="250"/>
    <n v="160"/>
    <n v="220"/>
    <n v="140"/>
    <n v="10"/>
    <n v="0.6"/>
    <n v="721.97569444444446"/>
    <n v="391.9802256976327"/>
    <n v="1.4574966511267278"/>
    <n v="2.7514592719738201E-2"/>
    <n v="155335.50656518963"/>
    <n v="687.32525028844964"/>
    <n v="9.4001565691536868"/>
  </r>
  <r>
    <x v="0"/>
    <s v="Institute 1"/>
    <x v="1"/>
    <x v="4"/>
    <n v="342"/>
    <n v="7.1126400000000016"/>
    <n v="83.24"/>
    <n v="8.630840000000001"/>
    <n v="93.091999999999985"/>
    <n v="160.11000000000001"/>
    <n v="10.664000000000003"/>
    <n v="235"/>
    <n v="168"/>
    <n v="14"/>
    <n v="46"/>
    <n v="0"/>
    <n v="1"/>
    <n v="4.0999999999999996"/>
    <n v="0"/>
    <n v="28"/>
    <n v="26.8333333333333"/>
    <n v="3.55"/>
    <n v="4.45"/>
    <n v="26"/>
    <n v="650"/>
    <n v="650"/>
    <n v="400"/>
    <n v="250"/>
    <n v="160"/>
    <n v="220"/>
    <n v="140"/>
    <n v="10"/>
    <n v="0.6"/>
    <n v="601.36805555555554"/>
    <n v="403.20833333333331"/>
    <n v="1.7896730324074082"/>
    <n v="0.16341155084653738"/>
    <n v="261021.1933929151"/>
    <n v="1144.829795582961"/>
    <n v="17.963870160043044"/>
  </r>
  <r>
    <x v="0"/>
    <s v="Institute 1"/>
    <x v="1"/>
    <x v="5"/>
    <n v="47"/>
    <n v="4.64656"/>
    <n v="95.125"/>
    <n v="9.5547999999999984"/>
    <n v="95.790000000000035"/>
    <n v="197.64583333333334"/>
    <n v="3.7083333333333326"/>
    <n v="235"/>
    <n v="172"/>
    <n v="11"/>
    <n v="43"/>
    <n v="0"/>
    <n v="1"/>
    <n v="4.0999999999999996"/>
    <n v="0"/>
    <n v="28"/>
    <n v="25.872093023255815"/>
    <n v="3.54"/>
    <n v="4.38"/>
    <n v="20"/>
    <n v="650"/>
    <n v="650"/>
    <n v="400"/>
    <n v="250"/>
    <n v="160"/>
    <n v="220"/>
    <n v="140"/>
    <n v="10"/>
    <n v="0.6"/>
    <n v="937.84375"/>
    <n v="427.18439953205387"/>
    <n v="2.3335712741765531"/>
    <n v="0.10168629217982518"/>
    <n v="99890.76339388224"/>
    <n v="441.99452829151431"/>
    <n v="9.4347609913661348"/>
  </r>
  <r>
    <x v="0"/>
    <s v="Institute 1"/>
    <x v="2"/>
    <x v="0"/>
    <n v="123"/>
    <n v="7.8920000000000003"/>
    <n v="72.875"/>
    <n v="13.170000000000002"/>
    <s v="*"/>
    <n v="213.82"/>
    <n v="3.292666666666666"/>
    <n v="197"/>
    <n v="138"/>
    <n v="15"/>
    <n v="37"/>
    <n v="0"/>
    <n v="1"/>
    <n v="4.7"/>
    <n v="0"/>
    <n v="16"/>
    <n v="26.5"/>
    <n v="3.72"/>
    <n v="4.58"/>
    <n v="17"/>
    <n v="650"/>
    <n v="650"/>
    <n v="400"/>
    <n v="250"/>
    <n v="160"/>
    <n v="220"/>
    <n v="140"/>
    <n v="10"/>
    <n v="0.6"/>
    <n v="913.23611111111109"/>
    <n v="361.47254670128888"/>
    <n v="2.3750258335823724"/>
    <n v="2.9362601638998675E-2"/>
    <n v="76194.111958769383"/>
    <n v="401.02164188825992"/>
    <n v="8.6499302085713659"/>
  </r>
  <r>
    <x v="0"/>
    <s v="Institute 1"/>
    <x v="2"/>
    <x v="1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0"/>
    <s v="Institute 1"/>
    <x v="2"/>
    <x v="2"/>
    <n v="243"/>
    <n v="13.341000000000001"/>
    <n v="73.12"/>
    <n v="17.956354166666671"/>
    <n v="68.396631944444465"/>
    <n v="75.069999999999993"/>
    <n v="2.7919999999999998"/>
    <n v="197"/>
    <n v="138"/>
    <n v="14"/>
    <n v="38"/>
    <n v="0"/>
    <n v="1"/>
    <n v="4.7"/>
    <n v="0"/>
    <n v="16"/>
    <n v="26"/>
    <n v="3.52"/>
    <n v="4.42"/>
    <n v="25"/>
    <n v="650"/>
    <n v="650"/>
    <n v="400"/>
    <n v="250"/>
    <n v="160"/>
    <n v="220"/>
    <n v="140"/>
    <n v="10"/>
    <n v="0.6"/>
    <n v="660.73611111111109"/>
    <n v="429.05184514130821"/>
    <n v="1.7205954805059613"/>
    <n v="6.9583335445659353E-2"/>
    <n v="176719.15460526539"/>
    <n v="930.10081371192314"/>
    <n v="14.12080398750498"/>
  </r>
  <r>
    <x v="0"/>
    <s v="Institute 1"/>
    <x v="2"/>
    <x v="3"/>
    <n v="306"/>
    <n v="11.400434782608695"/>
    <n v="81.165217391304353"/>
    <n v="15.235217391304344"/>
    <n v="86.230434782608697"/>
    <n v="185.64"/>
    <n v="3.06"/>
    <n v="197"/>
    <n v="143"/>
    <n v="13"/>
    <n v="24"/>
    <n v="0"/>
    <n v="1"/>
    <n v="4.7"/>
    <n v="0"/>
    <n v="16"/>
    <n v="28"/>
    <n v="3.55"/>
    <n v="4.4000000000000004"/>
    <n v="22"/>
    <n v="650"/>
    <n v="650"/>
    <n v="400"/>
    <n v="250"/>
    <n v="160"/>
    <n v="220"/>
    <n v="140"/>
    <n v="10"/>
    <n v="0.6"/>
    <n v="749.88541666666663"/>
    <n v="458.98497313778307"/>
    <n v="2.2849452147823808"/>
    <n v="0.14021416922127247"/>
    <n v="143989.05628486827"/>
    <n v="799.93920158260153"/>
    <n v="14.946099012709267"/>
  </r>
  <r>
    <x v="0"/>
    <s v="Institute 1"/>
    <x v="2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0"/>
    <s v="Institute 1"/>
    <x v="2"/>
    <x v="5"/>
    <n v="45"/>
    <n v="3.5171695501730094"/>
    <n v="98.611072664360222"/>
    <n v="6.3032871972318336"/>
    <n v="92.153737024221385"/>
    <n v="48.41"/>
    <n v="7.6480000000000006"/>
    <n v="197"/>
    <n v="143"/>
    <n v="12"/>
    <n v="23"/>
    <n v="0"/>
    <n v="1"/>
    <n v="4.7"/>
    <n v="0"/>
    <n v="16"/>
    <n v="26.5"/>
    <n v="3.7"/>
    <n v="4.9400000000000004"/>
    <n v="19"/>
    <n v="650"/>
    <n v="650"/>
    <n v="400"/>
    <n v="250"/>
    <n v="160"/>
    <n v="220"/>
    <n v="140"/>
    <n v="10"/>
    <n v="0.6"/>
    <n v="645.18402777777783"/>
    <n v="418.60916430575645"/>
    <n v="1.0929115397047162"/>
    <n v="3.4915872821667811E-2"/>
    <n v="186082.16628253041"/>
    <n v="1045.4054285535417"/>
    <n v="9.5282725986380203"/>
  </r>
  <r>
    <x v="0"/>
    <s v="Institute 1"/>
    <x v="3"/>
    <x v="0"/>
    <n v="102"/>
    <n v="9.1116900000000012"/>
    <n v="79.08"/>
    <n v="11.33"/>
    <s v="*"/>
    <n v="60.87"/>
    <n v="12.288150000000003"/>
    <n v="252"/>
    <n v="148"/>
    <n v="20"/>
    <n v="67"/>
    <n v="0"/>
    <n v="1"/>
    <n v="4.2"/>
    <n v="0"/>
    <n v="16"/>
    <n v="28.267857142857142"/>
    <n v="3.35"/>
    <n v="4.55"/>
    <n v="17"/>
    <n v="650"/>
    <n v="650"/>
    <n v="400"/>
    <n v="250"/>
    <n v="160"/>
    <n v="220"/>
    <n v="140"/>
    <n v="10"/>
    <n v="0.6"/>
    <n v="612.21875"/>
    <n v="414.375"/>
    <n v="1.2969224769658532"/>
    <n v="2.4365587810436313E-2"/>
    <n v="255605.57064515023"/>
    <n v="1087.6832793410649"/>
    <n v="12.073678971692587"/>
  </r>
  <r>
    <x v="0"/>
    <s v="Institute 1"/>
    <x v="3"/>
    <x v="1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0"/>
    <s v="Institute 1"/>
    <x v="3"/>
    <x v="2"/>
    <n v="229"/>
    <n v="17.073478260869564"/>
    <n v="77.690869565217383"/>
    <n v="18.590434782608693"/>
    <s v="*"/>
    <n v="132.58000000000001"/>
    <n v="3.1685100000000004"/>
    <n v="252"/>
    <n v="153"/>
    <n v="22"/>
    <n v="59"/>
    <n v="0"/>
    <n v="1"/>
    <n v="4.2"/>
    <n v="0"/>
    <n v="16"/>
    <n v="28.5"/>
    <n v="3.43"/>
    <n v="4.18"/>
    <n v="22"/>
    <n v="650"/>
    <n v="650"/>
    <n v="400"/>
    <n v="250"/>
    <n v="160"/>
    <n v="220"/>
    <n v="140"/>
    <n v="10"/>
    <n v="0.6"/>
    <n v="661.11111111111109"/>
    <n v="376.34176022472252"/>
    <n v="1.0790964039451874"/>
    <n v="0.21103436124101116"/>
    <n v="175267.5998736351"/>
    <n v="749.00683706681673"/>
    <n v="5.6473474606424281"/>
  </r>
  <r>
    <x v="0"/>
    <s v="Institute 1"/>
    <x v="3"/>
    <x v="3"/>
    <n v="285"/>
    <n v="11.937083333333334"/>
    <n v="92.834583333333327"/>
    <n v="15.225833333333334"/>
    <n v="72.492916666666659"/>
    <n v="108.14"/>
    <n v="2.08175"/>
    <n v="252"/>
    <n v="155"/>
    <n v="21"/>
    <n v="55"/>
    <n v="0"/>
    <n v="1"/>
    <n v="4.2"/>
    <n v="0"/>
    <n v="16"/>
    <n v="25.142857142857142"/>
    <n v="3.56"/>
    <n v="4.37"/>
    <n v="21"/>
    <n v="650"/>
    <n v="650"/>
    <n v="400"/>
    <n v="250"/>
    <n v="160"/>
    <n v="220"/>
    <n v="140"/>
    <n v="10"/>
    <n v="0.6"/>
    <n v="880.28472222222217"/>
    <n v="388"/>
    <n v="2.1477761527427233"/>
    <n v="0.14247092905374747"/>
    <n v="98191.378378121226"/>
    <n v="425.07090206978887"/>
    <n v="7.3087977613979529"/>
  </r>
  <r>
    <x v="0"/>
    <s v="Institute 1"/>
    <x v="3"/>
    <x v="4"/>
    <n v="335"/>
    <n v="8.5247916666666672"/>
    <n v="96.744166666666729"/>
    <n v="11.497916666666669"/>
    <n v="84.749166666666653"/>
    <n v="195.52"/>
    <n v="3.7882500000000006"/>
    <n v="252"/>
    <n v="152"/>
    <n v="25"/>
    <n v="58"/>
    <n v="0"/>
    <n v="1"/>
    <n v="4.2"/>
    <n v="0"/>
    <n v="16"/>
    <n v="26.162790697674417"/>
    <n v="3.59"/>
    <n v="4.58"/>
    <n v="18"/>
    <n v="650"/>
    <n v="650"/>
    <n v="400"/>
    <n v="250"/>
    <n v="160"/>
    <n v="220"/>
    <n v="140"/>
    <n v="10"/>
    <n v="0.6"/>
    <n v="752.53979238754323"/>
    <n v="397.18402777777777"/>
    <n v="1.8373185072899405"/>
    <n v="0.28015993119362215"/>
    <n v="140628.20233114701"/>
    <n v="598.41788226020003"/>
    <n v="8.1282559448998128"/>
  </r>
  <r>
    <x v="0"/>
    <s v="Institute 1"/>
    <x v="3"/>
    <x v="5"/>
    <n v="31"/>
    <n v="-3.4059065743944625"/>
    <n v="68.64467128027681"/>
    <n v="0.55221453287197197"/>
    <n v="82.236332179930784"/>
    <n v="70.5"/>
    <n v="6.85"/>
    <n v="252"/>
    <n v="147"/>
    <n v="28"/>
    <n v="63"/>
    <n v="0"/>
    <n v="1"/>
    <n v="4.2"/>
    <n v="0"/>
    <n v="16"/>
    <n v="26.550898203592816"/>
    <n v="3.57"/>
    <n v="4.87"/>
    <n v="20"/>
    <n v="650"/>
    <n v="650"/>
    <n v="400"/>
    <n v="250"/>
    <n v="160"/>
    <n v="220"/>
    <n v="140"/>
    <n v="10"/>
    <n v="0.6"/>
    <n v="933.90145985401455"/>
    <n v="403.65571213073463"/>
    <n v="1.2235261514975317"/>
    <n v="3.5640877534130221E-2"/>
    <n v="98417.584797352189"/>
    <n v="413.51926385442096"/>
    <n v="4.3394961237085354"/>
  </r>
  <r>
    <x v="1"/>
    <s v="Institute 1"/>
    <x v="0"/>
    <x v="0"/>
    <n v="94"/>
    <n v="10.293478260869565"/>
    <n v="86.585652173913061"/>
    <n v="11.554782608695652"/>
    <n v="70.012173913043483"/>
    <n v="271.42"/>
    <n v="8.9440000000000008"/>
    <n v="282"/>
    <n v="218"/>
    <n v="37"/>
    <n v="17"/>
    <n v="0"/>
    <n v="1"/>
    <n v="4.0999999999999996"/>
    <n v="0"/>
    <n v="0"/>
    <n v="25.894495412844037"/>
    <n v="3.42"/>
    <n v="4.4800000000000004"/>
    <n v="21"/>
    <n v="650"/>
    <n v="650"/>
    <n v="400"/>
    <n v="250"/>
    <n v="160"/>
    <n v="220"/>
    <n v="140"/>
    <n v="10"/>
    <n v="0.6"/>
    <n v="516.7058641975309"/>
    <n v="392.53835497762253"/>
    <n v="0.9522051747307031"/>
    <n v="8.4762563229531629E-2"/>
    <n v="509675.8189515511"/>
    <n v="1873.8081579101145"/>
    <n v="13.733770301682647"/>
  </r>
  <r>
    <x v="1"/>
    <s v="Institute 1"/>
    <x v="0"/>
    <x v="0"/>
    <n v="95"/>
    <n v="14.83"/>
    <n v="80.72"/>
    <n v="17.510833333333334"/>
    <n v="74.089583333333323"/>
    <n v="140.13"/>
    <n v="2.7570000000000006"/>
    <n v="282"/>
    <n v="218"/>
    <n v="37"/>
    <n v="17"/>
    <n v="0"/>
    <n v="1"/>
    <n v="4.0999999999999996"/>
    <n v="0"/>
    <n v="0"/>
    <n v="25.894495412844037"/>
    <n v="3.42"/>
    <n v="4.4800000000000004"/>
    <n v="21"/>
    <n v="650"/>
    <n v="650"/>
    <n v="400"/>
    <n v="250"/>
    <n v="160"/>
    <n v="220"/>
    <n v="140"/>
    <n v="10"/>
    <n v="0.6"/>
    <n v="554.7058641975309"/>
    <n v="426.53835497762253"/>
    <n v="0.84220517473070322"/>
    <n v="8.4762563229531629E-2"/>
    <n v="482390.00802185346"/>
    <n v="1773.4926765509317"/>
    <n v="11.350187473610426"/>
  </r>
  <r>
    <x v="1"/>
    <s v="Institute 1"/>
    <x v="0"/>
    <x v="0"/>
    <n v="96"/>
    <n v="21.985833333333336"/>
    <n v="78.626666666666651"/>
    <n v="23.263750000000002"/>
    <n v="69.69583333333334"/>
    <n v="119.22"/>
    <n v="2.2470000000000003"/>
    <n v="282"/>
    <n v="218"/>
    <n v="37"/>
    <n v="17"/>
    <n v="0"/>
    <n v="1"/>
    <n v="4.0999999999999996"/>
    <n v="0"/>
    <n v="0"/>
    <n v="25.894495412844037"/>
    <n v="3.42"/>
    <n v="4.4800000000000004"/>
    <n v="21"/>
    <n v="650"/>
    <n v="650"/>
    <n v="400"/>
    <n v="250"/>
    <n v="160"/>
    <n v="220"/>
    <n v="140"/>
    <n v="10"/>
    <n v="0.6"/>
    <n v="496.7058641975309"/>
    <n v="390"/>
    <n v="0.9522051747307031"/>
    <n v="9.5762563229531625E-2"/>
    <n v="566210.829229319"/>
    <n v="2081.6574604019079"/>
    <n v="15.063692311027376"/>
  </r>
  <r>
    <x v="1"/>
    <s v="Institute 1"/>
    <x v="0"/>
    <x v="1"/>
    <n v="157"/>
    <n v="11.866145833333336"/>
    <n v="75.815833333333345"/>
    <n v="13.107986111111105"/>
    <n v="71.729166666666657"/>
    <n v="262.89"/>
    <n v="10.684000000000001"/>
    <n v="282"/>
    <n v="213"/>
    <n v="36"/>
    <n v="12"/>
    <n v="0"/>
    <n v="1"/>
    <n v="4.0999999999999996"/>
    <n v="0"/>
    <n v="0"/>
    <n v="25.35211267605634"/>
    <n v="3.45"/>
    <n v="4.29"/>
    <n v="13"/>
    <n v="650"/>
    <n v="650"/>
    <n v="400"/>
    <n v="250"/>
    <n v="160"/>
    <n v="220"/>
    <n v="140"/>
    <n v="10"/>
    <n v="0.6"/>
    <n v="724.74652777777783"/>
    <n v="439.47118250205796"/>
    <n v="1.1611215312224434"/>
    <n v="0.10119330148987499"/>
    <n v="211693.28790820803"/>
    <n v="811.08539428432198"/>
    <n v="6.9700925568567715"/>
  </r>
  <r>
    <x v="1"/>
    <s v="Institute 1"/>
    <x v="0"/>
    <x v="1"/>
    <n v="158"/>
    <n v="8.1989999999999998"/>
    <n v="95.2"/>
    <n v="9.15"/>
    <s v="*"/>
    <n v="239.77"/>
    <n v="9.088000000000001"/>
    <n v="282"/>
    <n v="213"/>
    <n v="36"/>
    <n v="12"/>
    <n v="0"/>
    <n v="1"/>
    <n v="4.0999999999999996"/>
    <n v="0"/>
    <n v="0"/>
    <n v="25.35211267605634"/>
    <n v="3.45"/>
    <n v="4.29"/>
    <n v="13"/>
    <n v="650"/>
    <n v="650"/>
    <n v="400"/>
    <n v="250"/>
    <n v="160"/>
    <n v="220"/>
    <n v="140"/>
    <n v="10"/>
    <n v="0.6"/>
    <n v="695.74652777777783"/>
    <n v="408.47118250205796"/>
    <n v="1.2711215312224435"/>
    <n v="9.0193301489874991E-2"/>
    <n v="213458.38056468943"/>
    <n v="817.84820139727753"/>
    <n v="7.8305400026273571"/>
  </r>
  <r>
    <x v="1"/>
    <s v="Institute 1"/>
    <x v="0"/>
    <x v="1"/>
    <n v="159"/>
    <n v="3.3949999999999996"/>
    <n v="96.28"/>
    <n v="7.6422083333333326"/>
    <n v="88.564166666666665"/>
    <n v="169.74"/>
    <n v="2.202"/>
    <n v="282"/>
    <n v="213"/>
    <n v="36"/>
    <n v="12"/>
    <n v="0"/>
    <n v="1"/>
    <n v="4.0999999999999996"/>
    <n v="0"/>
    <n v="0"/>
    <n v="25.35211267605634"/>
    <n v="3.45"/>
    <n v="4.29"/>
    <n v="13"/>
    <n v="650"/>
    <n v="650"/>
    <n v="400"/>
    <n v="250"/>
    <n v="160"/>
    <n v="220"/>
    <n v="140"/>
    <n v="10"/>
    <n v="0.6"/>
    <n v="686.74652777777783"/>
    <n v="439.47118250205796"/>
    <n v="1.0511215312224436"/>
    <n v="0.10119330148987499"/>
    <n v="249421.49283180016"/>
    <n v="955.63790357011555"/>
    <n v="7.3600313835900222"/>
  </r>
  <r>
    <x v="1"/>
    <s v="Institute 1"/>
    <x v="0"/>
    <x v="2"/>
    <n v="214"/>
    <n v="15.772411347517732"/>
    <n v="82.92"/>
    <n v="18.399397163120572"/>
    <n v="78.32936170212767"/>
    <n v="177.86"/>
    <n v="2.036"/>
    <n v="282"/>
    <n v="234"/>
    <n v="28"/>
    <n v="2"/>
    <n v="0"/>
    <n v="1"/>
    <n v="4.0999999999999996"/>
    <n v="0"/>
    <n v="28"/>
    <n v="25.8789173789174"/>
    <n v="3.4"/>
    <n v="4.0199999999999996"/>
    <n v="17"/>
    <n v="650"/>
    <n v="650"/>
    <n v="400"/>
    <n v="250"/>
    <n v="160"/>
    <n v="220"/>
    <n v="140"/>
    <n v="10"/>
    <n v="0.6"/>
    <n v="937.47222222222217"/>
    <n v="503.89394798882142"/>
    <n v="2.2025759540602827"/>
    <n v="0.11604912681591643"/>
    <n v="143540.70045960965"/>
    <n v="543.71477446821837"/>
    <n v="10.329265100154757"/>
  </r>
  <r>
    <x v="1"/>
    <s v="Institute 1"/>
    <x v="0"/>
    <x v="2"/>
    <n v="215"/>
    <n v="18.473875432525958"/>
    <n v="70.959999999999994"/>
    <n v="19.590103806228374"/>
    <n v="80.605190311418696"/>
    <n v="105.58"/>
    <n v="4.3159999999999998"/>
    <n v="282"/>
    <n v="234"/>
    <n v="28"/>
    <n v="2"/>
    <n v="0"/>
    <n v="1"/>
    <n v="4.0999999999999996"/>
    <n v="0"/>
    <n v="28"/>
    <n v="25.8789173789174"/>
    <n v="3.4"/>
    <n v="4.0199999999999996"/>
    <n v="17"/>
    <n v="650"/>
    <n v="650"/>
    <n v="400"/>
    <n v="250"/>
    <n v="160"/>
    <n v="220"/>
    <n v="140"/>
    <n v="10"/>
    <n v="0.6"/>
    <n v="925.47222222222217"/>
    <n v="477.89394798882142"/>
    <n v="2.2025759540602827"/>
    <n v="0.11604912681591643"/>
    <n v="138392.76522663637"/>
    <n v="524.21501979786501"/>
    <n v="9.9588169445476957"/>
  </r>
  <r>
    <x v="1"/>
    <s v="Institute 1"/>
    <x v="0"/>
    <x v="2"/>
    <n v="216"/>
    <n v="14.520798611111108"/>
    <n v="83.8"/>
    <n v="17.988437499999993"/>
    <n v="78.231805555555567"/>
    <n v="185.31"/>
    <n v="4.3389999999999995"/>
    <n v="282"/>
    <n v="234"/>
    <n v="28"/>
    <n v="2"/>
    <n v="0"/>
    <n v="1"/>
    <n v="4.0999999999999996"/>
    <n v="0"/>
    <n v="28"/>
    <n v="25.8789173789174"/>
    <n v="3.4"/>
    <n v="4.0199999999999996"/>
    <n v="17"/>
    <n v="650"/>
    <n v="650"/>
    <n v="400"/>
    <n v="250"/>
    <n v="160"/>
    <n v="220"/>
    <n v="140"/>
    <n v="10"/>
    <n v="0.6"/>
    <n v="940.47222222222217"/>
    <n v="533.89394798882142"/>
    <n v="2.0925759540602829"/>
    <n v="0.11604912681591643"/>
    <n v="153322.96006386861"/>
    <n v="580.76878812071448"/>
    <n v="10.45154026644518"/>
  </r>
  <r>
    <x v="1"/>
    <s v="Institute 1"/>
    <x v="0"/>
    <x v="3"/>
    <n v="279"/>
    <n v="10.02083333333333"/>
    <n v="85.36"/>
    <n v="11.180416666666671"/>
    <n v="77.462916666666658"/>
    <n v="72.069999999999993"/>
    <n v="5.6399999999999988"/>
    <n v="282"/>
    <n v="223"/>
    <n v="31"/>
    <n v="7"/>
    <n v="0"/>
    <n v="1"/>
    <n v="4.0999999999999996"/>
    <n v="0"/>
    <n v="28"/>
    <n v="25.726457399103101"/>
    <n v="3.57"/>
    <n v="4.22"/>
    <n v="23"/>
    <n v="650"/>
    <n v="650"/>
    <n v="400"/>
    <n v="250"/>
    <n v="160"/>
    <n v="220"/>
    <n v="140"/>
    <n v="10"/>
    <n v="0.6"/>
    <n v="553.26736111111109"/>
    <n v="388.98958333333331"/>
    <n v="0.65107178957473155"/>
    <n v="3.1032759568983988E-2"/>
    <n v="378816.51640603668"/>
    <n v="1451.4042774177651"/>
    <n v="8.1006211903589964"/>
  </r>
  <r>
    <x v="1"/>
    <s v="Institute 1"/>
    <x v="0"/>
    <x v="3"/>
    <n v="280"/>
    <n v="7.1126400000000016"/>
    <n v="83.24"/>
    <n v="8.630840000000001"/>
    <n v="93.091999999999985"/>
    <n v="160.11000000000001"/>
    <n v="10.664000000000003"/>
    <n v="282"/>
    <n v="223"/>
    <n v="31"/>
    <n v="7"/>
    <n v="0"/>
    <n v="1"/>
    <n v="4.0999999999999996"/>
    <n v="0"/>
    <n v="28"/>
    <n v="25.726457399103101"/>
    <n v="3.57"/>
    <n v="4.22"/>
    <n v="23"/>
    <n v="650"/>
    <n v="650"/>
    <n v="400"/>
    <n v="250"/>
    <n v="160"/>
    <n v="220"/>
    <n v="140"/>
    <n v="10"/>
    <n v="0.6"/>
    <n v="515.26736111111109"/>
    <n v="399.98958333333331"/>
    <n v="0.76107178957473154"/>
    <n v="4.2032759568983988E-2"/>
    <n v="545154.16927645949"/>
    <n v="2088.7132922469714"/>
    <n v="13.518926046070783"/>
  </r>
  <r>
    <x v="1"/>
    <s v="Institute 1"/>
    <x v="0"/>
    <x v="3"/>
    <n v="281"/>
    <n v="4.64656"/>
    <n v="95.125"/>
    <n v="9.5547999999999984"/>
    <n v="95.790000000000035"/>
    <n v="197.64583333333334"/>
    <n v="3.7083333333333326"/>
    <n v="282"/>
    <n v="223"/>
    <n v="31"/>
    <n v="7"/>
    <n v="0"/>
    <n v="1"/>
    <n v="4.0999999999999996"/>
    <n v="0"/>
    <n v="28"/>
    <n v="25.726457399103101"/>
    <n v="3.57"/>
    <n v="4.22"/>
    <n v="23"/>
    <n v="650"/>
    <n v="650"/>
    <n v="400"/>
    <n v="250"/>
    <n v="160"/>
    <n v="220"/>
    <n v="140"/>
    <n v="10"/>
    <n v="0.6"/>
    <n v="569.26736111111109"/>
    <n v="390"/>
    <n v="0.65107178957473155"/>
    <n v="3.1032759568983988E-2"/>
    <n v="349321.82785011682"/>
    <n v="1338.3978078548537"/>
    <n v="7.4699060848353751"/>
  </r>
  <r>
    <x v="1"/>
    <s v="Institute 1"/>
    <x v="0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1"/>
    <s v="Institute 1"/>
    <x v="0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1"/>
    <s v="Institute 1"/>
    <x v="0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1"/>
    <s v="Institute 1"/>
    <x v="0"/>
    <x v="5"/>
    <n v="24"/>
    <n v="11.866145833333336"/>
    <n v="75.815833333333345"/>
    <n v="13.107986111111105"/>
    <n v="71.729166666666657"/>
    <n v="262.89"/>
    <n v="10.684000000000001"/>
    <n v="282"/>
    <n v="230"/>
    <n v="20"/>
    <n v="19"/>
    <n v="0"/>
    <n v="1"/>
    <n v="4.0999999999999996"/>
    <n v="0"/>
    <n v="0"/>
    <n v="25.617391304347802"/>
    <n v="3.55"/>
    <n v="4.55"/>
    <n v="18"/>
    <n v="650"/>
    <n v="650"/>
    <n v="400"/>
    <n v="250"/>
    <n v="160"/>
    <n v="220"/>
    <n v="140"/>
    <n v="10"/>
    <n v="0.6"/>
    <n v="965.28472222222217"/>
    <n v="440.18055555555554"/>
    <n v="1.6363563867421063"/>
    <n v="7.791666666666669E-2"/>
    <n v="120172.24783721389"/>
    <n v="446.73698080748659"/>
    <n v="5.8176714521103285"/>
  </r>
  <r>
    <x v="1"/>
    <s v="Institute 1"/>
    <x v="0"/>
    <x v="5"/>
    <n v="25"/>
    <n v="8.1989999999999998"/>
    <n v="95.2"/>
    <n v="9.15"/>
    <s v="*"/>
    <n v="239.77"/>
    <n v="9.088000000000001"/>
    <n v="282"/>
    <n v="230"/>
    <n v="20"/>
    <n v="19"/>
    <n v="0"/>
    <n v="1"/>
    <n v="4.0999999999999996"/>
    <n v="0"/>
    <n v="0"/>
    <n v="25.617391304347802"/>
    <n v="3.55"/>
    <n v="4.55"/>
    <n v="18"/>
    <n v="650"/>
    <n v="650"/>
    <n v="400"/>
    <n v="250"/>
    <n v="160"/>
    <n v="220"/>
    <n v="140"/>
    <n v="10"/>
    <n v="0.6"/>
    <n v="968.28472222222217"/>
    <n v="391.18055555555554"/>
    <n v="1.7463563867421064"/>
    <n v="6.691666666666668E-2"/>
    <n v="111028.80791762649"/>
    <n v="412.7464978350427"/>
    <n v="5.7923539900138943"/>
  </r>
  <r>
    <x v="1"/>
    <s v="Institute 1"/>
    <x v="0"/>
    <x v="5"/>
    <n v="26"/>
    <n v="3.3949999999999996"/>
    <n v="96.28"/>
    <n v="7.6422083333333326"/>
    <n v="88.564166666666665"/>
    <n v="169.74"/>
    <n v="2.202"/>
    <n v="282"/>
    <n v="230"/>
    <n v="20"/>
    <n v="19"/>
    <n v="0"/>
    <n v="1"/>
    <n v="4.0999999999999996"/>
    <n v="0"/>
    <n v="0"/>
    <n v="25.617391304347802"/>
    <n v="3.55"/>
    <n v="4.55"/>
    <n v="18"/>
    <n v="650"/>
    <n v="650"/>
    <n v="400"/>
    <n v="250"/>
    <n v="160"/>
    <n v="220"/>
    <n v="140"/>
    <n v="10"/>
    <n v="0.6"/>
    <n v="928.28472222222217"/>
    <n v="457.18055555555554"/>
    <n v="1.6363563867421063"/>
    <n v="8.8916666666666686E-2"/>
    <n v="136796.84056647457"/>
    <n v="508.53844076756343"/>
    <n v="6.5757426047478571"/>
  </r>
  <r>
    <x v="1"/>
    <s v="Institute 1"/>
    <x v="1"/>
    <x v="0"/>
    <n v="131"/>
    <n v="15.772411347517732"/>
    <n v="82.92"/>
    <n v="18.399397163120572"/>
    <n v="78.32936170212767"/>
    <n v="177.86"/>
    <n v="2.036"/>
    <n v="235"/>
    <n v="163"/>
    <n v="19"/>
    <n v="45"/>
    <n v="0"/>
    <n v="1"/>
    <n v="4.0999999999999996"/>
    <n v="0"/>
    <n v="28"/>
    <n v="27.877300613496931"/>
    <n v="3.27"/>
    <n v="4.07"/>
    <n v="21"/>
    <n v="650"/>
    <n v="650"/>
    <n v="400"/>
    <n v="250"/>
    <n v="160"/>
    <n v="220"/>
    <n v="140"/>
    <n v="10"/>
    <n v="0.6"/>
    <n v="833.87323943661977"/>
    <n v="472.5617266570888"/>
    <n v="2.9608333333333339"/>
    <n v="0.4200224840457939"/>
    <n v="138126.66753195887"/>
    <n v="608.48752216721971"/>
    <n v="14.851955180987122"/>
  </r>
  <r>
    <x v="1"/>
    <s v="Institute 1"/>
    <x v="1"/>
    <x v="1"/>
    <n v="187"/>
    <n v="18.473875432525958"/>
    <n v="70.959999999999994"/>
    <n v="19.590103806228374"/>
    <n v="80.605190311418696"/>
    <n v="105.58"/>
    <n v="4.3159999999999998"/>
    <n v="235"/>
    <n v="167"/>
    <n v="14"/>
    <n v="47"/>
    <n v="0"/>
    <n v="1"/>
    <n v="4.0999999999999996"/>
    <n v="0"/>
    <n v="28"/>
    <n v="30.538922155688624"/>
    <n v="3.31"/>
    <n v="4.07"/>
    <n v="27"/>
    <n v="650"/>
    <n v="650"/>
    <n v="400"/>
    <n v="250"/>
    <n v="160"/>
    <n v="220"/>
    <n v="140"/>
    <n v="10"/>
    <n v="0.6"/>
    <n v="704.92013888888891"/>
    <n v="412.06445395897157"/>
    <n v="2.8843476258500349"/>
    <n v="4.5394345321232141E-2"/>
    <n v="177163.32968417194"/>
    <n v="777.03214773759623"/>
    <n v="21.284617024770355"/>
  </r>
  <r>
    <x v="1"/>
    <s v="Institute 1"/>
    <x v="1"/>
    <x v="2"/>
    <n v="250"/>
    <n v="14.520798611111108"/>
    <n v="83.8"/>
    <n v="17.988437499999993"/>
    <n v="78.231805555555567"/>
    <n v="185.31"/>
    <n v="4.3389999999999995"/>
    <n v="235"/>
    <n v="175"/>
    <n v="13"/>
    <n v="40"/>
    <n v="0"/>
    <n v="1"/>
    <n v="4.0999999999999996"/>
    <n v="0"/>
    <n v="28"/>
    <n v="35.565714285714286"/>
    <n v="3.39"/>
    <n v="4.25"/>
    <n v="25"/>
    <n v="650"/>
    <n v="650"/>
    <n v="400"/>
    <n v="250"/>
    <n v="160"/>
    <n v="220"/>
    <n v="140"/>
    <n v="10"/>
    <n v="0.6"/>
    <n v="705.95818815331006"/>
    <n v="394.33741258741259"/>
    <n v="2.4801815128042684"/>
    <n v="0.22332794236602654"/>
    <n v="182348.7338866966"/>
    <n v="799.77514862586224"/>
    <n v="17.415658291598341"/>
  </r>
  <r>
    <x v="1"/>
    <s v="Institute 1"/>
    <x v="1"/>
    <x v="3"/>
    <n v="299"/>
    <n v="10.02083333333333"/>
    <n v="85.36"/>
    <n v="11.180416666666671"/>
    <n v="77.462916666666658"/>
    <n v="72.069999999999993"/>
    <n v="5.6399999999999988"/>
    <n v="235"/>
    <n v="178"/>
    <n v="9"/>
    <n v="39"/>
    <n v="0"/>
    <n v="1"/>
    <n v="4.0999999999999996"/>
    <n v="0"/>
    <n v="28"/>
    <n v="25.7191011235955"/>
    <n v="3.5"/>
    <n v="4.45"/>
    <n v="21"/>
    <n v="650"/>
    <n v="650"/>
    <n v="400"/>
    <n v="250"/>
    <n v="160"/>
    <n v="220"/>
    <n v="140"/>
    <n v="10"/>
    <n v="0.6"/>
    <n v="721.97569444444446"/>
    <n v="391.9802256976327"/>
    <n v="1.6032463162394006"/>
    <n v="3.0266051991712024E-2"/>
    <n v="155335.50656518963"/>
    <n v="687.32525028844964"/>
    <n v="10.340172226069054"/>
  </r>
  <r>
    <x v="1"/>
    <s v="Institute 1"/>
    <x v="1"/>
    <x v="4"/>
    <n v="342"/>
    <n v="7.1126400000000016"/>
    <n v="83.24"/>
    <n v="8.630840000000001"/>
    <n v="93.091999999999985"/>
    <n v="160.11000000000001"/>
    <n v="10.664000000000003"/>
    <n v="235"/>
    <n v="168"/>
    <n v="14"/>
    <n v="46"/>
    <n v="0"/>
    <n v="1"/>
    <n v="4.0999999999999996"/>
    <n v="0"/>
    <n v="28"/>
    <n v="26.8333333333333"/>
    <n v="3.55"/>
    <n v="4.45"/>
    <n v="26"/>
    <n v="650"/>
    <n v="650"/>
    <n v="400"/>
    <n v="250"/>
    <n v="160"/>
    <n v="220"/>
    <n v="140"/>
    <n v="10"/>
    <n v="0.6"/>
    <n v="601.36805555555554"/>
    <n v="403.20833333333331"/>
    <n v="1.9686403356481492"/>
    <n v="0.17975270593119114"/>
    <n v="261021.1933929151"/>
    <n v="1144.829795582961"/>
    <n v="19.760257176047354"/>
  </r>
  <r>
    <x v="1"/>
    <s v="Institute 1"/>
    <x v="1"/>
    <x v="5"/>
    <n v="47"/>
    <n v="4.64656"/>
    <n v="95.125"/>
    <n v="9.5547999999999984"/>
    <n v="95.790000000000035"/>
    <n v="197.64583333333334"/>
    <n v="3.7083333333333326"/>
    <n v="235"/>
    <n v="172"/>
    <n v="11"/>
    <n v="43"/>
    <n v="0"/>
    <n v="1"/>
    <n v="4.0999999999999996"/>
    <n v="0"/>
    <n v="28"/>
    <n v="25.872093023255815"/>
    <n v="3.54"/>
    <n v="4.38"/>
    <n v="20"/>
    <n v="650"/>
    <n v="650"/>
    <n v="400"/>
    <n v="250"/>
    <n v="160"/>
    <n v="220"/>
    <n v="140"/>
    <n v="10"/>
    <n v="0.6"/>
    <n v="937.84375"/>
    <n v="427.18439953205387"/>
    <n v="2.5669284015942084"/>
    <n v="0.11185492139780771"/>
    <n v="99890.76339388224"/>
    <n v="441.99452829151431"/>
    <n v="10.378237090502751"/>
  </r>
  <r>
    <x v="1"/>
    <s v="Institute 1"/>
    <x v="2"/>
    <x v="0"/>
    <n v="123"/>
    <n v="7.8920000000000003"/>
    <n v="72.875"/>
    <n v="13.170000000000002"/>
    <s v="*"/>
    <n v="213.82"/>
    <n v="3.292666666666666"/>
    <n v="197"/>
    <n v="138"/>
    <n v="15"/>
    <n v="37"/>
    <n v="0"/>
    <n v="1"/>
    <n v="4.7"/>
    <n v="0"/>
    <n v="16"/>
    <n v="26.5"/>
    <n v="3.72"/>
    <n v="4.58"/>
    <n v="17"/>
    <n v="650"/>
    <n v="650"/>
    <n v="400"/>
    <n v="250"/>
    <n v="160"/>
    <n v="220"/>
    <n v="140"/>
    <n v="10"/>
    <n v="0.6"/>
    <n v="913.23611111111109"/>
    <n v="361.47254670128888"/>
    <n v="2.6125284169406098"/>
    <n v="3.2298861802898544E-2"/>
    <n v="76194.111958769383"/>
    <n v="401.02164188825992"/>
    <n v="9.5149232294285007"/>
  </r>
  <r>
    <x v="1"/>
    <s v="Institute 1"/>
    <x v="2"/>
    <x v="1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1"/>
    <s v="Institute 1"/>
    <x v="2"/>
    <x v="2"/>
    <n v="243"/>
    <n v="13.341000000000001"/>
    <n v="73.12"/>
    <n v="17.956354166666671"/>
    <n v="68.396631944444465"/>
    <n v="75.069999999999993"/>
    <n v="2.7919999999999998"/>
    <n v="197"/>
    <n v="138"/>
    <n v="14"/>
    <n v="38"/>
    <n v="0"/>
    <n v="1"/>
    <n v="4.7"/>
    <n v="0"/>
    <n v="16"/>
    <n v="26"/>
    <n v="3.52"/>
    <n v="4.42"/>
    <n v="25"/>
    <n v="650"/>
    <n v="650"/>
    <n v="400"/>
    <n v="250"/>
    <n v="160"/>
    <n v="220"/>
    <n v="140"/>
    <n v="10"/>
    <n v="0.6"/>
    <n v="660.73611111111109"/>
    <n v="429.05184514130821"/>
    <n v="1.8926550285565575"/>
    <n v="7.6541668990225298E-2"/>
    <n v="176719.15460526539"/>
    <n v="930.10081371192314"/>
    <n v="15.53288438625548"/>
  </r>
  <r>
    <x v="1"/>
    <s v="Institute 1"/>
    <x v="2"/>
    <x v="3"/>
    <n v="306"/>
    <n v="11.400434782608695"/>
    <n v="81.165217391304353"/>
    <n v="15.235217391304344"/>
    <n v="86.230434782608697"/>
    <n v="185.64"/>
    <n v="3.06"/>
    <n v="197"/>
    <n v="143"/>
    <n v="13"/>
    <n v="24"/>
    <n v="0"/>
    <n v="1"/>
    <n v="4.7"/>
    <n v="0"/>
    <n v="16"/>
    <n v="28"/>
    <n v="3.55"/>
    <n v="4.4000000000000004"/>
    <n v="22"/>
    <n v="650"/>
    <n v="650"/>
    <n v="400"/>
    <n v="250"/>
    <n v="160"/>
    <n v="220"/>
    <n v="140"/>
    <n v="10"/>
    <n v="0.6"/>
    <n v="749.88541666666663"/>
    <n v="458.98497313778307"/>
    <n v="2.5134397362606191"/>
    <n v="0.15423558614339974"/>
    <n v="143989.05628486827"/>
    <n v="799.93920158260153"/>
    <n v="16.440708913980188"/>
  </r>
  <r>
    <x v="1"/>
    <s v="Institute 1"/>
    <x v="2"/>
    <x v="4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1"/>
    <s v="Institute 1"/>
    <x v="2"/>
    <x v="5"/>
    <n v="45"/>
    <n v="3.5171695501730094"/>
    <n v="98.611072664360222"/>
    <n v="6.3032871972318336"/>
    <n v="92.153737024221385"/>
    <n v="48.41"/>
    <n v="7.6480000000000006"/>
    <n v="197"/>
    <n v="143"/>
    <n v="12"/>
    <n v="23"/>
    <n v="0"/>
    <n v="1"/>
    <n v="4.7"/>
    <n v="0"/>
    <n v="16"/>
    <n v="26.5"/>
    <n v="3.7"/>
    <n v="4.9400000000000004"/>
    <n v="19"/>
    <n v="650"/>
    <n v="650"/>
    <n v="400"/>
    <n v="250"/>
    <n v="160"/>
    <n v="220"/>
    <n v="140"/>
    <n v="10"/>
    <n v="0.6"/>
    <n v="645.18402777777783"/>
    <n v="418.60916430575645"/>
    <n v="1.202202693675188"/>
    <n v="3.8407460103834598E-2"/>
    <n v="186082.16628253041"/>
    <n v="1045.4054285535417"/>
    <n v="10.481099858501823"/>
  </r>
  <r>
    <x v="1"/>
    <s v="Institute 1"/>
    <x v="3"/>
    <x v="0"/>
    <n v="102"/>
    <n v="9.1116900000000012"/>
    <n v="79.08"/>
    <n v="11.33"/>
    <s v="*"/>
    <n v="60.87"/>
    <n v="12.288150000000003"/>
    <n v="252"/>
    <n v="148"/>
    <n v="20"/>
    <n v="67"/>
    <n v="0"/>
    <n v="1"/>
    <n v="4.2"/>
    <n v="0"/>
    <n v="16"/>
    <n v="28.267857142857142"/>
    <n v="3.35"/>
    <n v="4.55"/>
    <n v="17"/>
    <n v="650"/>
    <n v="650"/>
    <n v="400"/>
    <n v="250"/>
    <n v="160"/>
    <n v="220"/>
    <n v="140"/>
    <n v="10"/>
    <n v="0.6"/>
    <n v="612.21875"/>
    <n v="414.375"/>
    <n v="1.4266147246624385"/>
    <n v="2.6802146591479947E-2"/>
    <n v="255605.57064515023"/>
    <n v="1087.6832793410649"/>
    <n v="13.28104686886185"/>
  </r>
  <r>
    <x v="1"/>
    <s v="Institute 1"/>
    <x v="3"/>
    <x v="1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  <s v="*"/>
  </r>
  <r>
    <x v="1"/>
    <s v="Institute 1"/>
    <x v="3"/>
    <x v="2"/>
    <n v="229"/>
    <n v="17.073478260869564"/>
    <n v="77.690869565217383"/>
    <n v="18.590434782608693"/>
    <s v="*"/>
    <n v="132.58000000000001"/>
    <n v="3.1685100000000004"/>
    <n v="252"/>
    <n v="153"/>
    <n v="22"/>
    <n v="59"/>
    <n v="0"/>
    <n v="1"/>
    <n v="4.2"/>
    <n v="0"/>
    <n v="16"/>
    <n v="28.5"/>
    <n v="3.43"/>
    <n v="4.18"/>
    <n v="22"/>
    <n v="650"/>
    <n v="650"/>
    <n v="400"/>
    <n v="250"/>
    <n v="160"/>
    <n v="220"/>
    <n v="140"/>
    <n v="10"/>
    <n v="0.6"/>
    <n v="661.11111111111109"/>
    <n v="376.34176022472252"/>
    <n v="1.1870060443397061"/>
    <n v="0.23213779736511228"/>
    <n v="175267.5998736351"/>
    <n v="749.00683706681673"/>
    <n v="6.212082206706671"/>
  </r>
  <r>
    <x v="1"/>
    <s v="Institute 1"/>
    <x v="3"/>
    <x v="3"/>
    <n v="285"/>
    <n v="11.937083333333334"/>
    <n v="92.834583333333327"/>
    <n v="15.225833333333334"/>
    <n v="72.492916666666659"/>
    <n v="108.14"/>
    <n v="2.08175"/>
    <n v="252"/>
    <n v="155"/>
    <n v="21"/>
    <n v="55"/>
    <n v="0"/>
    <n v="1"/>
    <n v="4.2"/>
    <n v="0"/>
    <n v="16"/>
    <n v="25.142857142857142"/>
    <n v="3.56"/>
    <n v="4.37"/>
    <n v="21"/>
    <n v="650"/>
    <n v="650"/>
    <n v="400"/>
    <n v="250"/>
    <n v="160"/>
    <n v="220"/>
    <n v="140"/>
    <n v="10"/>
    <n v="0.6"/>
    <n v="880.28472222222217"/>
    <n v="388"/>
    <n v="2.3625537680169959"/>
    <n v="0.15671802195912224"/>
    <n v="98191.378378121226"/>
    <n v="425.07090206978887"/>
    <n v="8.0396775375377505"/>
  </r>
  <r>
    <x v="1"/>
    <s v="Institute 1"/>
    <x v="3"/>
    <x v="4"/>
    <n v="335"/>
    <n v="8.5247916666666672"/>
    <n v="96.744166666666729"/>
    <n v="11.497916666666669"/>
    <n v="84.749166666666653"/>
    <n v="195.52"/>
    <n v="3.7882500000000006"/>
    <n v="252"/>
    <n v="152"/>
    <n v="25"/>
    <n v="58"/>
    <n v="0"/>
    <n v="1"/>
    <n v="4.2"/>
    <n v="0"/>
    <n v="16"/>
    <n v="26.162790697674417"/>
    <n v="3.59"/>
    <n v="4.58"/>
    <n v="18"/>
    <n v="650"/>
    <n v="650"/>
    <n v="400"/>
    <n v="250"/>
    <n v="160"/>
    <n v="220"/>
    <n v="140"/>
    <n v="10"/>
    <n v="0.6"/>
    <n v="752.53979238754323"/>
    <n v="397.18402777777777"/>
    <n v="2.0210503580189347"/>
    <n v="0.30817592431298441"/>
    <n v="140628.20233114701"/>
    <n v="598.41788226020003"/>
    <n v="8.9410815393897938"/>
  </r>
  <r>
    <x v="1"/>
    <s v="Institute 1"/>
    <x v="3"/>
    <x v="5"/>
    <n v="31"/>
    <n v="-3.4059065743944625"/>
    <n v="68.64467128027681"/>
    <n v="0.55221453287197197"/>
    <n v="82.236332179930784"/>
    <n v="70.5"/>
    <n v="6.85"/>
    <n v="252"/>
    <n v="147"/>
    <n v="28"/>
    <n v="63"/>
    <n v="0"/>
    <n v="1"/>
    <n v="4.2"/>
    <n v="0"/>
    <n v="16"/>
    <n v="26.550898203592816"/>
    <n v="3.57"/>
    <n v="4.87"/>
    <n v="20"/>
    <n v="650"/>
    <n v="650"/>
    <n v="400"/>
    <n v="250"/>
    <n v="160"/>
    <n v="220"/>
    <n v="140"/>
    <n v="10"/>
    <n v="0.6"/>
    <n v="933.90145985401455"/>
    <n v="403.65571213073463"/>
    <n v="1.3458787666472851"/>
    <n v="3.9204965287543247E-2"/>
    <n v="98417.584797352189"/>
    <n v="413.51926385442096"/>
    <n v="4.7734457360793892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s v=""/>
    <x v="4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7" cacheId="1" applyNumberFormats="0" applyBorderFormats="0" applyFontFormats="0" applyPatternFormats="0" applyAlignmentFormats="0" applyWidthHeightFormats="1" dataCaption="Values" showError="1" updatedVersion="4" minRefreshableVersion="3" useAutoFormatting="1" rowGrandTotals="0" itemPrintTitles="1" createdVersion="4" indent="0" compact="0" compactData="0" gridDropZones="1" multipleFieldFilters="0">
  <location ref="DA3:DC7" firstHeaderRow="1" firstDataRow="2" firstDataCol="1"/>
  <pivotFields count="18">
    <pivotField axis="axisRow" compact="0" outline="0" showAll="0" defaultSubtotal="0">
      <items count="9">
        <item x="0"/>
        <item m="1" x="8"/>
        <item m="1" x="5"/>
        <item m="1" x="4"/>
        <item m="1" x="7"/>
        <item m="1" x="6"/>
        <item m="1" x="3"/>
        <item x="1"/>
        <item x="2"/>
      </items>
    </pivotField>
    <pivotField compact="0" outline="0" showAll="0"/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3">
    <i>
      <x/>
    </i>
    <i>
      <x v="7"/>
    </i>
    <i>
      <x v="8"/>
    </i>
  </rowItems>
  <colFields count="1">
    <field x="-2"/>
  </colFields>
  <colItems count="2">
    <i>
      <x/>
    </i>
    <i i="1">
      <x v="1"/>
    </i>
  </colItems>
  <dataFields count="2">
    <dataField name="Count of  NH3 Emission [kg/year per animal place]" fld="4" subtotal="countNums" baseField="1" baseItem="0"/>
    <dataField name="Average of  NH3 Emission [kg/year per animal place]2" fld="4" subtotal="average" baseField="0" baseItem="1" numFmtId="164"/>
  </dataFields>
  <formats count="7">
    <format dxfId="6">
      <pivotArea type="all" dataOnly="0" outline="0" fieldPosition="0"/>
    </format>
    <format dxfId="5">
      <pivotArea type="all" dataOnly="0" outline="0" fieldPosition="0"/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6" cacheId="0" applyNumberFormats="0" applyBorderFormats="0" applyFontFormats="0" applyPatternFormats="0" applyAlignmentFormats="0" applyWidthHeightFormats="1" dataCaption="Values" showError="1" updatedVersion="4" minRefreshableVersion="3" useAutoFormatting="1" rowGrandTotals="0" itemPrintTitles="1" createdVersion="4" indent="0" compact="0" compactData="0" gridDropZones="1" multipleFieldFilters="0">
  <location ref="CB3:CF13" firstHeaderRow="1" firstDataRow="2" firstDataCol="2"/>
  <pivotFields count="18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</pivotFields>
  <rowFields count="2">
    <field x="0"/>
    <field x="1"/>
  </rowFields>
  <rowItems count="9">
    <i>
      <x/>
      <x/>
    </i>
    <i>
      <x v="1"/>
      <x v="1"/>
    </i>
    <i r="1">
      <x v="2"/>
    </i>
    <i r="1">
      <x v="3"/>
    </i>
    <i r="1">
      <x v="4"/>
    </i>
    <i>
      <x v="2"/>
      <x v="1"/>
    </i>
    <i r="1">
      <x v="2"/>
    </i>
    <i r="1">
      <x v="3"/>
    </i>
    <i r="1"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Location code" fld="17" subtotal="average" baseField="1" baseItem="2"/>
    <dataField name="Count of  NH3 Emission [kg/year per animal place]" fld="3" subtotal="countNums" baseField="1" baseItem="0"/>
    <dataField name="Average of  NH3 Emission [kg/year per animal place]2" fld="3" subtotal="average" baseField="0" baseItem="1" numFmtId="164"/>
  </dataFields>
  <formats count="6">
    <format dxfId="12">
      <pivotArea type="all" dataOnly="0" outline="0" fieldPosition="0"/>
    </format>
    <format dxfId="11">
      <pivotArea type="all" dataOnly="0" outline="0" fieldPosition="0"/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">
      <pivotArea type="topRight" dataOnly="0" labelOnly="1" outline="0" fieldPosition="0"/>
    </format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2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gridDropZones="1" multipleFieldFilters="0">
  <location ref="AQ3:BG54" firstHeaderRow="1" firstDataRow="2" firstDataCol="3"/>
  <pivotFields count="40">
    <pivotField axis="axisRow" compact="0" outline="0" showAll="0" defaultSubtotal="0">
      <items count="9">
        <item x="2"/>
        <item m="1" x="8"/>
        <item m="1" x="5"/>
        <item m="1" x="4"/>
        <item m="1" x="7"/>
        <item m="1" x="6"/>
        <item m="1" x="3"/>
        <item x="0"/>
        <item x="1"/>
      </items>
    </pivotField>
    <pivotField compact="0" outline="0" showAll="0"/>
    <pivotField axis="axisRow" compact="0" outline="0" showAll="0" defaultSubtotal="0">
      <items count="27">
        <item x="4"/>
        <item m="1" x="25"/>
        <item m="1" x="6"/>
        <item m="1" x="19"/>
        <item m="1" x="26"/>
        <item m="1" x="21"/>
        <item m="1" x="17"/>
        <item m="1" x="10"/>
        <item m="1" x="15"/>
        <item m="1" x="13"/>
        <item m="1" x="20"/>
        <item m="1" x="12"/>
        <item m="1" x="16"/>
        <item m="1" x="22"/>
        <item m="1" x="14"/>
        <item m="1" x="23"/>
        <item m="1" x="7"/>
        <item m="1" x="11"/>
        <item m="1" x="18"/>
        <item m="1" x="24"/>
        <item m="1" x="9"/>
        <item m="1" x="5"/>
        <item m="1" x="8"/>
        <item x="0"/>
        <item x="1"/>
        <item x="2"/>
        <item x="3"/>
      </items>
    </pivotField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0"/>
    <field x="2"/>
    <field x="3"/>
  </rowFields>
  <rowItems count="50">
    <i>
      <x/>
      <x/>
      <x v="6"/>
    </i>
    <i>
      <x v="7"/>
      <x v="23"/>
      <x/>
    </i>
    <i r="2">
      <x v="1"/>
    </i>
    <i r="2">
      <x v="2"/>
    </i>
    <i r="2">
      <x v="3"/>
    </i>
    <i r="2">
      <x v="4"/>
    </i>
    <i r="2">
      <x v="5"/>
    </i>
    <i r="1">
      <x v="24"/>
      <x/>
    </i>
    <i r="2">
      <x v="1"/>
    </i>
    <i r="2">
      <x v="2"/>
    </i>
    <i r="2">
      <x v="3"/>
    </i>
    <i r="2">
      <x v="4"/>
    </i>
    <i r="2">
      <x v="5"/>
    </i>
    <i r="1">
      <x v="25"/>
      <x/>
    </i>
    <i r="2">
      <x v="1"/>
    </i>
    <i r="2">
      <x v="2"/>
    </i>
    <i r="2">
      <x v="3"/>
    </i>
    <i r="2">
      <x v="4"/>
    </i>
    <i r="2">
      <x v="5"/>
    </i>
    <i r="1">
      <x v="26"/>
      <x/>
    </i>
    <i r="2">
      <x v="1"/>
    </i>
    <i r="2">
      <x v="2"/>
    </i>
    <i r="2">
      <x v="3"/>
    </i>
    <i r="2">
      <x v="4"/>
    </i>
    <i r="2">
      <x v="5"/>
    </i>
    <i>
      <x v="8"/>
      <x v="23"/>
      <x/>
    </i>
    <i r="2">
      <x v="1"/>
    </i>
    <i r="2">
      <x v="2"/>
    </i>
    <i r="2">
      <x v="3"/>
    </i>
    <i r="2">
      <x v="4"/>
    </i>
    <i r="2">
      <x v="5"/>
    </i>
    <i r="1">
      <x v="24"/>
      <x/>
    </i>
    <i r="2">
      <x v="1"/>
    </i>
    <i r="2">
      <x v="2"/>
    </i>
    <i r="2">
      <x v="3"/>
    </i>
    <i r="2">
      <x v="4"/>
    </i>
    <i r="2">
      <x v="5"/>
    </i>
    <i r="1">
      <x v="25"/>
      <x/>
    </i>
    <i r="2">
      <x v="1"/>
    </i>
    <i r="2">
      <x v="2"/>
    </i>
    <i r="2">
      <x v="3"/>
    </i>
    <i r="2">
      <x v="4"/>
    </i>
    <i r="2">
      <x v="5"/>
    </i>
    <i r="1">
      <x v="26"/>
      <x/>
    </i>
    <i r="2">
      <x v="1"/>
    </i>
    <i r="2">
      <x v="2"/>
    </i>
    <i r="2">
      <x v="3"/>
    </i>
    <i r="2">
      <x v="4"/>
    </i>
    <i r="2">
      <x v="5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Average of NH3 Emission [kg/year per animal place]" fld="39" subtotal="average" baseField="3" baseItem="6" numFmtId="164"/>
    <dataField name="Average of Ventilation rate [m3/h]" fld="37" subtotal="average" baseField="3" baseItem="6" numFmtId="1"/>
    <dataField name="Average of Ventilation rate [m3/h per animal]" fld="38" subtotal="average" baseField="3" baseItem="6" numFmtId="1"/>
    <dataField name="Average of Day in year" fld="4" subtotal="average" baseField="3" baseItem="6" numFmtId="1"/>
    <dataField name="Average of Outside temperature [oC]" fld="5" subtotal="average" baseField="3" baseItem="6" numFmtId="164"/>
    <dataField name="Average of Outside RH [%]" fld="6" subtotal="average" baseField="3" baseItem="6" numFmtId="164"/>
    <dataField name="Average of Inside temperature [oC]" fld="7" subtotal="average" baseField="3" baseItem="6" numFmtId="164"/>
    <dataField name="Average of Inside RH [%]" fld="8" subtotal="average" baseField="3" baseItem="6" numFmtId="164"/>
    <dataField name="Average of Winddirection" fld="9" subtotal="average" baseField="3" baseItem="6" numFmtId="1"/>
    <dataField name="Average of Windspeed (10 m height) [m/s]" fld="10" subtotal="average" baseField="3" baseItem="6" numFmtId="164"/>
    <dataField name="Average of Milk production [kg/animal/day]" fld="20" subtotal="average" baseField="3" baseItem="6" numFmtId="164"/>
    <dataField name="Average of Milk [% protein]" fld="21" subtotal="average" baseField="3" baseItem="6" numFmtId="164"/>
    <dataField name="Average of Milk [% fat]" fld="22" subtotal="average" baseField="3" baseItem="6" numFmtId="164"/>
    <dataField name="Average of Urea content in milk [mg/100g]" fld="23" subtotal="average" baseField="3" baseItem="6" numFmtId="164"/>
  </dataFields>
  <formats count="26">
    <format dxfId="38">
      <pivotArea type="all" dataOnly="0" outline="0" fieldPosition="0"/>
    </format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field="-2" type="button" dataOnly="0" labelOnly="1" outline="0" axis="axisCol" fieldPosition="0"/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">
      <pivotArea type="topRight" dataOnly="0" labelOnly="1" outline="0" fieldPosition="0"/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9">
      <pivotArea outline="0" collapsedLevelsAreSubtotals="1" fieldPosition="0">
        <references count="1">
          <reference field="4294967294" count="10" selected="0"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25">
      <pivotArea type="origin" dataOnly="0" labelOnly="1" outline="0" fieldPosition="0"/>
    </format>
    <format dxfId="24">
      <pivotArea field="0" type="button" dataOnly="0" labelOnly="1" outline="0" axis="axisRow" fieldPosition="0"/>
    </format>
    <format dxfId="23">
      <pivotArea field="2" type="button" dataOnly="0" labelOnly="1" outline="0" axis="axisRow" fieldPosition="1"/>
    </format>
    <format dxfId="22">
      <pivotArea field="3" type="button" dataOnly="0" labelOnly="1" outline="0" axis="axisRow" fieldPosition="2"/>
    </format>
    <format dxfId="21">
      <pivotArea field="-2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6"/>
          </reference>
        </references>
      </pivotArea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type="all" dataOnly="0" outline="0" fieldPosition="0"/>
    </format>
    <format dxfId="1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3"/>
  <sheetViews>
    <sheetView workbookViewId="0">
      <selection activeCell="E9" sqref="E9"/>
    </sheetView>
  </sheetViews>
  <sheetFormatPr defaultColWidth="9.140625" defaultRowHeight="15" x14ac:dyDescent="0.2"/>
  <cols>
    <col min="1" max="1" width="1.7109375" style="3" customWidth="1"/>
    <col min="2" max="2" width="27.28515625" style="1" customWidth="1"/>
    <col min="3" max="6" width="27.28515625" style="2" customWidth="1"/>
    <col min="7" max="16384" width="9.140625" style="3"/>
  </cols>
  <sheetData>
    <row r="1" spans="2:10" ht="10.5" customHeight="1" thickBot="1" x14ac:dyDescent="0.25"/>
    <row r="2" spans="2:10" ht="17.25" customHeight="1" thickBot="1" x14ac:dyDescent="0.25">
      <c r="C2" s="253" t="s">
        <v>81</v>
      </c>
      <c r="D2" s="254"/>
      <c r="E2" s="254"/>
      <c r="F2" s="255"/>
    </row>
    <row r="3" spans="2:10" s="7" customFormat="1" ht="17.25" customHeight="1" x14ac:dyDescent="0.25">
      <c r="B3" s="251" t="s">
        <v>73</v>
      </c>
      <c r="C3" s="4" t="s">
        <v>74</v>
      </c>
      <c r="D3" s="5" t="s">
        <v>75</v>
      </c>
      <c r="E3" s="4" t="s">
        <v>77</v>
      </c>
      <c r="F3" s="6" t="s">
        <v>79</v>
      </c>
    </row>
    <row r="4" spans="2:10" s="7" customFormat="1" ht="17.25" customHeight="1" thickBot="1" x14ac:dyDescent="0.3">
      <c r="B4" s="252"/>
      <c r="C4" s="8" t="s">
        <v>1</v>
      </c>
      <c r="D4" s="9" t="s">
        <v>76</v>
      </c>
      <c r="E4" s="8" t="s">
        <v>78</v>
      </c>
      <c r="F4" s="10" t="s">
        <v>80</v>
      </c>
    </row>
    <row r="5" spans="2:10" s="7" customFormat="1" ht="17.25" customHeight="1" x14ac:dyDescent="0.25">
      <c r="B5" s="11" t="s">
        <v>18</v>
      </c>
      <c r="C5" s="12">
        <v>650</v>
      </c>
      <c r="D5" s="13">
        <v>160</v>
      </c>
      <c r="E5" s="14" t="s">
        <v>0</v>
      </c>
      <c r="F5" s="15" t="s">
        <v>0</v>
      </c>
    </row>
    <row r="6" spans="2:10" s="7" customFormat="1" ht="17.25" customHeight="1" x14ac:dyDescent="0.25">
      <c r="B6" s="11" t="s">
        <v>19</v>
      </c>
      <c r="C6" s="12">
        <v>650</v>
      </c>
      <c r="D6" s="13">
        <v>220</v>
      </c>
      <c r="E6" s="14" t="s">
        <v>0</v>
      </c>
      <c r="F6" s="15" t="s">
        <v>0</v>
      </c>
    </row>
    <row r="7" spans="2:10" s="7" customFormat="1" ht="17.25" customHeight="1" x14ac:dyDescent="0.25">
      <c r="B7" s="11" t="s">
        <v>20</v>
      </c>
      <c r="C7" s="12">
        <v>400</v>
      </c>
      <c r="D7" s="13">
        <v>140</v>
      </c>
      <c r="E7" s="14">
        <v>10</v>
      </c>
      <c r="F7" s="15">
        <v>0.6</v>
      </c>
    </row>
    <row r="8" spans="2:10" s="7" customFormat="1" ht="17.25" customHeight="1" thickBot="1" x14ac:dyDescent="0.3">
      <c r="B8" s="16" t="s">
        <v>21</v>
      </c>
      <c r="C8" s="8">
        <v>250</v>
      </c>
      <c r="D8" s="17" t="s">
        <v>0</v>
      </c>
      <c r="E8" s="8">
        <v>10</v>
      </c>
      <c r="F8" s="10">
        <v>0.6</v>
      </c>
    </row>
    <row r="9" spans="2:10" ht="21.75" customHeight="1" thickBot="1" x14ac:dyDescent="0.4">
      <c r="B9" s="18" t="s">
        <v>100</v>
      </c>
      <c r="C9" s="19"/>
      <c r="D9" s="20"/>
    </row>
    <row r="10" spans="2:10" ht="15" customHeight="1" x14ac:dyDescent="0.2"/>
    <row r="15" spans="2:10" ht="15.75" x14ac:dyDescent="0.25">
      <c r="J15"/>
    </row>
    <row r="23" spans="2:7" x14ac:dyDescent="0.2">
      <c r="B23" s="60"/>
      <c r="C23" s="60"/>
      <c r="D23" s="60"/>
      <c r="E23" s="61"/>
      <c r="F23" s="61"/>
    </row>
    <row r="24" spans="2:7" ht="20.25" x14ac:dyDescent="0.35">
      <c r="B24" s="60" t="s">
        <v>97</v>
      </c>
      <c r="C24" s="62"/>
      <c r="D24" s="60"/>
      <c r="E24" s="61"/>
      <c r="F24" s="61"/>
    </row>
    <row r="25" spans="2:7" ht="19.5" x14ac:dyDescent="0.35">
      <c r="B25" s="60" t="s">
        <v>98</v>
      </c>
      <c r="C25" s="60"/>
      <c r="D25" s="60"/>
      <c r="E25" s="61"/>
      <c r="F25" s="61"/>
    </row>
    <row r="26" spans="2:7" ht="19.5" x14ac:dyDescent="0.35">
      <c r="B26" s="60" t="s">
        <v>99</v>
      </c>
      <c r="C26" s="60"/>
      <c r="D26" s="60"/>
      <c r="E26" s="61"/>
      <c r="F26" s="61"/>
    </row>
    <row r="27" spans="2:7" x14ac:dyDescent="0.2">
      <c r="B27" s="63"/>
      <c r="C27" s="61"/>
      <c r="D27" s="61"/>
      <c r="E27" s="61"/>
      <c r="F27" s="61"/>
    </row>
    <row r="31" spans="2:7" ht="15.75" x14ac:dyDescent="0.25">
      <c r="G31"/>
    </row>
    <row r="39" spans="2:6" ht="9" customHeight="1" x14ac:dyDescent="0.2">
      <c r="B39" s="63"/>
      <c r="C39" s="61"/>
      <c r="D39" s="61"/>
      <c r="E39" s="61"/>
      <c r="F39" s="61"/>
    </row>
    <row r="40" spans="2:6" ht="20.25" x14ac:dyDescent="0.35">
      <c r="B40" s="63" t="s">
        <v>94</v>
      </c>
      <c r="C40" s="61"/>
      <c r="D40" s="61"/>
      <c r="E40" s="61"/>
      <c r="F40" s="61"/>
    </row>
    <row r="41" spans="2:6" x14ac:dyDescent="0.2">
      <c r="B41" s="63"/>
      <c r="C41" s="61"/>
      <c r="D41" s="61"/>
      <c r="E41" s="61"/>
      <c r="F41" s="61"/>
    </row>
    <row r="42" spans="2:6" ht="21.75" customHeight="1" x14ac:dyDescent="0.35">
      <c r="B42" s="3" t="s">
        <v>95</v>
      </c>
    </row>
    <row r="43" spans="2:6" ht="21.75" customHeight="1" x14ac:dyDescent="0.35">
      <c r="B43" s="3" t="s">
        <v>96</v>
      </c>
    </row>
  </sheetData>
  <sheetProtection password="ECBB" sheet="1" objects="1" scenarios="1"/>
  <mergeCells count="2">
    <mergeCell ref="B3:B4"/>
    <mergeCell ref="C2:F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171450</xdr:colOff>
                <xdr:row>28</xdr:row>
                <xdr:rowOff>0</xdr:rowOff>
              </from>
              <to>
                <xdr:col>4</xdr:col>
                <xdr:colOff>971550</xdr:colOff>
                <xdr:row>34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</xdr:col>
                <xdr:colOff>133350</xdr:colOff>
                <xdr:row>35</xdr:row>
                <xdr:rowOff>142875</xdr:rowOff>
              </from>
              <to>
                <xdr:col>3</xdr:col>
                <xdr:colOff>619125</xdr:colOff>
                <xdr:row>37</xdr:row>
                <xdr:rowOff>95250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O254"/>
  <sheetViews>
    <sheetView tabSelected="1" zoomScale="80" zoomScaleNormal="80" workbookViewId="0">
      <selection activeCell="D15" sqref="D15"/>
    </sheetView>
  </sheetViews>
  <sheetFormatPr defaultColWidth="9.140625" defaultRowHeight="15" x14ac:dyDescent="0.25"/>
  <cols>
    <col min="1" max="1" width="2.28515625" style="21" customWidth="1"/>
    <col min="2" max="4" width="32.85546875" style="21" customWidth="1"/>
    <col min="5" max="5" width="15" style="21" customWidth="1"/>
    <col min="6" max="6" width="15.42578125" style="21" customWidth="1"/>
    <col min="7" max="7" width="16.140625" style="21" customWidth="1"/>
    <col min="8" max="8" width="16.28515625" style="22" customWidth="1"/>
    <col min="9" max="9" width="12.5703125" style="23" customWidth="1"/>
    <col min="10" max="10" width="20.7109375" style="24" customWidth="1"/>
    <col min="11" max="11" width="12.5703125" style="23" customWidth="1"/>
    <col min="12" max="12" width="18.7109375" style="24" customWidth="1"/>
    <col min="13" max="13" width="12.85546875" style="23" customWidth="1"/>
    <col min="14" max="14" width="17.5703125" style="23" customWidth="1"/>
    <col min="15" max="15" width="20.140625" style="24" customWidth="1"/>
    <col min="16" max="16" width="14" style="21" customWidth="1"/>
    <col min="17" max="17" width="14.5703125" style="23" customWidth="1"/>
    <col min="18" max="18" width="13.5703125" style="23" customWidth="1"/>
    <col min="19" max="19" width="14.7109375" style="23" customWidth="1"/>
    <col min="20" max="20" width="16.7109375" style="23" customWidth="1"/>
    <col min="21" max="21" width="26.7109375" style="23" customWidth="1"/>
    <col min="22" max="22" width="15.42578125" style="21" customWidth="1"/>
    <col min="23" max="23" width="16" style="23" customWidth="1"/>
    <col min="24" max="24" width="14.5703125" style="23" customWidth="1"/>
    <col min="25" max="25" width="17.140625" style="24" customWidth="1"/>
    <col min="26" max="27" width="15.42578125" style="24" customWidth="1"/>
    <col min="28" max="28" width="15.85546875" style="23" customWidth="1"/>
    <col min="29" max="29" width="23.42578125" style="23" customWidth="1"/>
    <col min="30" max="30" width="16.7109375" style="23" customWidth="1"/>
    <col min="31" max="31" width="19.5703125" style="23" customWidth="1"/>
    <col min="32" max="32" width="21.28515625" style="23" customWidth="1"/>
    <col min="33" max="33" width="19.42578125" style="23" customWidth="1"/>
    <col min="34" max="34" width="20.140625" style="23" customWidth="1"/>
    <col min="35" max="35" width="18.42578125" style="23" customWidth="1"/>
    <col min="36" max="36" width="23.5703125" style="23" customWidth="1"/>
    <col min="37" max="37" width="23.28515625" style="24" customWidth="1"/>
    <col min="38" max="38" width="12.140625" style="23" customWidth="1"/>
    <col min="39" max="39" width="16.7109375" style="23" customWidth="1"/>
    <col min="40" max="40" width="12.7109375" style="25" customWidth="1"/>
    <col min="41" max="41" width="14.85546875" style="25" customWidth="1"/>
    <col min="42" max="16384" width="9.140625" style="21"/>
  </cols>
  <sheetData>
    <row r="2" spans="2:41" s="26" customFormat="1" x14ac:dyDescent="0.25">
      <c r="B2" s="21"/>
      <c r="C2" s="21"/>
      <c r="D2" s="21"/>
      <c r="E2" s="21"/>
      <c r="F2" s="21"/>
      <c r="G2" s="21"/>
      <c r="H2" s="22"/>
      <c r="I2" s="23"/>
      <c r="J2" s="24"/>
      <c r="K2" s="23"/>
      <c r="L2" s="24"/>
      <c r="M2" s="23"/>
      <c r="N2" s="23"/>
      <c r="O2" s="24"/>
      <c r="P2" s="21"/>
      <c r="Q2" s="23"/>
      <c r="R2" s="23"/>
      <c r="S2" s="23"/>
      <c r="T2" s="23"/>
      <c r="U2" s="23"/>
      <c r="V2" s="21"/>
      <c r="W2" s="23"/>
      <c r="X2" s="23"/>
      <c r="Y2" s="24"/>
      <c r="Z2" s="24"/>
      <c r="AA2" s="24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3"/>
      <c r="AM2" s="23"/>
      <c r="AN2" s="25"/>
      <c r="AO2" s="25"/>
    </row>
    <row r="3" spans="2:41" s="26" customFormat="1" ht="51.75" customHeight="1" x14ac:dyDescent="0.25">
      <c r="B3" s="262" t="s">
        <v>2</v>
      </c>
      <c r="C3" s="263"/>
      <c r="D3" s="263"/>
      <c r="E3" s="264"/>
      <c r="F3" s="265" t="s">
        <v>22</v>
      </c>
      <c r="G3" s="266"/>
      <c r="H3" s="266"/>
      <c r="I3" s="266"/>
      <c r="J3" s="266"/>
      <c r="K3" s="266"/>
      <c r="L3" s="266"/>
      <c r="M3" s="266"/>
      <c r="N3" s="266"/>
      <c r="O3" s="267"/>
      <c r="P3" s="268" t="s">
        <v>23</v>
      </c>
      <c r="Q3" s="269"/>
      <c r="R3" s="269"/>
      <c r="S3" s="269"/>
      <c r="T3" s="270"/>
      <c r="U3" s="271" t="s">
        <v>24</v>
      </c>
      <c r="V3" s="272"/>
      <c r="W3" s="272"/>
      <c r="X3" s="273"/>
      <c r="Y3" s="274" t="s">
        <v>29</v>
      </c>
      <c r="Z3" s="275"/>
      <c r="AA3" s="275"/>
      <c r="AB3" s="276"/>
      <c r="AC3" s="256" t="s">
        <v>82</v>
      </c>
      <c r="AD3" s="257"/>
      <c r="AE3" s="257"/>
      <c r="AF3" s="257"/>
      <c r="AG3" s="257"/>
      <c r="AH3" s="257"/>
      <c r="AI3" s="257"/>
      <c r="AJ3" s="257"/>
      <c r="AK3" s="258"/>
      <c r="AL3" s="259" t="s">
        <v>83</v>
      </c>
      <c r="AM3" s="260"/>
      <c r="AN3" s="260"/>
      <c r="AO3" s="261"/>
    </row>
    <row r="4" spans="2:41" s="27" customFormat="1" ht="61.5" customHeight="1" x14ac:dyDescent="0.25">
      <c r="B4" s="42" t="s">
        <v>3</v>
      </c>
      <c r="C4" s="43" t="s">
        <v>4</v>
      </c>
      <c r="D4" s="43" t="s">
        <v>5</v>
      </c>
      <c r="E4" s="44" t="s">
        <v>6</v>
      </c>
      <c r="F4" s="43" t="s">
        <v>7</v>
      </c>
      <c r="G4" s="43" t="s">
        <v>8</v>
      </c>
      <c r="H4" s="45" t="s">
        <v>9</v>
      </c>
      <c r="I4" s="52" t="s">
        <v>10</v>
      </c>
      <c r="J4" s="55" t="s">
        <v>11</v>
      </c>
      <c r="K4" s="52" t="s">
        <v>12</v>
      </c>
      <c r="L4" s="55" t="s">
        <v>13</v>
      </c>
      <c r="M4" s="52" t="s">
        <v>14</v>
      </c>
      <c r="N4" s="52" t="s">
        <v>15</v>
      </c>
      <c r="O4" s="56" t="s">
        <v>16</v>
      </c>
      <c r="P4" s="42" t="s">
        <v>17</v>
      </c>
      <c r="Q4" s="52" t="s">
        <v>18</v>
      </c>
      <c r="R4" s="52" t="s">
        <v>19</v>
      </c>
      <c r="S4" s="52" t="s">
        <v>20</v>
      </c>
      <c r="T4" s="53" t="s">
        <v>21</v>
      </c>
      <c r="U4" s="51" t="s">
        <v>25</v>
      </c>
      <c r="V4" s="43" t="s">
        <v>26</v>
      </c>
      <c r="W4" s="52" t="s">
        <v>27</v>
      </c>
      <c r="X4" s="53" t="s">
        <v>28</v>
      </c>
      <c r="Y4" s="54" t="s">
        <v>30</v>
      </c>
      <c r="Z4" s="55" t="s">
        <v>31</v>
      </c>
      <c r="AA4" s="55" t="s">
        <v>32</v>
      </c>
      <c r="AB4" s="53" t="s">
        <v>33</v>
      </c>
      <c r="AC4" s="51" t="s">
        <v>34</v>
      </c>
      <c r="AD4" s="52" t="s">
        <v>35</v>
      </c>
      <c r="AE4" s="52" t="s">
        <v>36</v>
      </c>
      <c r="AF4" s="52" t="s">
        <v>37</v>
      </c>
      <c r="AG4" s="52" t="s">
        <v>38</v>
      </c>
      <c r="AH4" s="52" t="s">
        <v>39</v>
      </c>
      <c r="AI4" s="52" t="s">
        <v>40</v>
      </c>
      <c r="AJ4" s="52" t="s">
        <v>41</v>
      </c>
      <c r="AK4" s="55" t="s">
        <v>42</v>
      </c>
      <c r="AL4" s="51" t="s">
        <v>43</v>
      </c>
      <c r="AM4" s="52" t="s">
        <v>44</v>
      </c>
      <c r="AN4" s="57" t="s">
        <v>45</v>
      </c>
      <c r="AO4" s="46" t="s">
        <v>46</v>
      </c>
    </row>
    <row r="5" spans="2:41" s="27" customFormat="1" ht="15.75" customHeight="1" x14ac:dyDescent="0.25">
      <c r="B5" s="28" t="s">
        <v>84</v>
      </c>
      <c r="C5" s="21" t="s">
        <v>72</v>
      </c>
      <c r="D5" s="21" t="s">
        <v>71</v>
      </c>
      <c r="E5" s="49" t="s">
        <v>67</v>
      </c>
      <c r="F5" s="21">
        <v>1</v>
      </c>
      <c r="G5" s="21">
        <v>1</v>
      </c>
      <c r="H5" s="22">
        <v>40637</v>
      </c>
      <c r="I5" s="23">
        <v>94</v>
      </c>
      <c r="J5" s="24">
        <v>10.293478260869565</v>
      </c>
      <c r="K5" s="23">
        <v>86.585652173913061</v>
      </c>
      <c r="L5" s="24">
        <v>11.554782608695652</v>
      </c>
      <c r="M5" s="23">
        <v>70.012173913043483</v>
      </c>
      <c r="N5" s="23">
        <v>271.42</v>
      </c>
      <c r="O5" s="29">
        <v>8.9440000000000008</v>
      </c>
      <c r="P5" s="28">
        <v>282</v>
      </c>
      <c r="Q5" s="23">
        <v>218</v>
      </c>
      <c r="R5" s="23">
        <v>37</v>
      </c>
      <c r="S5" s="23">
        <v>17</v>
      </c>
      <c r="T5" s="30">
        <v>0</v>
      </c>
      <c r="U5" s="31">
        <v>1</v>
      </c>
      <c r="V5" s="21">
        <v>4.0999999999999996</v>
      </c>
      <c r="W5" s="23">
        <v>0</v>
      </c>
      <c r="X5" s="30">
        <v>0</v>
      </c>
      <c r="Y5" s="32">
        <v>25.894495412844037</v>
      </c>
      <c r="Z5" s="24">
        <v>3.42</v>
      </c>
      <c r="AA5" s="24">
        <v>4.4800000000000004</v>
      </c>
      <c r="AB5" s="30">
        <v>21</v>
      </c>
      <c r="AC5" s="31">
        <v>650</v>
      </c>
      <c r="AD5" s="23">
        <v>650</v>
      </c>
      <c r="AE5" s="23">
        <v>400</v>
      </c>
      <c r="AF5" s="23">
        <v>250</v>
      </c>
      <c r="AG5" s="23">
        <v>160</v>
      </c>
      <c r="AH5" s="23">
        <v>220</v>
      </c>
      <c r="AI5" s="23">
        <v>140</v>
      </c>
      <c r="AJ5" s="23">
        <v>10</v>
      </c>
      <c r="AK5" s="24">
        <v>0.6</v>
      </c>
      <c r="AL5" s="59">
        <v>516.7058641975309</v>
      </c>
      <c r="AM5" s="23">
        <v>392.53835497762253</v>
      </c>
      <c r="AN5" s="25">
        <v>0.86564106793700279</v>
      </c>
      <c r="AO5" s="47">
        <v>7.7056875663210567E-2</v>
      </c>
    </row>
    <row r="6" spans="2:41" s="27" customFormat="1" ht="15.75" customHeight="1" x14ac:dyDescent="0.25">
      <c r="B6" s="28" t="s">
        <v>84</v>
      </c>
      <c r="C6" s="21" t="s">
        <v>72</v>
      </c>
      <c r="D6" s="21" t="s">
        <v>71</v>
      </c>
      <c r="E6" s="49" t="s">
        <v>67</v>
      </c>
      <c r="F6" s="21">
        <v>1</v>
      </c>
      <c r="G6" s="21">
        <v>2</v>
      </c>
      <c r="H6" s="22">
        <v>40638</v>
      </c>
      <c r="I6" s="23">
        <v>95</v>
      </c>
      <c r="J6" s="24">
        <v>14.83</v>
      </c>
      <c r="K6" s="23">
        <v>80.72</v>
      </c>
      <c r="L6" s="24">
        <v>17.510833333333334</v>
      </c>
      <c r="M6" s="23">
        <v>74.089583333333323</v>
      </c>
      <c r="N6" s="23">
        <v>140.13</v>
      </c>
      <c r="O6" s="29">
        <v>2.7570000000000006</v>
      </c>
      <c r="P6" s="28">
        <v>282</v>
      </c>
      <c r="Q6" s="23">
        <v>218</v>
      </c>
      <c r="R6" s="23">
        <v>37</v>
      </c>
      <c r="S6" s="23">
        <v>17</v>
      </c>
      <c r="T6" s="30">
        <v>0</v>
      </c>
      <c r="U6" s="31">
        <v>1</v>
      </c>
      <c r="V6" s="21">
        <v>4.0999999999999996</v>
      </c>
      <c r="W6" s="23">
        <v>0</v>
      </c>
      <c r="X6" s="30">
        <v>0</v>
      </c>
      <c r="Y6" s="32">
        <v>25.894495412844037</v>
      </c>
      <c r="Z6" s="24">
        <v>3.42</v>
      </c>
      <c r="AA6" s="24">
        <v>4.4800000000000004</v>
      </c>
      <c r="AB6" s="30">
        <v>21</v>
      </c>
      <c r="AC6" s="31">
        <v>650</v>
      </c>
      <c r="AD6" s="23">
        <v>650</v>
      </c>
      <c r="AE6" s="23">
        <v>400</v>
      </c>
      <c r="AF6" s="23">
        <v>250</v>
      </c>
      <c r="AG6" s="23">
        <v>160</v>
      </c>
      <c r="AH6" s="23">
        <v>220</v>
      </c>
      <c r="AI6" s="23">
        <v>140</v>
      </c>
      <c r="AJ6" s="23">
        <v>10</v>
      </c>
      <c r="AK6" s="24">
        <v>0.6</v>
      </c>
      <c r="AL6" s="31">
        <v>554.7058641975309</v>
      </c>
      <c r="AM6" s="23">
        <v>426.53835497762253</v>
      </c>
      <c r="AN6" s="25">
        <v>0.76564106793700282</v>
      </c>
      <c r="AO6" s="47">
        <v>7.7056875663210567E-2</v>
      </c>
    </row>
    <row r="7" spans="2:41" s="27" customFormat="1" ht="15.75" customHeight="1" x14ac:dyDescent="0.25">
      <c r="B7" s="28" t="s">
        <v>84</v>
      </c>
      <c r="C7" s="21" t="s">
        <v>72</v>
      </c>
      <c r="D7" s="21" t="s">
        <v>71</v>
      </c>
      <c r="E7" s="49" t="s">
        <v>67</v>
      </c>
      <c r="F7" s="21">
        <v>1</v>
      </c>
      <c r="G7" s="21">
        <v>3</v>
      </c>
      <c r="H7" s="22">
        <v>40639</v>
      </c>
      <c r="I7" s="23">
        <v>96</v>
      </c>
      <c r="J7" s="24">
        <v>21.985833333333336</v>
      </c>
      <c r="K7" s="23">
        <v>78.626666666666651</v>
      </c>
      <c r="L7" s="24">
        <v>23.263750000000002</v>
      </c>
      <c r="M7" s="23">
        <v>69.69583333333334</v>
      </c>
      <c r="N7" s="23">
        <v>119.22</v>
      </c>
      <c r="O7" s="29">
        <v>2.2470000000000003</v>
      </c>
      <c r="P7" s="28">
        <v>282</v>
      </c>
      <c r="Q7" s="23">
        <v>218</v>
      </c>
      <c r="R7" s="23">
        <v>37</v>
      </c>
      <c r="S7" s="23">
        <v>17</v>
      </c>
      <c r="T7" s="30">
        <v>0</v>
      </c>
      <c r="U7" s="31">
        <v>1</v>
      </c>
      <c r="V7" s="21">
        <v>4.0999999999999996</v>
      </c>
      <c r="W7" s="23">
        <v>0</v>
      </c>
      <c r="X7" s="30">
        <v>0</v>
      </c>
      <c r="Y7" s="32">
        <v>25.894495412844037</v>
      </c>
      <c r="Z7" s="24">
        <v>3.42</v>
      </c>
      <c r="AA7" s="24">
        <v>4.4800000000000004</v>
      </c>
      <c r="AB7" s="30">
        <v>21</v>
      </c>
      <c r="AC7" s="31">
        <v>650</v>
      </c>
      <c r="AD7" s="23">
        <v>650</v>
      </c>
      <c r="AE7" s="23">
        <v>400</v>
      </c>
      <c r="AF7" s="23">
        <v>250</v>
      </c>
      <c r="AG7" s="23">
        <v>160</v>
      </c>
      <c r="AH7" s="23">
        <v>220</v>
      </c>
      <c r="AI7" s="23">
        <v>140</v>
      </c>
      <c r="AJ7" s="23">
        <v>10</v>
      </c>
      <c r="AK7" s="24">
        <v>0.6</v>
      </c>
      <c r="AL7" s="31">
        <v>496.7058641975309</v>
      </c>
      <c r="AM7" s="23">
        <v>390</v>
      </c>
      <c r="AN7" s="25">
        <v>0.86564106793700279</v>
      </c>
      <c r="AO7" s="47">
        <v>8.7056875663210562E-2</v>
      </c>
    </row>
    <row r="8" spans="2:41" s="27" customFormat="1" ht="15.75" customHeight="1" x14ac:dyDescent="0.25">
      <c r="B8" s="28" t="s">
        <v>84</v>
      </c>
      <c r="C8" s="21" t="s">
        <v>72</v>
      </c>
      <c r="D8" s="21" t="s">
        <v>71</v>
      </c>
      <c r="E8" s="49" t="s">
        <v>67</v>
      </c>
      <c r="F8" s="21">
        <v>2</v>
      </c>
      <c r="G8" s="21">
        <v>1</v>
      </c>
      <c r="H8" s="22">
        <v>40700</v>
      </c>
      <c r="I8" s="23">
        <v>157</v>
      </c>
      <c r="J8" s="24">
        <v>11.866145833333336</v>
      </c>
      <c r="K8" s="23">
        <v>75.815833333333345</v>
      </c>
      <c r="L8" s="24">
        <v>13.107986111111105</v>
      </c>
      <c r="M8" s="23">
        <v>71.729166666666657</v>
      </c>
      <c r="N8" s="23">
        <v>262.89</v>
      </c>
      <c r="O8" s="29">
        <v>10.684000000000001</v>
      </c>
      <c r="P8" s="28">
        <v>282</v>
      </c>
      <c r="Q8" s="23">
        <v>213</v>
      </c>
      <c r="R8" s="23">
        <v>36</v>
      </c>
      <c r="S8" s="23">
        <v>12</v>
      </c>
      <c r="T8" s="30">
        <v>0</v>
      </c>
      <c r="U8" s="31">
        <v>1</v>
      </c>
      <c r="V8" s="21">
        <v>4.0999999999999996</v>
      </c>
      <c r="W8" s="23">
        <v>0</v>
      </c>
      <c r="X8" s="30">
        <v>0</v>
      </c>
      <c r="Y8" s="32">
        <v>25.35211267605634</v>
      </c>
      <c r="Z8" s="24">
        <v>3.45</v>
      </c>
      <c r="AA8" s="24">
        <v>4.29</v>
      </c>
      <c r="AB8" s="30">
        <v>13</v>
      </c>
      <c r="AC8" s="31">
        <v>650</v>
      </c>
      <c r="AD8" s="23">
        <v>650</v>
      </c>
      <c r="AE8" s="23">
        <v>400</v>
      </c>
      <c r="AF8" s="23">
        <v>250</v>
      </c>
      <c r="AG8" s="23">
        <v>160</v>
      </c>
      <c r="AH8" s="23">
        <v>220</v>
      </c>
      <c r="AI8" s="23">
        <v>140</v>
      </c>
      <c r="AJ8" s="23">
        <v>10</v>
      </c>
      <c r="AK8" s="24">
        <v>0.6</v>
      </c>
      <c r="AL8" s="31">
        <v>724.74652777777783</v>
      </c>
      <c r="AM8" s="23">
        <v>439.47118250205796</v>
      </c>
      <c r="AN8" s="25">
        <v>1.0555650283840394</v>
      </c>
      <c r="AO8" s="47">
        <v>9.1993910445340887E-2</v>
      </c>
    </row>
    <row r="9" spans="2:41" s="27" customFormat="1" ht="15.75" customHeight="1" x14ac:dyDescent="0.25">
      <c r="B9" s="28" t="s">
        <v>84</v>
      </c>
      <c r="C9" s="21" t="s">
        <v>72</v>
      </c>
      <c r="D9" s="21" t="s">
        <v>71</v>
      </c>
      <c r="E9" s="49" t="s">
        <v>67</v>
      </c>
      <c r="F9" s="21">
        <v>2</v>
      </c>
      <c r="G9" s="21">
        <v>2</v>
      </c>
      <c r="H9" s="22">
        <v>40701</v>
      </c>
      <c r="I9" s="23">
        <v>158</v>
      </c>
      <c r="J9" s="24">
        <v>8.1989999999999998</v>
      </c>
      <c r="K9" s="23">
        <v>95.2</v>
      </c>
      <c r="L9" s="24">
        <v>9.15</v>
      </c>
      <c r="M9" s="23" t="s">
        <v>66</v>
      </c>
      <c r="N9" s="23">
        <v>239.77</v>
      </c>
      <c r="O9" s="29">
        <v>9.088000000000001</v>
      </c>
      <c r="P9" s="28">
        <v>282</v>
      </c>
      <c r="Q9" s="23">
        <v>213</v>
      </c>
      <c r="R9" s="23">
        <v>36</v>
      </c>
      <c r="S9" s="23">
        <v>12</v>
      </c>
      <c r="T9" s="30">
        <v>0</v>
      </c>
      <c r="U9" s="31">
        <v>1</v>
      </c>
      <c r="V9" s="21">
        <v>4.0999999999999996</v>
      </c>
      <c r="W9" s="23">
        <v>0</v>
      </c>
      <c r="X9" s="30">
        <v>0</v>
      </c>
      <c r="Y9" s="32">
        <v>25.35211267605634</v>
      </c>
      <c r="Z9" s="24">
        <v>3.45</v>
      </c>
      <c r="AA9" s="24">
        <v>4.29</v>
      </c>
      <c r="AB9" s="30">
        <v>13</v>
      </c>
      <c r="AC9" s="31">
        <v>650</v>
      </c>
      <c r="AD9" s="23">
        <v>650</v>
      </c>
      <c r="AE9" s="23">
        <v>400</v>
      </c>
      <c r="AF9" s="23">
        <v>250</v>
      </c>
      <c r="AG9" s="23">
        <v>160</v>
      </c>
      <c r="AH9" s="23">
        <v>220</v>
      </c>
      <c r="AI9" s="23">
        <v>140</v>
      </c>
      <c r="AJ9" s="23">
        <v>10</v>
      </c>
      <c r="AK9" s="24">
        <v>0.6</v>
      </c>
      <c r="AL9" s="31">
        <v>695.74652777777783</v>
      </c>
      <c r="AM9" s="23">
        <v>408.47118250205796</v>
      </c>
      <c r="AN9" s="25">
        <v>1.1555650283840395</v>
      </c>
      <c r="AO9" s="47">
        <v>8.1993910445340892E-2</v>
      </c>
    </row>
    <row r="10" spans="2:41" s="27" customFormat="1" ht="15.75" customHeight="1" x14ac:dyDescent="0.25">
      <c r="B10" s="28" t="s">
        <v>84</v>
      </c>
      <c r="C10" s="21" t="s">
        <v>72</v>
      </c>
      <c r="D10" s="21" t="s">
        <v>71</v>
      </c>
      <c r="E10" s="49" t="s">
        <v>67</v>
      </c>
      <c r="F10" s="21">
        <v>2</v>
      </c>
      <c r="G10" s="21">
        <v>3</v>
      </c>
      <c r="H10" s="22">
        <v>40702</v>
      </c>
      <c r="I10" s="23">
        <v>159</v>
      </c>
      <c r="J10" s="24">
        <v>3.3949999999999996</v>
      </c>
      <c r="K10" s="23">
        <v>96.28</v>
      </c>
      <c r="L10" s="24">
        <v>7.6422083333333326</v>
      </c>
      <c r="M10" s="23">
        <v>88.564166666666665</v>
      </c>
      <c r="N10" s="23">
        <v>169.74</v>
      </c>
      <c r="O10" s="29">
        <v>2.202</v>
      </c>
      <c r="P10" s="28">
        <v>282</v>
      </c>
      <c r="Q10" s="23">
        <v>213</v>
      </c>
      <c r="R10" s="23">
        <v>36</v>
      </c>
      <c r="S10" s="23">
        <v>12</v>
      </c>
      <c r="T10" s="30">
        <v>0</v>
      </c>
      <c r="U10" s="31">
        <v>1</v>
      </c>
      <c r="V10" s="21">
        <v>4.0999999999999996</v>
      </c>
      <c r="W10" s="23">
        <v>0</v>
      </c>
      <c r="X10" s="30">
        <v>0</v>
      </c>
      <c r="Y10" s="32">
        <v>25.35211267605634</v>
      </c>
      <c r="Z10" s="24">
        <v>3.45</v>
      </c>
      <c r="AA10" s="24">
        <v>4.29</v>
      </c>
      <c r="AB10" s="30">
        <v>13</v>
      </c>
      <c r="AC10" s="31">
        <v>650</v>
      </c>
      <c r="AD10" s="23">
        <v>650</v>
      </c>
      <c r="AE10" s="23">
        <v>400</v>
      </c>
      <c r="AF10" s="23">
        <v>250</v>
      </c>
      <c r="AG10" s="23">
        <v>160</v>
      </c>
      <c r="AH10" s="23">
        <v>220</v>
      </c>
      <c r="AI10" s="23">
        <v>140</v>
      </c>
      <c r="AJ10" s="23">
        <v>10</v>
      </c>
      <c r="AK10" s="24">
        <v>0.6</v>
      </c>
      <c r="AL10" s="31">
        <v>686.74652777777783</v>
      </c>
      <c r="AM10" s="23">
        <v>439.47118250205796</v>
      </c>
      <c r="AN10" s="25">
        <v>0.95556502838403945</v>
      </c>
      <c r="AO10" s="47">
        <v>9.1993910445340887E-2</v>
      </c>
    </row>
    <row r="11" spans="2:41" s="27" customFormat="1" ht="15.75" customHeight="1" x14ac:dyDescent="0.25">
      <c r="B11" s="28" t="s">
        <v>84</v>
      </c>
      <c r="C11" s="21" t="s">
        <v>72</v>
      </c>
      <c r="D11" s="21" t="s">
        <v>71</v>
      </c>
      <c r="E11" s="49" t="s">
        <v>67</v>
      </c>
      <c r="F11" s="21">
        <v>3</v>
      </c>
      <c r="G11" s="21">
        <v>1</v>
      </c>
      <c r="H11" s="22">
        <v>40757</v>
      </c>
      <c r="I11" s="23">
        <v>214</v>
      </c>
      <c r="J11" s="24">
        <v>15.772411347517732</v>
      </c>
      <c r="K11" s="23">
        <v>82.92</v>
      </c>
      <c r="L11" s="24">
        <v>18.399397163120572</v>
      </c>
      <c r="M11" s="23">
        <v>78.32936170212767</v>
      </c>
      <c r="N11" s="23">
        <v>177.86</v>
      </c>
      <c r="O11" s="29">
        <v>2.036</v>
      </c>
      <c r="P11" s="28">
        <v>282</v>
      </c>
      <c r="Q11" s="23">
        <v>234</v>
      </c>
      <c r="R11" s="23">
        <v>28</v>
      </c>
      <c r="S11" s="23">
        <v>2</v>
      </c>
      <c r="T11" s="30">
        <v>0</v>
      </c>
      <c r="U11" s="31">
        <v>1</v>
      </c>
      <c r="V11" s="21">
        <v>4.0999999999999996</v>
      </c>
      <c r="W11" s="23">
        <v>0</v>
      </c>
      <c r="X11" s="30">
        <v>28</v>
      </c>
      <c r="Y11" s="32">
        <v>25.8789173789174</v>
      </c>
      <c r="Z11" s="24">
        <v>3.4</v>
      </c>
      <c r="AA11" s="24">
        <v>4.0199999999999996</v>
      </c>
      <c r="AB11" s="30">
        <v>17</v>
      </c>
      <c r="AC11" s="31">
        <v>650</v>
      </c>
      <c r="AD11" s="23">
        <v>650</v>
      </c>
      <c r="AE11" s="23">
        <v>400</v>
      </c>
      <c r="AF11" s="23">
        <v>250</v>
      </c>
      <c r="AG11" s="23">
        <v>160</v>
      </c>
      <c r="AH11" s="23">
        <v>220</v>
      </c>
      <c r="AI11" s="23">
        <v>140</v>
      </c>
      <c r="AJ11" s="23">
        <v>10</v>
      </c>
      <c r="AK11" s="24">
        <v>0.6</v>
      </c>
      <c r="AL11" s="31">
        <v>937.47222222222217</v>
      </c>
      <c r="AM11" s="23">
        <v>503.89394798882142</v>
      </c>
      <c r="AN11" s="25">
        <v>2.0023417764184388</v>
      </c>
      <c r="AO11" s="47">
        <v>0.10549920619628766</v>
      </c>
    </row>
    <row r="12" spans="2:41" s="27" customFormat="1" ht="15.75" customHeight="1" x14ac:dyDescent="0.25">
      <c r="B12" s="28" t="s">
        <v>84</v>
      </c>
      <c r="C12" s="21" t="s">
        <v>72</v>
      </c>
      <c r="D12" s="21" t="s">
        <v>71</v>
      </c>
      <c r="E12" s="49" t="s">
        <v>67</v>
      </c>
      <c r="F12" s="21">
        <v>3</v>
      </c>
      <c r="G12" s="21">
        <v>2</v>
      </c>
      <c r="H12" s="22">
        <v>40758</v>
      </c>
      <c r="I12" s="23">
        <v>215</v>
      </c>
      <c r="J12" s="24">
        <v>18.473875432525958</v>
      </c>
      <c r="K12" s="23">
        <v>70.959999999999994</v>
      </c>
      <c r="L12" s="24">
        <v>19.590103806228374</v>
      </c>
      <c r="M12" s="23">
        <v>80.605190311418696</v>
      </c>
      <c r="N12" s="23">
        <v>105.58</v>
      </c>
      <c r="O12" s="29">
        <v>4.3159999999999998</v>
      </c>
      <c r="P12" s="28">
        <v>282</v>
      </c>
      <c r="Q12" s="23">
        <v>234</v>
      </c>
      <c r="R12" s="23">
        <v>28</v>
      </c>
      <c r="S12" s="23">
        <v>2</v>
      </c>
      <c r="T12" s="30">
        <v>0</v>
      </c>
      <c r="U12" s="31">
        <v>1</v>
      </c>
      <c r="V12" s="21">
        <v>4.0999999999999996</v>
      </c>
      <c r="W12" s="23">
        <v>0</v>
      </c>
      <c r="X12" s="30">
        <v>28</v>
      </c>
      <c r="Y12" s="32">
        <v>25.8789173789174</v>
      </c>
      <c r="Z12" s="24">
        <v>3.4</v>
      </c>
      <c r="AA12" s="24">
        <v>4.0199999999999996</v>
      </c>
      <c r="AB12" s="30">
        <v>17</v>
      </c>
      <c r="AC12" s="31">
        <v>650</v>
      </c>
      <c r="AD12" s="23">
        <v>650</v>
      </c>
      <c r="AE12" s="23">
        <v>400</v>
      </c>
      <c r="AF12" s="23">
        <v>250</v>
      </c>
      <c r="AG12" s="23">
        <v>160</v>
      </c>
      <c r="AH12" s="23">
        <v>220</v>
      </c>
      <c r="AI12" s="23">
        <v>140</v>
      </c>
      <c r="AJ12" s="23">
        <v>10</v>
      </c>
      <c r="AK12" s="24">
        <v>0.6</v>
      </c>
      <c r="AL12" s="31">
        <v>925.47222222222217</v>
      </c>
      <c r="AM12" s="23">
        <v>477.89394798882142</v>
      </c>
      <c r="AN12" s="25">
        <v>2.0023417764184388</v>
      </c>
      <c r="AO12" s="47">
        <v>0.10549920619628766</v>
      </c>
    </row>
    <row r="13" spans="2:41" s="27" customFormat="1" ht="15.75" customHeight="1" x14ac:dyDescent="0.25">
      <c r="B13" s="28" t="s">
        <v>84</v>
      </c>
      <c r="C13" s="21" t="s">
        <v>72</v>
      </c>
      <c r="D13" s="21" t="s">
        <v>71</v>
      </c>
      <c r="E13" s="49" t="s">
        <v>67</v>
      </c>
      <c r="F13" s="21">
        <v>3</v>
      </c>
      <c r="G13" s="21">
        <v>3</v>
      </c>
      <c r="H13" s="22">
        <v>40759</v>
      </c>
      <c r="I13" s="23">
        <v>216</v>
      </c>
      <c r="J13" s="24">
        <v>14.520798611111108</v>
      </c>
      <c r="K13" s="23">
        <v>83.8</v>
      </c>
      <c r="L13" s="24">
        <v>17.988437499999993</v>
      </c>
      <c r="M13" s="23">
        <v>78.231805555555567</v>
      </c>
      <c r="N13" s="23">
        <v>185.31</v>
      </c>
      <c r="O13" s="29">
        <v>4.3389999999999995</v>
      </c>
      <c r="P13" s="28">
        <v>282</v>
      </c>
      <c r="Q13" s="23">
        <v>234</v>
      </c>
      <c r="R13" s="23">
        <v>28</v>
      </c>
      <c r="S13" s="23">
        <v>2</v>
      </c>
      <c r="T13" s="30">
        <v>0</v>
      </c>
      <c r="U13" s="31">
        <v>1</v>
      </c>
      <c r="V13" s="21">
        <v>4.0999999999999996</v>
      </c>
      <c r="W13" s="23">
        <v>0</v>
      </c>
      <c r="X13" s="30">
        <v>28</v>
      </c>
      <c r="Y13" s="32">
        <v>25.8789173789174</v>
      </c>
      <c r="Z13" s="24">
        <v>3.4</v>
      </c>
      <c r="AA13" s="24">
        <v>4.0199999999999996</v>
      </c>
      <c r="AB13" s="30">
        <v>17</v>
      </c>
      <c r="AC13" s="31">
        <v>650</v>
      </c>
      <c r="AD13" s="23">
        <v>650</v>
      </c>
      <c r="AE13" s="23">
        <v>400</v>
      </c>
      <c r="AF13" s="23">
        <v>250</v>
      </c>
      <c r="AG13" s="23">
        <v>160</v>
      </c>
      <c r="AH13" s="23">
        <v>220</v>
      </c>
      <c r="AI13" s="23">
        <v>140</v>
      </c>
      <c r="AJ13" s="23">
        <v>10</v>
      </c>
      <c r="AK13" s="24">
        <v>0.6</v>
      </c>
      <c r="AL13" s="31">
        <v>940.47222222222217</v>
      </c>
      <c r="AM13" s="23">
        <v>533.89394798882142</v>
      </c>
      <c r="AN13" s="25">
        <v>1.9023417764184387</v>
      </c>
      <c r="AO13" s="47">
        <v>0.10549920619628766</v>
      </c>
    </row>
    <row r="14" spans="2:41" s="27" customFormat="1" ht="15.75" customHeight="1" x14ac:dyDescent="0.25">
      <c r="B14" s="28" t="s">
        <v>84</v>
      </c>
      <c r="C14" s="21" t="s">
        <v>72</v>
      </c>
      <c r="D14" s="21" t="s">
        <v>71</v>
      </c>
      <c r="E14" s="49" t="s">
        <v>67</v>
      </c>
      <c r="F14" s="21">
        <v>4</v>
      </c>
      <c r="G14" s="21">
        <v>1</v>
      </c>
      <c r="H14" s="22">
        <v>40822</v>
      </c>
      <c r="I14" s="23">
        <v>279</v>
      </c>
      <c r="J14" s="24">
        <v>10.02083333333333</v>
      </c>
      <c r="K14" s="23">
        <v>85.36</v>
      </c>
      <c r="L14" s="24">
        <v>11.180416666666671</v>
      </c>
      <c r="M14" s="23">
        <v>77.462916666666658</v>
      </c>
      <c r="N14" s="23">
        <v>72.069999999999993</v>
      </c>
      <c r="O14" s="29">
        <v>5.6399999999999988</v>
      </c>
      <c r="P14" s="28">
        <v>282</v>
      </c>
      <c r="Q14" s="23">
        <v>223</v>
      </c>
      <c r="R14" s="23">
        <v>31</v>
      </c>
      <c r="S14" s="23">
        <v>7</v>
      </c>
      <c r="T14" s="30">
        <v>0</v>
      </c>
      <c r="U14" s="31">
        <v>1</v>
      </c>
      <c r="V14" s="21">
        <v>4.0999999999999996</v>
      </c>
      <c r="W14" s="23">
        <v>0</v>
      </c>
      <c r="X14" s="30">
        <v>28</v>
      </c>
      <c r="Y14" s="32">
        <v>25.726457399103101</v>
      </c>
      <c r="Z14" s="24">
        <v>3.57</v>
      </c>
      <c r="AA14" s="24">
        <v>4.22</v>
      </c>
      <c r="AB14" s="30">
        <v>23</v>
      </c>
      <c r="AC14" s="31">
        <v>650</v>
      </c>
      <c r="AD14" s="23">
        <v>650</v>
      </c>
      <c r="AE14" s="23">
        <v>400</v>
      </c>
      <c r="AF14" s="23">
        <v>250</v>
      </c>
      <c r="AG14" s="23">
        <v>160</v>
      </c>
      <c r="AH14" s="23">
        <v>220</v>
      </c>
      <c r="AI14" s="23">
        <v>140</v>
      </c>
      <c r="AJ14" s="23">
        <v>10</v>
      </c>
      <c r="AK14" s="24">
        <v>0.6</v>
      </c>
      <c r="AL14" s="31">
        <v>553.26736111111109</v>
      </c>
      <c r="AM14" s="23">
        <v>388.98958333333331</v>
      </c>
      <c r="AN14" s="25">
        <v>0.59188344506793777</v>
      </c>
      <c r="AO14" s="47">
        <v>2.821159960816726E-2</v>
      </c>
    </row>
    <row r="15" spans="2:41" s="27" customFormat="1" ht="15.75" customHeight="1" x14ac:dyDescent="0.25">
      <c r="B15" s="28" t="s">
        <v>84</v>
      </c>
      <c r="C15" s="21" t="s">
        <v>72</v>
      </c>
      <c r="D15" s="21" t="s">
        <v>71</v>
      </c>
      <c r="E15" s="49" t="s">
        <v>67</v>
      </c>
      <c r="F15" s="21">
        <v>4</v>
      </c>
      <c r="G15" s="21">
        <v>2</v>
      </c>
      <c r="H15" s="22">
        <v>40823</v>
      </c>
      <c r="I15" s="23">
        <v>280</v>
      </c>
      <c r="J15" s="24">
        <v>7.1126400000000016</v>
      </c>
      <c r="K15" s="23">
        <v>83.24</v>
      </c>
      <c r="L15" s="24">
        <v>8.630840000000001</v>
      </c>
      <c r="M15" s="23">
        <v>93.091999999999985</v>
      </c>
      <c r="N15" s="23">
        <v>160.11000000000001</v>
      </c>
      <c r="O15" s="29">
        <v>10.664000000000003</v>
      </c>
      <c r="P15" s="28">
        <v>282</v>
      </c>
      <c r="Q15" s="23">
        <v>223</v>
      </c>
      <c r="R15" s="23">
        <v>31</v>
      </c>
      <c r="S15" s="23">
        <v>7</v>
      </c>
      <c r="T15" s="30">
        <v>0</v>
      </c>
      <c r="U15" s="31">
        <v>1</v>
      </c>
      <c r="V15" s="21">
        <v>4.0999999999999996</v>
      </c>
      <c r="W15" s="23">
        <v>0</v>
      </c>
      <c r="X15" s="30">
        <v>28</v>
      </c>
      <c r="Y15" s="32">
        <v>25.726457399103101</v>
      </c>
      <c r="Z15" s="24">
        <v>3.57</v>
      </c>
      <c r="AA15" s="24">
        <v>4.22</v>
      </c>
      <c r="AB15" s="30">
        <v>23</v>
      </c>
      <c r="AC15" s="31">
        <v>650</v>
      </c>
      <c r="AD15" s="23">
        <v>650</v>
      </c>
      <c r="AE15" s="23">
        <v>400</v>
      </c>
      <c r="AF15" s="23">
        <v>250</v>
      </c>
      <c r="AG15" s="23">
        <v>160</v>
      </c>
      <c r="AH15" s="23">
        <v>220</v>
      </c>
      <c r="AI15" s="23">
        <v>140</v>
      </c>
      <c r="AJ15" s="23">
        <v>10</v>
      </c>
      <c r="AK15" s="24">
        <v>0.6</v>
      </c>
      <c r="AL15" s="31">
        <v>515.26736111111109</v>
      </c>
      <c r="AM15" s="23">
        <v>399.98958333333331</v>
      </c>
      <c r="AN15" s="25">
        <v>0.69188344506793775</v>
      </c>
      <c r="AO15" s="47">
        <v>3.8211599608167258E-2</v>
      </c>
    </row>
    <row r="16" spans="2:41" s="27" customFormat="1" ht="15.75" customHeight="1" x14ac:dyDescent="0.25">
      <c r="B16" s="28" t="s">
        <v>84</v>
      </c>
      <c r="C16" s="21" t="s">
        <v>72</v>
      </c>
      <c r="D16" s="21" t="s">
        <v>71</v>
      </c>
      <c r="E16" s="49" t="s">
        <v>67</v>
      </c>
      <c r="F16" s="21">
        <v>4</v>
      </c>
      <c r="G16" s="21">
        <v>3</v>
      </c>
      <c r="H16" s="22">
        <v>40824</v>
      </c>
      <c r="I16" s="23">
        <v>281</v>
      </c>
      <c r="J16" s="24">
        <v>4.64656</v>
      </c>
      <c r="K16" s="23">
        <v>95.125</v>
      </c>
      <c r="L16" s="24">
        <v>9.5547999999999984</v>
      </c>
      <c r="M16" s="23">
        <v>95.790000000000035</v>
      </c>
      <c r="N16" s="23">
        <v>197.64583333333334</v>
      </c>
      <c r="O16" s="29">
        <v>3.7083333333333326</v>
      </c>
      <c r="P16" s="28">
        <v>282</v>
      </c>
      <c r="Q16" s="23">
        <v>223</v>
      </c>
      <c r="R16" s="23">
        <v>31</v>
      </c>
      <c r="S16" s="23">
        <v>7</v>
      </c>
      <c r="T16" s="30">
        <v>0</v>
      </c>
      <c r="U16" s="31">
        <v>1</v>
      </c>
      <c r="V16" s="21">
        <v>4.0999999999999996</v>
      </c>
      <c r="W16" s="23">
        <v>0</v>
      </c>
      <c r="X16" s="30">
        <v>28</v>
      </c>
      <c r="Y16" s="32">
        <v>25.726457399103101</v>
      </c>
      <c r="Z16" s="24">
        <v>3.57</v>
      </c>
      <c r="AA16" s="24">
        <v>4.22</v>
      </c>
      <c r="AB16" s="30">
        <v>23</v>
      </c>
      <c r="AC16" s="31">
        <v>650</v>
      </c>
      <c r="AD16" s="23">
        <v>650</v>
      </c>
      <c r="AE16" s="23">
        <v>400</v>
      </c>
      <c r="AF16" s="23">
        <v>250</v>
      </c>
      <c r="AG16" s="23">
        <v>160</v>
      </c>
      <c r="AH16" s="23">
        <v>220</v>
      </c>
      <c r="AI16" s="23">
        <v>140</v>
      </c>
      <c r="AJ16" s="23">
        <v>10</v>
      </c>
      <c r="AK16" s="24">
        <v>0.6</v>
      </c>
      <c r="AL16" s="31">
        <v>569.26736111111109</v>
      </c>
      <c r="AM16" s="23">
        <v>390</v>
      </c>
      <c r="AN16" s="25">
        <v>0.59188344506793777</v>
      </c>
      <c r="AO16" s="47">
        <v>2.821159960816726E-2</v>
      </c>
    </row>
    <row r="17" spans="2:41" s="27" customFormat="1" ht="15.75" customHeight="1" x14ac:dyDescent="0.25">
      <c r="B17" s="28" t="s">
        <v>84</v>
      </c>
      <c r="C17" s="21" t="s">
        <v>72</v>
      </c>
      <c r="D17" s="21" t="s">
        <v>71</v>
      </c>
      <c r="E17" s="49" t="s">
        <v>67</v>
      </c>
      <c r="F17" s="21">
        <v>5</v>
      </c>
      <c r="G17" s="21">
        <v>1</v>
      </c>
      <c r="H17" s="22">
        <v>40871</v>
      </c>
      <c r="I17" s="23">
        <v>328</v>
      </c>
      <c r="J17" s="24">
        <v>7.8920000000000003</v>
      </c>
      <c r="K17" s="23">
        <v>72.875</v>
      </c>
      <c r="L17" s="24">
        <v>13.170000000000002</v>
      </c>
      <c r="M17" s="23" t="s">
        <v>66</v>
      </c>
      <c r="N17" s="23">
        <v>213.82</v>
      </c>
      <c r="O17" s="29">
        <v>3.292666666666666</v>
      </c>
      <c r="P17" s="28">
        <v>282</v>
      </c>
      <c r="Q17" s="23">
        <v>229</v>
      </c>
      <c r="R17" s="23">
        <v>26</v>
      </c>
      <c r="S17" s="23">
        <v>13</v>
      </c>
      <c r="T17" s="30">
        <v>0</v>
      </c>
      <c r="U17" s="31">
        <v>1</v>
      </c>
      <c r="V17" s="21">
        <v>4.0999999999999996</v>
      </c>
      <c r="W17" s="23">
        <v>0</v>
      </c>
      <c r="X17" s="30">
        <v>16</v>
      </c>
      <c r="Y17" s="32">
        <v>22.7117903930131</v>
      </c>
      <c r="Z17" s="24">
        <v>3.63</v>
      </c>
      <c r="AA17" s="24">
        <v>4.75</v>
      </c>
      <c r="AB17" s="30">
        <v>23</v>
      </c>
      <c r="AC17" s="31">
        <v>650</v>
      </c>
      <c r="AD17" s="23">
        <v>650</v>
      </c>
      <c r="AE17" s="23">
        <v>400</v>
      </c>
      <c r="AF17" s="23">
        <v>250</v>
      </c>
      <c r="AG17" s="23">
        <v>160</v>
      </c>
      <c r="AH17" s="23">
        <v>220</v>
      </c>
      <c r="AI17" s="23">
        <v>140</v>
      </c>
      <c r="AJ17" s="23">
        <v>10</v>
      </c>
      <c r="AK17" s="24">
        <v>0.6</v>
      </c>
      <c r="AL17" s="31">
        <v>569.07291666666663</v>
      </c>
      <c r="AM17" s="23">
        <v>442.88541666666669</v>
      </c>
      <c r="AN17" s="25">
        <v>0.90187059591680974</v>
      </c>
      <c r="AO17" s="47">
        <v>0.1292933851731336</v>
      </c>
    </row>
    <row r="18" spans="2:41" s="27" customFormat="1" ht="15.75" customHeight="1" x14ac:dyDescent="0.25">
      <c r="B18" s="28" t="s">
        <v>84</v>
      </c>
      <c r="C18" s="21" t="s">
        <v>72</v>
      </c>
      <c r="D18" s="21" t="s">
        <v>71</v>
      </c>
      <c r="E18" s="49" t="s">
        <v>67</v>
      </c>
      <c r="F18" s="21">
        <v>5</v>
      </c>
      <c r="G18" s="21">
        <v>2</v>
      </c>
      <c r="H18" s="22">
        <v>40872</v>
      </c>
      <c r="I18" s="23">
        <v>329</v>
      </c>
      <c r="J18" s="24">
        <v>14.83</v>
      </c>
      <c r="K18" s="23">
        <v>80.72</v>
      </c>
      <c r="L18" s="24">
        <v>17.510833333333334</v>
      </c>
      <c r="M18" s="23">
        <v>74.089583333333323</v>
      </c>
      <c r="N18" s="23">
        <v>140.13</v>
      </c>
      <c r="O18" s="29">
        <v>2.7570000000000006</v>
      </c>
      <c r="P18" s="28">
        <v>282</v>
      </c>
      <c r="Q18" s="23">
        <v>229</v>
      </c>
      <c r="R18" s="23">
        <v>26</v>
      </c>
      <c r="S18" s="23">
        <v>13</v>
      </c>
      <c r="T18" s="30">
        <v>0</v>
      </c>
      <c r="U18" s="31">
        <v>1</v>
      </c>
      <c r="V18" s="21">
        <v>4.0999999999999996</v>
      </c>
      <c r="W18" s="23">
        <v>0</v>
      </c>
      <c r="X18" s="30">
        <v>16</v>
      </c>
      <c r="Y18" s="32">
        <v>22.7117903930131</v>
      </c>
      <c r="Z18" s="24">
        <v>3.63</v>
      </c>
      <c r="AA18" s="24">
        <v>4.75</v>
      </c>
      <c r="AB18" s="30">
        <v>23</v>
      </c>
      <c r="AC18" s="31">
        <v>650</v>
      </c>
      <c r="AD18" s="23">
        <v>650</v>
      </c>
      <c r="AE18" s="23">
        <v>400</v>
      </c>
      <c r="AF18" s="23">
        <v>250</v>
      </c>
      <c r="AG18" s="23">
        <v>160</v>
      </c>
      <c r="AH18" s="23">
        <v>220</v>
      </c>
      <c r="AI18" s="23">
        <v>140</v>
      </c>
      <c r="AJ18" s="23">
        <v>10</v>
      </c>
      <c r="AK18" s="24">
        <v>0.6</v>
      </c>
      <c r="AL18" s="31">
        <v>608.07291666666663</v>
      </c>
      <c r="AM18" s="23">
        <v>423.88541666666669</v>
      </c>
      <c r="AN18" s="25">
        <v>0.90187059591680974</v>
      </c>
      <c r="AO18" s="47">
        <v>0.11929338517313361</v>
      </c>
    </row>
    <row r="19" spans="2:41" s="27" customFormat="1" ht="15.75" customHeight="1" x14ac:dyDescent="0.25">
      <c r="B19" s="28" t="s">
        <v>84</v>
      </c>
      <c r="C19" s="21" t="s">
        <v>72</v>
      </c>
      <c r="D19" s="21" t="s">
        <v>71</v>
      </c>
      <c r="E19" s="49" t="s">
        <v>67</v>
      </c>
      <c r="F19" s="21">
        <v>5</v>
      </c>
      <c r="G19" s="21">
        <v>3</v>
      </c>
      <c r="H19" s="22">
        <v>40873</v>
      </c>
      <c r="I19" s="23">
        <v>330</v>
      </c>
      <c r="J19" s="24">
        <v>21.985833333333336</v>
      </c>
      <c r="K19" s="23">
        <v>78.626666666666651</v>
      </c>
      <c r="L19" s="24">
        <v>23.263750000000002</v>
      </c>
      <c r="M19" s="23">
        <v>69.69583333333334</v>
      </c>
      <c r="N19" s="23">
        <v>119.22</v>
      </c>
      <c r="O19" s="29">
        <v>2.2470000000000003</v>
      </c>
      <c r="P19" s="28">
        <v>282</v>
      </c>
      <c r="Q19" s="23">
        <v>229</v>
      </c>
      <c r="R19" s="23">
        <v>26</v>
      </c>
      <c r="S19" s="23">
        <v>13</v>
      </c>
      <c r="T19" s="30">
        <v>0</v>
      </c>
      <c r="U19" s="31">
        <v>1</v>
      </c>
      <c r="V19" s="21">
        <v>4.0999999999999996</v>
      </c>
      <c r="W19" s="23">
        <v>0</v>
      </c>
      <c r="X19" s="30">
        <v>16</v>
      </c>
      <c r="Y19" s="32">
        <v>22.7117903930131</v>
      </c>
      <c r="Z19" s="24">
        <v>3.63</v>
      </c>
      <c r="AA19" s="24">
        <v>4.75</v>
      </c>
      <c r="AB19" s="30">
        <v>23</v>
      </c>
      <c r="AC19" s="31">
        <v>650</v>
      </c>
      <c r="AD19" s="23">
        <v>650</v>
      </c>
      <c r="AE19" s="23">
        <v>400</v>
      </c>
      <c r="AF19" s="23">
        <v>250</v>
      </c>
      <c r="AG19" s="23">
        <v>160</v>
      </c>
      <c r="AH19" s="23">
        <v>220</v>
      </c>
      <c r="AI19" s="23">
        <v>140</v>
      </c>
      <c r="AJ19" s="23">
        <v>10</v>
      </c>
      <c r="AK19" s="24">
        <v>0.6</v>
      </c>
      <c r="AL19" s="31">
        <v>520.07291666666663</v>
      </c>
      <c r="AM19" s="23">
        <v>467.88541666666669</v>
      </c>
      <c r="AN19" s="25">
        <v>0.80187059591680976</v>
      </c>
      <c r="AO19" s="47">
        <v>0.1292933851731336</v>
      </c>
    </row>
    <row r="20" spans="2:41" s="27" customFormat="1" ht="15.75" customHeight="1" x14ac:dyDescent="0.25">
      <c r="B20" s="28" t="s">
        <v>84</v>
      </c>
      <c r="C20" s="21" t="s">
        <v>72</v>
      </c>
      <c r="D20" s="21" t="s">
        <v>71</v>
      </c>
      <c r="E20" s="49" t="s">
        <v>67</v>
      </c>
      <c r="F20" s="21">
        <v>6</v>
      </c>
      <c r="G20" s="21">
        <v>1</v>
      </c>
      <c r="H20" s="22">
        <v>40932</v>
      </c>
      <c r="I20" s="23">
        <v>24</v>
      </c>
      <c r="J20" s="24">
        <v>11.866145833333336</v>
      </c>
      <c r="K20" s="23">
        <v>75.815833333333345</v>
      </c>
      <c r="L20" s="24">
        <v>13.107986111111105</v>
      </c>
      <c r="M20" s="23">
        <v>71.729166666666657</v>
      </c>
      <c r="N20" s="23">
        <v>262.89</v>
      </c>
      <c r="O20" s="29">
        <v>10.684000000000001</v>
      </c>
      <c r="P20" s="28">
        <v>282</v>
      </c>
      <c r="Q20" s="23">
        <v>230</v>
      </c>
      <c r="R20" s="23">
        <v>20</v>
      </c>
      <c r="S20" s="23">
        <v>19</v>
      </c>
      <c r="T20" s="30">
        <v>0</v>
      </c>
      <c r="U20" s="31">
        <v>1</v>
      </c>
      <c r="V20" s="21">
        <v>4.0999999999999996</v>
      </c>
      <c r="W20" s="23">
        <v>0</v>
      </c>
      <c r="X20" s="30">
        <v>0</v>
      </c>
      <c r="Y20" s="32">
        <v>25.617391304347802</v>
      </c>
      <c r="Z20" s="24">
        <v>3.55</v>
      </c>
      <c r="AA20" s="24">
        <v>4.55</v>
      </c>
      <c r="AB20" s="30">
        <v>18</v>
      </c>
      <c r="AC20" s="31">
        <v>650</v>
      </c>
      <c r="AD20" s="23">
        <v>650</v>
      </c>
      <c r="AE20" s="23">
        <v>400</v>
      </c>
      <c r="AF20" s="23">
        <v>250</v>
      </c>
      <c r="AG20" s="23">
        <v>160</v>
      </c>
      <c r="AH20" s="23">
        <v>220</v>
      </c>
      <c r="AI20" s="23">
        <v>140</v>
      </c>
      <c r="AJ20" s="23">
        <v>10</v>
      </c>
      <c r="AK20" s="24">
        <v>0.6</v>
      </c>
      <c r="AL20" s="31">
        <v>965.28472222222217</v>
      </c>
      <c r="AM20" s="23">
        <v>440.18055555555554</v>
      </c>
      <c r="AN20" s="25">
        <v>1.4875967152200964</v>
      </c>
      <c r="AO20" s="47">
        <v>7.0833333333333345E-2</v>
      </c>
    </row>
    <row r="21" spans="2:41" s="27" customFormat="1" ht="15.75" customHeight="1" x14ac:dyDescent="0.25">
      <c r="B21" s="28" t="s">
        <v>84</v>
      </c>
      <c r="C21" s="21" t="s">
        <v>72</v>
      </c>
      <c r="D21" s="21" t="s">
        <v>71</v>
      </c>
      <c r="E21" s="49" t="s">
        <v>67</v>
      </c>
      <c r="F21" s="21">
        <v>6</v>
      </c>
      <c r="G21" s="21">
        <v>2</v>
      </c>
      <c r="H21" s="22">
        <v>40933</v>
      </c>
      <c r="I21" s="23">
        <v>25</v>
      </c>
      <c r="J21" s="24">
        <v>8.1989999999999998</v>
      </c>
      <c r="K21" s="23">
        <v>95.2</v>
      </c>
      <c r="L21" s="24">
        <v>9.15</v>
      </c>
      <c r="M21" s="23" t="s">
        <v>66</v>
      </c>
      <c r="N21" s="23">
        <v>239.77</v>
      </c>
      <c r="O21" s="29">
        <v>9.088000000000001</v>
      </c>
      <c r="P21" s="28">
        <v>282</v>
      </c>
      <c r="Q21" s="23">
        <v>230</v>
      </c>
      <c r="R21" s="23">
        <v>20</v>
      </c>
      <c r="S21" s="23">
        <v>19</v>
      </c>
      <c r="T21" s="30">
        <v>0</v>
      </c>
      <c r="U21" s="31">
        <v>1</v>
      </c>
      <c r="V21" s="21">
        <v>4.0999999999999996</v>
      </c>
      <c r="W21" s="23">
        <v>0</v>
      </c>
      <c r="X21" s="30">
        <v>0</v>
      </c>
      <c r="Y21" s="32">
        <v>25.617391304347802</v>
      </c>
      <c r="Z21" s="24">
        <v>3.55</v>
      </c>
      <c r="AA21" s="24">
        <v>4.55</v>
      </c>
      <c r="AB21" s="30">
        <v>18</v>
      </c>
      <c r="AC21" s="31">
        <v>650</v>
      </c>
      <c r="AD21" s="23">
        <v>650</v>
      </c>
      <c r="AE21" s="23">
        <v>400</v>
      </c>
      <c r="AF21" s="23">
        <v>250</v>
      </c>
      <c r="AG21" s="23">
        <v>160</v>
      </c>
      <c r="AH21" s="23">
        <v>220</v>
      </c>
      <c r="AI21" s="23">
        <v>140</v>
      </c>
      <c r="AJ21" s="23">
        <v>10</v>
      </c>
      <c r="AK21" s="24">
        <v>0.6</v>
      </c>
      <c r="AL21" s="31">
        <v>968.28472222222217</v>
      </c>
      <c r="AM21" s="23">
        <v>391.18055555555554</v>
      </c>
      <c r="AN21" s="25">
        <v>1.5875967152200965</v>
      </c>
      <c r="AO21" s="47">
        <v>6.0833333333333343E-2</v>
      </c>
    </row>
    <row r="22" spans="2:41" s="27" customFormat="1" ht="15.75" customHeight="1" x14ac:dyDescent="0.25">
      <c r="B22" s="28" t="s">
        <v>84</v>
      </c>
      <c r="C22" s="21" t="s">
        <v>72</v>
      </c>
      <c r="D22" s="21" t="s">
        <v>71</v>
      </c>
      <c r="E22" s="49" t="s">
        <v>67</v>
      </c>
      <c r="F22" s="21">
        <v>6</v>
      </c>
      <c r="G22" s="21">
        <v>3</v>
      </c>
      <c r="H22" s="22">
        <v>40934</v>
      </c>
      <c r="I22" s="23">
        <v>26</v>
      </c>
      <c r="J22" s="24">
        <v>3.3949999999999996</v>
      </c>
      <c r="K22" s="23">
        <v>96.28</v>
      </c>
      <c r="L22" s="24">
        <v>7.6422083333333326</v>
      </c>
      <c r="M22" s="23">
        <v>88.564166666666665</v>
      </c>
      <c r="N22" s="23">
        <v>169.74</v>
      </c>
      <c r="O22" s="29">
        <v>2.202</v>
      </c>
      <c r="P22" s="28">
        <v>282</v>
      </c>
      <c r="Q22" s="23">
        <v>230</v>
      </c>
      <c r="R22" s="23">
        <v>20</v>
      </c>
      <c r="S22" s="23">
        <v>19</v>
      </c>
      <c r="T22" s="30">
        <v>0</v>
      </c>
      <c r="U22" s="31">
        <v>1</v>
      </c>
      <c r="V22" s="21">
        <v>4.0999999999999996</v>
      </c>
      <c r="W22" s="23">
        <v>0</v>
      </c>
      <c r="X22" s="30">
        <v>0</v>
      </c>
      <c r="Y22" s="32">
        <v>25.617391304347802</v>
      </c>
      <c r="Z22" s="24">
        <v>3.55</v>
      </c>
      <c r="AA22" s="24">
        <v>4.55</v>
      </c>
      <c r="AB22" s="30">
        <v>18</v>
      </c>
      <c r="AC22" s="31">
        <v>650</v>
      </c>
      <c r="AD22" s="23">
        <v>650</v>
      </c>
      <c r="AE22" s="23">
        <v>400</v>
      </c>
      <c r="AF22" s="23">
        <v>250</v>
      </c>
      <c r="AG22" s="23">
        <v>160</v>
      </c>
      <c r="AH22" s="23">
        <v>220</v>
      </c>
      <c r="AI22" s="23">
        <v>140</v>
      </c>
      <c r="AJ22" s="23">
        <v>10</v>
      </c>
      <c r="AK22" s="24">
        <v>0.6</v>
      </c>
      <c r="AL22" s="31">
        <v>928.28472222222217</v>
      </c>
      <c r="AM22" s="23">
        <v>457.18055555555554</v>
      </c>
      <c r="AN22" s="25">
        <v>1.4875967152200964</v>
      </c>
      <c r="AO22" s="47">
        <v>8.083333333333334E-2</v>
      </c>
    </row>
    <row r="23" spans="2:41" s="27" customFormat="1" ht="15.75" customHeight="1" x14ac:dyDescent="0.25">
      <c r="B23" s="28" t="s">
        <v>84</v>
      </c>
      <c r="C23" s="21" t="s">
        <v>72</v>
      </c>
      <c r="D23" s="21" t="s">
        <v>71</v>
      </c>
      <c r="E23" s="49" t="s">
        <v>68</v>
      </c>
      <c r="F23" s="21">
        <v>1</v>
      </c>
      <c r="G23" s="21">
        <v>1</v>
      </c>
      <c r="H23" s="22">
        <v>40674</v>
      </c>
      <c r="I23" s="23">
        <v>131</v>
      </c>
      <c r="J23" s="24">
        <v>15.772411347517732</v>
      </c>
      <c r="K23" s="23">
        <v>82.92</v>
      </c>
      <c r="L23" s="24">
        <v>18.399397163120572</v>
      </c>
      <c r="M23" s="23">
        <v>78.32936170212767</v>
      </c>
      <c r="N23" s="23">
        <v>177.86</v>
      </c>
      <c r="O23" s="29">
        <v>2.036</v>
      </c>
      <c r="P23" s="28">
        <v>235</v>
      </c>
      <c r="Q23" s="23">
        <v>163</v>
      </c>
      <c r="R23" s="23">
        <v>19</v>
      </c>
      <c r="S23" s="23">
        <v>45</v>
      </c>
      <c r="T23" s="30">
        <v>0</v>
      </c>
      <c r="U23" s="31">
        <v>1</v>
      </c>
      <c r="V23" s="24">
        <v>4.0999999999999996</v>
      </c>
      <c r="W23" s="23">
        <v>0</v>
      </c>
      <c r="X23" s="30">
        <v>28</v>
      </c>
      <c r="Y23" s="32">
        <v>27.877300613496931</v>
      </c>
      <c r="Z23" s="24">
        <v>3.27</v>
      </c>
      <c r="AA23" s="24">
        <v>4.07</v>
      </c>
      <c r="AB23" s="30">
        <v>21</v>
      </c>
      <c r="AC23" s="31">
        <v>650</v>
      </c>
      <c r="AD23" s="23">
        <v>650</v>
      </c>
      <c r="AE23" s="23">
        <v>400</v>
      </c>
      <c r="AF23" s="23">
        <v>250</v>
      </c>
      <c r="AG23" s="23">
        <v>160</v>
      </c>
      <c r="AH23" s="23">
        <v>220</v>
      </c>
      <c r="AI23" s="23">
        <v>140</v>
      </c>
      <c r="AJ23" s="23">
        <v>10</v>
      </c>
      <c r="AK23" s="24">
        <v>0.6</v>
      </c>
      <c r="AL23" s="31">
        <v>833.87323943661977</v>
      </c>
      <c r="AM23" s="23">
        <v>472.5617266570888</v>
      </c>
      <c r="AN23" s="25">
        <v>2.6916666666666669</v>
      </c>
      <c r="AO23" s="47">
        <v>0.3818386218598126</v>
      </c>
    </row>
    <row r="24" spans="2:41" s="27" customFormat="1" ht="15.75" customHeight="1" x14ac:dyDescent="0.25">
      <c r="B24" s="28" t="s">
        <v>84</v>
      </c>
      <c r="C24" s="21" t="s">
        <v>72</v>
      </c>
      <c r="D24" s="21" t="s">
        <v>71</v>
      </c>
      <c r="E24" s="49" t="s">
        <v>68</v>
      </c>
      <c r="F24" s="21">
        <v>2</v>
      </c>
      <c r="G24" s="21">
        <v>1</v>
      </c>
      <c r="H24" s="22">
        <v>40730</v>
      </c>
      <c r="I24" s="23">
        <v>187</v>
      </c>
      <c r="J24" s="24">
        <v>18.473875432525958</v>
      </c>
      <c r="K24" s="23">
        <v>70.959999999999994</v>
      </c>
      <c r="L24" s="24">
        <v>19.590103806228374</v>
      </c>
      <c r="M24" s="23">
        <v>80.605190311418696</v>
      </c>
      <c r="N24" s="23">
        <v>105.58</v>
      </c>
      <c r="O24" s="29">
        <v>4.3159999999999998</v>
      </c>
      <c r="P24" s="28">
        <v>235</v>
      </c>
      <c r="Q24" s="23">
        <v>167</v>
      </c>
      <c r="R24" s="23">
        <v>14</v>
      </c>
      <c r="S24" s="23">
        <v>47</v>
      </c>
      <c r="T24" s="30">
        <v>0</v>
      </c>
      <c r="U24" s="31">
        <v>1</v>
      </c>
      <c r="V24" s="24">
        <v>4.0999999999999996</v>
      </c>
      <c r="W24" s="23">
        <v>0</v>
      </c>
      <c r="X24" s="30">
        <v>28</v>
      </c>
      <c r="Y24" s="32">
        <v>30.538922155688624</v>
      </c>
      <c r="Z24" s="24">
        <v>3.31</v>
      </c>
      <c r="AA24" s="24">
        <v>4.07</v>
      </c>
      <c r="AB24" s="30">
        <v>27</v>
      </c>
      <c r="AC24" s="31">
        <v>650</v>
      </c>
      <c r="AD24" s="23">
        <v>650</v>
      </c>
      <c r="AE24" s="23">
        <v>400</v>
      </c>
      <c r="AF24" s="23">
        <v>250</v>
      </c>
      <c r="AG24" s="23">
        <v>160</v>
      </c>
      <c r="AH24" s="23">
        <v>220</v>
      </c>
      <c r="AI24" s="23">
        <v>140</v>
      </c>
      <c r="AJ24" s="23">
        <v>10</v>
      </c>
      <c r="AK24" s="24">
        <v>0.6</v>
      </c>
      <c r="AL24" s="31">
        <v>704.92013888888891</v>
      </c>
      <c r="AM24" s="23">
        <v>412.06445395897157</v>
      </c>
      <c r="AN24" s="25">
        <v>2.6221342053182135</v>
      </c>
      <c r="AO24" s="47">
        <v>4.1267586655665579E-2</v>
      </c>
    </row>
    <row r="25" spans="2:41" s="27" customFormat="1" ht="15.75" customHeight="1" x14ac:dyDescent="0.25">
      <c r="B25" s="28" t="s">
        <v>84</v>
      </c>
      <c r="C25" s="21" t="s">
        <v>72</v>
      </c>
      <c r="D25" s="21" t="s">
        <v>71</v>
      </c>
      <c r="E25" s="49" t="s">
        <v>68</v>
      </c>
      <c r="F25" s="21">
        <v>3</v>
      </c>
      <c r="G25" s="21">
        <v>1</v>
      </c>
      <c r="H25" s="22">
        <v>40793</v>
      </c>
      <c r="I25" s="23">
        <v>250</v>
      </c>
      <c r="J25" s="24">
        <v>14.520798611111108</v>
      </c>
      <c r="K25" s="23">
        <v>83.8</v>
      </c>
      <c r="L25" s="24">
        <v>17.988437499999993</v>
      </c>
      <c r="M25" s="23">
        <v>78.231805555555567</v>
      </c>
      <c r="N25" s="23">
        <v>185.31</v>
      </c>
      <c r="O25" s="29">
        <v>4.3389999999999995</v>
      </c>
      <c r="P25" s="28">
        <v>235</v>
      </c>
      <c r="Q25" s="23">
        <v>175</v>
      </c>
      <c r="R25" s="23">
        <v>13</v>
      </c>
      <c r="S25" s="23">
        <v>40</v>
      </c>
      <c r="T25" s="30">
        <v>0</v>
      </c>
      <c r="U25" s="31">
        <v>1</v>
      </c>
      <c r="V25" s="24">
        <v>4.0999999999999996</v>
      </c>
      <c r="W25" s="23">
        <v>0</v>
      </c>
      <c r="X25" s="30">
        <v>28</v>
      </c>
      <c r="Y25" s="32">
        <v>35.565714285714286</v>
      </c>
      <c r="Z25" s="24">
        <v>3.39</v>
      </c>
      <c r="AA25" s="24">
        <v>4.25</v>
      </c>
      <c r="AB25" s="30">
        <v>25</v>
      </c>
      <c r="AC25" s="31">
        <v>650</v>
      </c>
      <c r="AD25" s="23">
        <v>650</v>
      </c>
      <c r="AE25" s="23">
        <v>400</v>
      </c>
      <c r="AF25" s="23">
        <v>250</v>
      </c>
      <c r="AG25" s="23">
        <v>160</v>
      </c>
      <c r="AH25" s="23">
        <v>220</v>
      </c>
      <c r="AI25" s="23">
        <v>140</v>
      </c>
      <c r="AJ25" s="23">
        <v>10</v>
      </c>
      <c r="AK25" s="24">
        <v>0.6</v>
      </c>
      <c r="AL25" s="31">
        <v>705.95818815331006</v>
      </c>
      <c r="AM25" s="23">
        <v>394.33741258741259</v>
      </c>
      <c r="AN25" s="25">
        <v>2.2547104661856983</v>
      </c>
      <c r="AO25" s="47">
        <v>0.2030254021509332</v>
      </c>
    </row>
    <row r="26" spans="2:41" s="27" customFormat="1" ht="15.75" customHeight="1" x14ac:dyDescent="0.25">
      <c r="B26" s="28" t="s">
        <v>84</v>
      </c>
      <c r="C26" s="21" t="s">
        <v>72</v>
      </c>
      <c r="D26" s="21" t="s">
        <v>71</v>
      </c>
      <c r="E26" s="49" t="s">
        <v>68</v>
      </c>
      <c r="F26" s="21">
        <v>4</v>
      </c>
      <c r="G26" s="21">
        <v>1</v>
      </c>
      <c r="H26" s="22">
        <v>40842</v>
      </c>
      <c r="I26" s="23">
        <v>299</v>
      </c>
      <c r="J26" s="24">
        <v>10.02083333333333</v>
      </c>
      <c r="K26" s="23">
        <v>85.36</v>
      </c>
      <c r="L26" s="24">
        <v>11.180416666666671</v>
      </c>
      <c r="M26" s="23">
        <v>77.462916666666658</v>
      </c>
      <c r="N26" s="23">
        <v>72.069999999999993</v>
      </c>
      <c r="O26" s="29">
        <v>5.6399999999999988</v>
      </c>
      <c r="P26" s="28">
        <v>235</v>
      </c>
      <c r="Q26" s="23">
        <v>178</v>
      </c>
      <c r="R26" s="23">
        <v>9</v>
      </c>
      <c r="S26" s="23">
        <v>39</v>
      </c>
      <c r="T26" s="30">
        <v>0</v>
      </c>
      <c r="U26" s="31">
        <v>1</v>
      </c>
      <c r="V26" s="24">
        <v>4.0999999999999996</v>
      </c>
      <c r="W26" s="23">
        <v>0</v>
      </c>
      <c r="X26" s="30">
        <v>28</v>
      </c>
      <c r="Y26" s="32">
        <v>25.7191011235955</v>
      </c>
      <c r="Z26" s="24">
        <v>3.5</v>
      </c>
      <c r="AA26" s="24">
        <v>4.45</v>
      </c>
      <c r="AB26" s="30">
        <v>21</v>
      </c>
      <c r="AC26" s="31">
        <v>650</v>
      </c>
      <c r="AD26" s="23">
        <v>650</v>
      </c>
      <c r="AE26" s="23">
        <v>400</v>
      </c>
      <c r="AF26" s="23">
        <v>250</v>
      </c>
      <c r="AG26" s="23">
        <v>160</v>
      </c>
      <c r="AH26" s="23">
        <v>220</v>
      </c>
      <c r="AI26" s="23">
        <v>140</v>
      </c>
      <c r="AJ26" s="23">
        <v>10</v>
      </c>
      <c r="AK26" s="24">
        <v>0.6</v>
      </c>
      <c r="AL26" s="31">
        <v>721.97569444444446</v>
      </c>
      <c r="AM26" s="23">
        <v>391.9802256976327</v>
      </c>
      <c r="AN26" s="25">
        <v>1.4574966511267278</v>
      </c>
      <c r="AO26" s="47">
        <v>2.7514592719738201E-2</v>
      </c>
    </row>
    <row r="27" spans="2:41" s="27" customFormat="1" ht="15.75" customHeight="1" x14ac:dyDescent="0.25">
      <c r="B27" s="28" t="s">
        <v>84</v>
      </c>
      <c r="C27" s="21" t="s">
        <v>72</v>
      </c>
      <c r="D27" s="21" t="s">
        <v>71</v>
      </c>
      <c r="E27" s="49" t="s">
        <v>68</v>
      </c>
      <c r="F27" s="21">
        <v>5</v>
      </c>
      <c r="G27" s="21">
        <v>1</v>
      </c>
      <c r="H27" s="22">
        <v>40885</v>
      </c>
      <c r="I27" s="23">
        <v>342</v>
      </c>
      <c r="J27" s="24">
        <v>7.1126400000000016</v>
      </c>
      <c r="K27" s="23">
        <v>83.24</v>
      </c>
      <c r="L27" s="24">
        <v>8.630840000000001</v>
      </c>
      <c r="M27" s="23">
        <v>93.091999999999985</v>
      </c>
      <c r="N27" s="23">
        <v>160.11000000000001</v>
      </c>
      <c r="O27" s="29">
        <v>10.664000000000003</v>
      </c>
      <c r="P27" s="28">
        <v>235</v>
      </c>
      <c r="Q27" s="23">
        <v>168</v>
      </c>
      <c r="R27" s="23">
        <v>14</v>
      </c>
      <c r="S27" s="23">
        <v>46</v>
      </c>
      <c r="T27" s="30">
        <v>0</v>
      </c>
      <c r="U27" s="31">
        <v>1</v>
      </c>
      <c r="V27" s="24">
        <v>4.0999999999999996</v>
      </c>
      <c r="W27" s="23">
        <v>0</v>
      </c>
      <c r="X27" s="30">
        <v>28</v>
      </c>
      <c r="Y27" s="32">
        <v>26.8333333333333</v>
      </c>
      <c r="Z27" s="24">
        <v>3.55</v>
      </c>
      <c r="AA27" s="24">
        <v>4.45</v>
      </c>
      <c r="AB27" s="30">
        <v>26</v>
      </c>
      <c r="AC27" s="31">
        <v>650</v>
      </c>
      <c r="AD27" s="23">
        <v>650</v>
      </c>
      <c r="AE27" s="23">
        <v>400</v>
      </c>
      <c r="AF27" s="23">
        <v>250</v>
      </c>
      <c r="AG27" s="23">
        <v>160</v>
      </c>
      <c r="AH27" s="23">
        <v>220</v>
      </c>
      <c r="AI27" s="23">
        <v>140</v>
      </c>
      <c r="AJ27" s="23">
        <v>10</v>
      </c>
      <c r="AK27" s="24">
        <v>0.6</v>
      </c>
      <c r="AL27" s="31">
        <v>601.36805555555554</v>
      </c>
      <c r="AM27" s="23">
        <v>403.20833333333331</v>
      </c>
      <c r="AN27" s="25">
        <v>1.7896730324074082</v>
      </c>
      <c r="AO27" s="47">
        <v>0.16341155084653738</v>
      </c>
    </row>
    <row r="28" spans="2:41" s="27" customFormat="1" ht="15.75" customHeight="1" x14ac:dyDescent="0.25">
      <c r="B28" s="28" t="s">
        <v>84</v>
      </c>
      <c r="C28" s="21" t="s">
        <v>72</v>
      </c>
      <c r="D28" s="21" t="s">
        <v>71</v>
      </c>
      <c r="E28" s="49" t="s">
        <v>68</v>
      </c>
      <c r="F28" s="21">
        <v>6</v>
      </c>
      <c r="G28" s="21">
        <v>1</v>
      </c>
      <c r="H28" s="22">
        <v>40955</v>
      </c>
      <c r="I28" s="23">
        <v>47</v>
      </c>
      <c r="J28" s="24">
        <v>4.64656</v>
      </c>
      <c r="K28" s="23">
        <v>95.125</v>
      </c>
      <c r="L28" s="24">
        <v>9.5547999999999984</v>
      </c>
      <c r="M28" s="23">
        <v>95.790000000000035</v>
      </c>
      <c r="N28" s="23">
        <v>197.64583333333334</v>
      </c>
      <c r="O28" s="29">
        <v>3.7083333333333326</v>
      </c>
      <c r="P28" s="28">
        <v>235</v>
      </c>
      <c r="Q28" s="23">
        <v>172</v>
      </c>
      <c r="R28" s="23">
        <v>11</v>
      </c>
      <c r="S28" s="23">
        <v>43</v>
      </c>
      <c r="T28" s="30">
        <v>0</v>
      </c>
      <c r="U28" s="31">
        <v>1</v>
      </c>
      <c r="V28" s="24">
        <v>4.0999999999999996</v>
      </c>
      <c r="W28" s="23">
        <v>0</v>
      </c>
      <c r="X28" s="30">
        <v>28</v>
      </c>
      <c r="Y28" s="32">
        <v>25.872093023255815</v>
      </c>
      <c r="Z28" s="24">
        <v>3.54</v>
      </c>
      <c r="AA28" s="24">
        <v>4.38</v>
      </c>
      <c r="AB28" s="30">
        <v>20</v>
      </c>
      <c r="AC28" s="31">
        <v>650</v>
      </c>
      <c r="AD28" s="23">
        <v>650</v>
      </c>
      <c r="AE28" s="23">
        <v>400</v>
      </c>
      <c r="AF28" s="23">
        <v>250</v>
      </c>
      <c r="AG28" s="23">
        <v>160</v>
      </c>
      <c r="AH28" s="23">
        <v>220</v>
      </c>
      <c r="AI28" s="23">
        <v>140</v>
      </c>
      <c r="AJ28" s="23">
        <v>10</v>
      </c>
      <c r="AK28" s="24">
        <v>0.6</v>
      </c>
      <c r="AL28" s="31">
        <v>937.84375</v>
      </c>
      <c r="AM28" s="23">
        <v>427.18439953205387</v>
      </c>
      <c r="AN28" s="25">
        <v>2.3335712741765531</v>
      </c>
      <c r="AO28" s="47">
        <v>0.10168629217982518</v>
      </c>
    </row>
    <row r="29" spans="2:41" s="26" customFormat="1" ht="15.75" customHeight="1" x14ac:dyDescent="0.25">
      <c r="B29" s="28" t="s">
        <v>84</v>
      </c>
      <c r="C29" s="21" t="s">
        <v>72</v>
      </c>
      <c r="D29" s="21" t="s">
        <v>71</v>
      </c>
      <c r="E29" s="49" t="s">
        <v>69</v>
      </c>
      <c r="F29" s="21">
        <v>1</v>
      </c>
      <c r="G29" s="21">
        <v>1</v>
      </c>
      <c r="H29" s="22">
        <v>40666</v>
      </c>
      <c r="I29" s="23">
        <v>123</v>
      </c>
      <c r="J29" s="24">
        <v>7.8920000000000003</v>
      </c>
      <c r="K29" s="23">
        <v>72.875</v>
      </c>
      <c r="L29" s="24">
        <v>13.170000000000002</v>
      </c>
      <c r="M29" s="23" t="s">
        <v>66</v>
      </c>
      <c r="N29" s="23">
        <v>213.82</v>
      </c>
      <c r="O29" s="29">
        <v>3.292666666666666</v>
      </c>
      <c r="P29" s="28">
        <v>197</v>
      </c>
      <c r="Q29" s="23">
        <v>138</v>
      </c>
      <c r="R29" s="23">
        <v>15</v>
      </c>
      <c r="S29" s="23">
        <v>37</v>
      </c>
      <c r="T29" s="30">
        <v>0</v>
      </c>
      <c r="U29" s="31">
        <v>1</v>
      </c>
      <c r="V29" s="24">
        <v>4.7</v>
      </c>
      <c r="W29" s="23">
        <v>0</v>
      </c>
      <c r="X29" s="30">
        <v>16</v>
      </c>
      <c r="Y29" s="32">
        <v>26.5</v>
      </c>
      <c r="Z29" s="24">
        <v>3.72</v>
      </c>
      <c r="AA29" s="24">
        <v>4.58</v>
      </c>
      <c r="AB29" s="30">
        <v>17</v>
      </c>
      <c r="AC29" s="31">
        <v>650</v>
      </c>
      <c r="AD29" s="23">
        <v>650</v>
      </c>
      <c r="AE29" s="23">
        <v>400</v>
      </c>
      <c r="AF29" s="23">
        <v>250</v>
      </c>
      <c r="AG29" s="23">
        <v>160</v>
      </c>
      <c r="AH29" s="23">
        <v>220</v>
      </c>
      <c r="AI29" s="23">
        <v>140</v>
      </c>
      <c r="AJ29" s="23">
        <v>10</v>
      </c>
      <c r="AK29" s="24">
        <v>0.6</v>
      </c>
      <c r="AL29" s="31">
        <v>913.23611111111109</v>
      </c>
      <c r="AM29" s="23">
        <v>361.47254670128888</v>
      </c>
      <c r="AN29" s="25">
        <v>2.3750258335823724</v>
      </c>
      <c r="AO29" s="47">
        <v>2.9362601638998675E-2</v>
      </c>
    </row>
    <row r="30" spans="2:41" s="26" customFormat="1" ht="15.75" customHeight="1" x14ac:dyDescent="0.25">
      <c r="B30" s="28" t="s">
        <v>84</v>
      </c>
      <c r="C30" s="21" t="s">
        <v>72</v>
      </c>
      <c r="D30" s="21" t="s">
        <v>71</v>
      </c>
      <c r="E30" s="49" t="s">
        <v>69</v>
      </c>
      <c r="F30" s="21">
        <v>2</v>
      </c>
      <c r="G30" s="21">
        <v>1</v>
      </c>
      <c r="H30" s="22">
        <v>40721</v>
      </c>
      <c r="I30" s="23">
        <v>178</v>
      </c>
      <c r="J30" s="24">
        <v>23.173999999999999</v>
      </c>
      <c r="K30" s="23">
        <v>72.48</v>
      </c>
      <c r="L30" s="24">
        <v>28.4190657439446</v>
      </c>
      <c r="M30" s="23">
        <v>73.350830449826972</v>
      </c>
      <c r="N30" s="23">
        <v>186.87</v>
      </c>
      <c r="O30" s="29">
        <v>2.1449999999999996</v>
      </c>
      <c r="P30" s="28">
        <v>197</v>
      </c>
      <c r="Q30" s="23">
        <v>120</v>
      </c>
      <c r="R30" s="23">
        <v>12</v>
      </c>
      <c r="S30" s="23">
        <v>20</v>
      </c>
      <c r="T30" s="30">
        <v>0</v>
      </c>
      <c r="U30" s="31">
        <v>1</v>
      </c>
      <c r="V30" s="24">
        <v>4.7</v>
      </c>
      <c r="W30" s="23">
        <v>0</v>
      </c>
      <c r="X30" s="30">
        <v>16</v>
      </c>
      <c r="Y30" s="32">
        <v>27.083333333333332</v>
      </c>
      <c r="Z30" s="24">
        <v>3.63</v>
      </c>
      <c r="AA30" s="24">
        <v>4.53</v>
      </c>
      <c r="AB30" s="30">
        <v>21</v>
      </c>
      <c r="AC30" s="31">
        <v>650</v>
      </c>
      <c r="AD30" s="23">
        <v>650</v>
      </c>
      <c r="AE30" s="23">
        <v>400</v>
      </c>
      <c r="AF30" s="23">
        <v>250</v>
      </c>
      <c r="AG30" s="23">
        <v>160</v>
      </c>
      <c r="AH30" s="23">
        <v>220</v>
      </c>
      <c r="AI30" s="23">
        <v>140</v>
      </c>
      <c r="AJ30" s="23">
        <v>10</v>
      </c>
      <c r="AK30" s="24">
        <v>0.6</v>
      </c>
      <c r="AL30" s="31">
        <v>1016.5243055555555</v>
      </c>
      <c r="AM30" s="23">
        <v>514.52340676552683</v>
      </c>
      <c r="AN30" s="25">
        <v>3.1598441224330762</v>
      </c>
      <c r="AO30" s="47">
        <v>0.11011856667628105</v>
      </c>
    </row>
    <row r="31" spans="2:41" ht="15.75" customHeight="1" x14ac:dyDescent="0.25">
      <c r="B31" s="28" t="s">
        <v>84</v>
      </c>
      <c r="C31" s="21" t="s">
        <v>72</v>
      </c>
      <c r="D31" s="21" t="s">
        <v>71</v>
      </c>
      <c r="E31" s="49" t="s">
        <v>69</v>
      </c>
      <c r="F31" s="21">
        <v>3</v>
      </c>
      <c r="G31" s="21">
        <v>1</v>
      </c>
      <c r="H31" s="22">
        <v>40786</v>
      </c>
      <c r="I31" s="23">
        <v>243</v>
      </c>
      <c r="J31" s="24">
        <v>13.341000000000001</v>
      </c>
      <c r="K31" s="23">
        <v>73.12</v>
      </c>
      <c r="L31" s="24">
        <v>17.956354166666671</v>
      </c>
      <c r="M31" s="23">
        <v>68.396631944444465</v>
      </c>
      <c r="N31" s="23">
        <v>75.069999999999993</v>
      </c>
      <c r="O31" s="29">
        <v>2.7919999999999998</v>
      </c>
      <c r="P31" s="28">
        <v>197</v>
      </c>
      <c r="Q31" s="23">
        <v>138</v>
      </c>
      <c r="R31" s="23">
        <v>14</v>
      </c>
      <c r="S31" s="23">
        <v>38</v>
      </c>
      <c r="T31" s="30">
        <v>0</v>
      </c>
      <c r="U31" s="31">
        <v>1</v>
      </c>
      <c r="V31" s="24">
        <v>4.7</v>
      </c>
      <c r="W31" s="23">
        <v>0</v>
      </c>
      <c r="X31" s="30">
        <v>16</v>
      </c>
      <c r="Y31" s="32">
        <v>26</v>
      </c>
      <c r="Z31" s="24">
        <v>3.52</v>
      </c>
      <c r="AA31" s="24">
        <v>4.42</v>
      </c>
      <c r="AB31" s="30">
        <v>25</v>
      </c>
      <c r="AC31" s="31">
        <v>650</v>
      </c>
      <c r="AD31" s="23">
        <v>650</v>
      </c>
      <c r="AE31" s="23">
        <v>400</v>
      </c>
      <c r="AF31" s="23">
        <v>250</v>
      </c>
      <c r="AG31" s="23">
        <v>160</v>
      </c>
      <c r="AH31" s="23">
        <v>220</v>
      </c>
      <c r="AI31" s="23">
        <v>140</v>
      </c>
      <c r="AJ31" s="23">
        <v>10</v>
      </c>
      <c r="AK31" s="24">
        <v>0.6</v>
      </c>
      <c r="AL31" s="31">
        <v>660.73611111111109</v>
      </c>
      <c r="AM31" s="23">
        <v>429.05184514130821</v>
      </c>
      <c r="AN31" s="25">
        <v>1.7205954805059613</v>
      </c>
      <c r="AO31" s="47">
        <v>6.9583335445659353E-2</v>
      </c>
    </row>
    <row r="32" spans="2:41" ht="15.75" customHeight="1" x14ac:dyDescent="0.25">
      <c r="B32" s="28" t="s">
        <v>84</v>
      </c>
      <c r="C32" s="21" t="s">
        <v>72</v>
      </c>
      <c r="D32" s="21" t="s">
        <v>71</v>
      </c>
      <c r="E32" s="49" t="s">
        <v>69</v>
      </c>
      <c r="F32" s="21">
        <v>4</v>
      </c>
      <c r="G32" s="21">
        <v>1</v>
      </c>
      <c r="H32" s="22">
        <v>40849</v>
      </c>
      <c r="I32" s="23">
        <v>306</v>
      </c>
      <c r="J32" s="24">
        <v>11.400434782608695</v>
      </c>
      <c r="K32" s="23">
        <v>81.165217391304353</v>
      </c>
      <c r="L32" s="24">
        <v>15.235217391304344</v>
      </c>
      <c r="M32" s="23">
        <v>86.230434782608697</v>
      </c>
      <c r="N32" s="23">
        <v>185.64</v>
      </c>
      <c r="O32" s="29">
        <v>3.06</v>
      </c>
      <c r="P32" s="28">
        <v>197</v>
      </c>
      <c r="Q32" s="23">
        <v>143</v>
      </c>
      <c r="R32" s="23">
        <v>13</v>
      </c>
      <c r="S32" s="23">
        <v>24</v>
      </c>
      <c r="T32" s="30">
        <v>0</v>
      </c>
      <c r="U32" s="31">
        <v>1</v>
      </c>
      <c r="V32" s="24">
        <v>4.7</v>
      </c>
      <c r="W32" s="23">
        <v>0</v>
      </c>
      <c r="X32" s="30">
        <v>16</v>
      </c>
      <c r="Y32" s="32">
        <v>28</v>
      </c>
      <c r="Z32" s="24">
        <v>3.55</v>
      </c>
      <c r="AA32" s="24">
        <v>4.4000000000000004</v>
      </c>
      <c r="AB32" s="30">
        <v>22</v>
      </c>
      <c r="AC32" s="31">
        <v>650</v>
      </c>
      <c r="AD32" s="23">
        <v>650</v>
      </c>
      <c r="AE32" s="23">
        <v>400</v>
      </c>
      <c r="AF32" s="23">
        <v>250</v>
      </c>
      <c r="AG32" s="23">
        <v>160</v>
      </c>
      <c r="AH32" s="23">
        <v>220</v>
      </c>
      <c r="AI32" s="23">
        <v>140</v>
      </c>
      <c r="AJ32" s="23">
        <v>10</v>
      </c>
      <c r="AK32" s="24">
        <v>0.6</v>
      </c>
      <c r="AL32" s="31">
        <v>749.88541666666663</v>
      </c>
      <c r="AM32" s="23">
        <v>458.98497313778307</v>
      </c>
      <c r="AN32" s="25">
        <v>2.2849452147823808</v>
      </c>
      <c r="AO32" s="47">
        <v>0.14021416922127247</v>
      </c>
    </row>
    <row r="33" spans="2:41" ht="15.75" customHeight="1" x14ac:dyDescent="0.25">
      <c r="B33" s="28" t="s">
        <v>84</v>
      </c>
      <c r="C33" s="21" t="s">
        <v>72</v>
      </c>
      <c r="D33" s="21" t="s">
        <v>71</v>
      </c>
      <c r="E33" s="49" t="s">
        <v>69</v>
      </c>
      <c r="F33" s="21">
        <v>5</v>
      </c>
      <c r="G33" s="21">
        <v>1</v>
      </c>
      <c r="H33" s="22">
        <v>40892</v>
      </c>
      <c r="I33" s="23">
        <v>349</v>
      </c>
      <c r="J33" s="24">
        <v>4.5710000000000006</v>
      </c>
      <c r="K33" s="23">
        <v>93.6</v>
      </c>
      <c r="L33" s="24">
        <v>6.9</v>
      </c>
      <c r="M33" s="23" t="s">
        <v>66</v>
      </c>
      <c r="N33" s="23">
        <v>137.13</v>
      </c>
      <c r="O33" s="29">
        <v>7.9050000000000002</v>
      </c>
      <c r="P33" s="28">
        <v>197</v>
      </c>
      <c r="Q33" s="23">
        <v>139</v>
      </c>
      <c r="R33" s="23">
        <v>8</v>
      </c>
      <c r="S33" s="23">
        <v>23</v>
      </c>
      <c r="T33" s="30">
        <v>0</v>
      </c>
      <c r="U33" s="31">
        <v>1</v>
      </c>
      <c r="V33" s="24">
        <v>4.7</v>
      </c>
      <c r="W33" s="23">
        <v>0</v>
      </c>
      <c r="X33" s="30">
        <v>16</v>
      </c>
      <c r="Y33" s="32">
        <v>29.8</v>
      </c>
      <c r="Z33" s="24">
        <v>3.6</v>
      </c>
      <c r="AA33" s="24">
        <v>4.3600000000000003</v>
      </c>
      <c r="AB33" s="30">
        <v>25</v>
      </c>
      <c r="AC33" s="31">
        <v>650</v>
      </c>
      <c r="AD33" s="23">
        <v>650</v>
      </c>
      <c r="AE33" s="23">
        <v>400</v>
      </c>
      <c r="AF33" s="23">
        <v>250</v>
      </c>
      <c r="AG33" s="23">
        <v>160</v>
      </c>
      <c r="AH33" s="23">
        <v>220</v>
      </c>
      <c r="AI33" s="23">
        <v>140</v>
      </c>
      <c r="AJ33" s="23">
        <v>10</v>
      </c>
      <c r="AK33" s="24">
        <v>0.6</v>
      </c>
      <c r="AL33" s="31">
        <v>598.06893687707645</v>
      </c>
      <c r="AM33" s="23">
        <v>424.74822831844824</v>
      </c>
      <c r="AN33" s="25">
        <v>1.8342562295494587</v>
      </c>
      <c r="AO33" s="47">
        <v>0.12617748605333096</v>
      </c>
    </row>
    <row r="34" spans="2:41" ht="15.75" customHeight="1" x14ac:dyDescent="0.25">
      <c r="B34" s="28" t="s">
        <v>84</v>
      </c>
      <c r="C34" s="21" t="s">
        <v>72</v>
      </c>
      <c r="D34" s="21" t="s">
        <v>71</v>
      </c>
      <c r="E34" s="49" t="s">
        <v>69</v>
      </c>
      <c r="F34" s="21">
        <v>6</v>
      </c>
      <c r="G34" s="21">
        <v>1</v>
      </c>
      <c r="H34" s="22">
        <v>40953</v>
      </c>
      <c r="I34" s="23">
        <v>45</v>
      </c>
      <c r="J34" s="24">
        <v>3.5171695501730094</v>
      </c>
      <c r="K34" s="23">
        <v>98.611072664360222</v>
      </c>
      <c r="L34" s="24">
        <v>6.3032871972318336</v>
      </c>
      <c r="M34" s="23">
        <v>92.153737024221385</v>
      </c>
      <c r="N34" s="23">
        <v>48.41</v>
      </c>
      <c r="O34" s="29">
        <v>7.6480000000000006</v>
      </c>
      <c r="P34" s="28">
        <v>197</v>
      </c>
      <c r="Q34" s="23">
        <v>143</v>
      </c>
      <c r="R34" s="23">
        <v>12</v>
      </c>
      <c r="S34" s="23">
        <v>23</v>
      </c>
      <c r="T34" s="30">
        <v>0</v>
      </c>
      <c r="U34" s="31">
        <v>1</v>
      </c>
      <c r="V34" s="24">
        <v>4.7</v>
      </c>
      <c r="W34" s="23">
        <v>0</v>
      </c>
      <c r="X34" s="30">
        <v>16</v>
      </c>
      <c r="Y34" s="32">
        <v>26.5</v>
      </c>
      <c r="Z34" s="24">
        <v>3.7</v>
      </c>
      <c r="AA34" s="24">
        <v>4.9400000000000004</v>
      </c>
      <c r="AB34" s="30">
        <v>19</v>
      </c>
      <c r="AC34" s="31">
        <v>650</v>
      </c>
      <c r="AD34" s="23">
        <v>650</v>
      </c>
      <c r="AE34" s="23">
        <v>400</v>
      </c>
      <c r="AF34" s="23">
        <v>250</v>
      </c>
      <c r="AG34" s="23">
        <v>160</v>
      </c>
      <c r="AH34" s="23">
        <v>220</v>
      </c>
      <c r="AI34" s="23">
        <v>140</v>
      </c>
      <c r="AJ34" s="23">
        <v>10</v>
      </c>
      <c r="AK34" s="24">
        <v>0.6</v>
      </c>
      <c r="AL34" s="31">
        <v>645.18402777777783</v>
      </c>
      <c r="AM34" s="23">
        <v>418.60916430575645</v>
      </c>
      <c r="AN34" s="25">
        <v>1.0929115397047162</v>
      </c>
      <c r="AO34" s="47">
        <v>3.4915872821667811E-2</v>
      </c>
    </row>
    <row r="35" spans="2:41" ht="15.75" customHeight="1" x14ac:dyDescent="0.25">
      <c r="B35" s="28" t="s">
        <v>84</v>
      </c>
      <c r="C35" s="21" t="s">
        <v>72</v>
      </c>
      <c r="D35" s="21" t="s">
        <v>71</v>
      </c>
      <c r="E35" s="49" t="s">
        <v>70</v>
      </c>
      <c r="F35" s="21">
        <v>1</v>
      </c>
      <c r="G35" s="21">
        <v>1</v>
      </c>
      <c r="H35" s="22">
        <v>40645</v>
      </c>
      <c r="I35" s="23">
        <v>102</v>
      </c>
      <c r="J35" s="24">
        <v>9.1116900000000012</v>
      </c>
      <c r="K35" s="23">
        <v>79.08</v>
      </c>
      <c r="L35" s="24">
        <v>11.33</v>
      </c>
      <c r="M35" s="23" t="s">
        <v>66</v>
      </c>
      <c r="N35" s="23">
        <v>60.87</v>
      </c>
      <c r="O35" s="29">
        <v>12.288150000000003</v>
      </c>
      <c r="P35" s="28">
        <v>252</v>
      </c>
      <c r="Q35" s="23">
        <v>148</v>
      </c>
      <c r="R35" s="23">
        <v>20</v>
      </c>
      <c r="S35" s="23">
        <v>67</v>
      </c>
      <c r="T35" s="30">
        <v>0</v>
      </c>
      <c r="U35" s="31">
        <v>1</v>
      </c>
      <c r="V35" s="24">
        <v>4.2</v>
      </c>
      <c r="W35" s="23">
        <v>0</v>
      </c>
      <c r="X35" s="30">
        <v>16</v>
      </c>
      <c r="Y35" s="32">
        <v>28.267857142857142</v>
      </c>
      <c r="Z35" s="24">
        <v>3.35</v>
      </c>
      <c r="AA35" s="24">
        <v>4.55</v>
      </c>
      <c r="AB35" s="30">
        <v>17</v>
      </c>
      <c r="AC35" s="31">
        <v>650</v>
      </c>
      <c r="AD35" s="23">
        <v>650</v>
      </c>
      <c r="AE35" s="23">
        <v>400</v>
      </c>
      <c r="AF35" s="23">
        <v>250</v>
      </c>
      <c r="AG35" s="23">
        <v>160</v>
      </c>
      <c r="AH35" s="23">
        <v>220</v>
      </c>
      <c r="AI35" s="23">
        <v>140</v>
      </c>
      <c r="AJ35" s="23">
        <v>10</v>
      </c>
      <c r="AK35" s="24">
        <v>0.6</v>
      </c>
      <c r="AL35" s="31">
        <v>612.21875</v>
      </c>
      <c r="AM35" s="23">
        <v>414.375</v>
      </c>
      <c r="AN35" s="25">
        <v>1.2969224769658532</v>
      </c>
      <c r="AO35" s="47">
        <v>2.4365587810436313E-2</v>
      </c>
    </row>
    <row r="36" spans="2:41" ht="15.75" customHeight="1" x14ac:dyDescent="0.25">
      <c r="B36" s="28" t="s">
        <v>84</v>
      </c>
      <c r="C36" s="21" t="s">
        <v>72</v>
      </c>
      <c r="D36" s="21" t="s">
        <v>71</v>
      </c>
      <c r="E36" s="49" t="s">
        <v>70</v>
      </c>
      <c r="F36" s="21">
        <v>2</v>
      </c>
      <c r="G36" s="21">
        <v>1</v>
      </c>
      <c r="H36" s="22">
        <v>40709</v>
      </c>
      <c r="I36" s="23">
        <v>166</v>
      </c>
      <c r="J36" s="24">
        <v>18.487083333333334</v>
      </c>
      <c r="K36" s="23">
        <v>78.918333333333322</v>
      </c>
      <c r="L36" s="24">
        <v>20.008750000000003</v>
      </c>
      <c r="M36" s="23">
        <v>79.445000000000007</v>
      </c>
      <c r="N36" s="23">
        <v>279.75</v>
      </c>
      <c r="O36" s="29">
        <v>4.5016500000000006</v>
      </c>
      <c r="P36" s="28">
        <v>252</v>
      </c>
      <c r="Q36" s="23">
        <v>134</v>
      </c>
      <c r="R36" s="23">
        <v>24</v>
      </c>
      <c r="S36" s="23">
        <v>83</v>
      </c>
      <c r="T36" s="30">
        <v>0</v>
      </c>
      <c r="U36" s="31">
        <v>1</v>
      </c>
      <c r="V36" s="24">
        <v>4.2</v>
      </c>
      <c r="W36" s="23">
        <v>0</v>
      </c>
      <c r="X36" s="30">
        <v>16</v>
      </c>
      <c r="Y36" s="32">
        <v>30.799999999999997</v>
      </c>
      <c r="Z36" s="24">
        <v>3.52</v>
      </c>
      <c r="AA36" s="24">
        <v>4.1500000000000004</v>
      </c>
      <c r="AB36" s="30">
        <v>24</v>
      </c>
      <c r="AC36" s="31">
        <v>650</v>
      </c>
      <c r="AD36" s="23">
        <v>650</v>
      </c>
      <c r="AE36" s="23">
        <v>400</v>
      </c>
      <c r="AF36" s="23">
        <v>250</v>
      </c>
      <c r="AG36" s="23">
        <v>160</v>
      </c>
      <c r="AH36" s="23">
        <v>220</v>
      </c>
      <c r="AI36" s="23">
        <v>140</v>
      </c>
      <c r="AJ36" s="23">
        <v>10</v>
      </c>
      <c r="AK36" s="24">
        <v>0.6</v>
      </c>
      <c r="AL36" s="31">
        <v>611.93055555555554</v>
      </c>
      <c r="AM36" s="23">
        <v>381.72916666666646</v>
      </c>
      <c r="AN36" s="25">
        <v>1.1338031282218151</v>
      </c>
      <c r="AO36" s="47">
        <v>6.1969884127314329E-2</v>
      </c>
    </row>
    <row r="37" spans="2:41" ht="15.75" customHeight="1" x14ac:dyDescent="0.25">
      <c r="B37" s="28" t="s">
        <v>84</v>
      </c>
      <c r="C37" s="21" t="s">
        <v>72</v>
      </c>
      <c r="D37" s="21" t="s">
        <v>71</v>
      </c>
      <c r="E37" s="49" t="s">
        <v>70</v>
      </c>
      <c r="F37" s="21">
        <v>3</v>
      </c>
      <c r="G37" s="21">
        <v>1</v>
      </c>
      <c r="H37" s="22">
        <v>40772</v>
      </c>
      <c r="I37" s="23">
        <v>229</v>
      </c>
      <c r="J37" s="24">
        <v>17.073478260869564</v>
      </c>
      <c r="K37" s="23">
        <v>77.690869565217383</v>
      </c>
      <c r="L37" s="24">
        <v>18.590434782608693</v>
      </c>
      <c r="M37" s="23" t="s">
        <v>66</v>
      </c>
      <c r="N37" s="23">
        <v>132.58000000000001</v>
      </c>
      <c r="O37" s="29">
        <v>3.1685100000000004</v>
      </c>
      <c r="P37" s="28">
        <v>252</v>
      </c>
      <c r="Q37" s="23">
        <v>153</v>
      </c>
      <c r="R37" s="23">
        <v>22</v>
      </c>
      <c r="S37" s="23">
        <v>59</v>
      </c>
      <c r="T37" s="30">
        <v>0</v>
      </c>
      <c r="U37" s="31">
        <v>1</v>
      </c>
      <c r="V37" s="24">
        <v>4.2</v>
      </c>
      <c r="W37" s="23">
        <v>0</v>
      </c>
      <c r="X37" s="30">
        <v>16</v>
      </c>
      <c r="Y37" s="32">
        <v>28.5</v>
      </c>
      <c r="Z37" s="24">
        <v>3.43</v>
      </c>
      <c r="AA37" s="24">
        <v>4.18</v>
      </c>
      <c r="AB37" s="30">
        <v>22</v>
      </c>
      <c r="AC37" s="31">
        <v>650</v>
      </c>
      <c r="AD37" s="23">
        <v>650</v>
      </c>
      <c r="AE37" s="23">
        <v>400</v>
      </c>
      <c r="AF37" s="23">
        <v>250</v>
      </c>
      <c r="AG37" s="23">
        <v>160</v>
      </c>
      <c r="AH37" s="23">
        <v>220</v>
      </c>
      <c r="AI37" s="23">
        <v>140</v>
      </c>
      <c r="AJ37" s="23">
        <v>10</v>
      </c>
      <c r="AK37" s="24">
        <v>0.6</v>
      </c>
      <c r="AL37" s="31">
        <v>661.11111111111109</v>
      </c>
      <c r="AM37" s="23">
        <v>376.34176022472252</v>
      </c>
      <c r="AN37" s="25">
        <v>1.0790964039451874</v>
      </c>
      <c r="AO37" s="47">
        <v>0.21103436124101116</v>
      </c>
    </row>
    <row r="38" spans="2:41" ht="15.75" customHeight="1" x14ac:dyDescent="0.25">
      <c r="B38" s="28" t="s">
        <v>84</v>
      </c>
      <c r="C38" s="21" t="s">
        <v>72</v>
      </c>
      <c r="D38" s="21" t="s">
        <v>71</v>
      </c>
      <c r="E38" s="49" t="s">
        <v>70</v>
      </c>
      <c r="F38" s="21">
        <v>4</v>
      </c>
      <c r="G38" s="21">
        <v>1</v>
      </c>
      <c r="H38" s="22">
        <v>40828</v>
      </c>
      <c r="I38" s="23">
        <v>285</v>
      </c>
      <c r="J38" s="24">
        <v>11.937083333333334</v>
      </c>
      <c r="K38" s="23">
        <v>92.834583333333327</v>
      </c>
      <c r="L38" s="24">
        <v>15.225833333333334</v>
      </c>
      <c r="M38" s="23">
        <v>72.492916666666659</v>
      </c>
      <c r="N38" s="23">
        <v>108.14</v>
      </c>
      <c r="O38" s="29">
        <v>2.08175</v>
      </c>
      <c r="P38" s="28">
        <v>252</v>
      </c>
      <c r="Q38" s="23">
        <v>155</v>
      </c>
      <c r="R38" s="23">
        <v>21</v>
      </c>
      <c r="S38" s="23">
        <v>55</v>
      </c>
      <c r="T38" s="30">
        <v>0</v>
      </c>
      <c r="U38" s="31">
        <v>1</v>
      </c>
      <c r="V38" s="24">
        <v>4.2</v>
      </c>
      <c r="W38" s="23">
        <v>0</v>
      </c>
      <c r="X38" s="30">
        <v>16</v>
      </c>
      <c r="Y38" s="32">
        <v>25.142857142857142</v>
      </c>
      <c r="Z38" s="24">
        <v>3.56</v>
      </c>
      <c r="AA38" s="24">
        <v>4.37</v>
      </c>
      <c r="AB38" s="30">
        <v>21</v>
      </c>
      <c r="AC38" s="31">
        <v>650</v>
      </c>
      <c r="AD38" s="23">
        <v>650</v>
      </c>
      <c r="AE38" s="23">
        <v>400</v>
      </c>
      <c r="AF38" s="23">
        <v>250</v>
      </c>
      <c r="AG38" s="23">
        <v>160</v>
      </c>
      <c r="AH38" s="23">
        <v>220</v>
      </c>
      <c r="AI38" s="23">
        <v>140</v>
      </c>
      <c r="AJ38" s="23">
        <v>10</v>
      </c>
      <c r="AK38" s="24">
        <v>0.6</v>
      </c>
      <c r="AL38" s="31">
        <v>880.28472222222217</v>
      </c>
      <c r="AM38" s="23">
        <v>388</v>
      </c>
      <c r="AN38" s="25">
        <v>2.1477761527427233</v>
      </c>
      <c r="AO38" s="47">
        <v>0.14247092905374747</v>
      </c>
    </row>
    <row r="39" spans="2:41" ht="15.75" customHeight="1" x14ac:dyDescent="0.25">
      <c r="B39" s="28" t="s">
        <v>84</v>
      </c>
      <c r="C39" s="21" t="s">
        <v>72</v>
      </c>
      <c r="D39" s="21" t="s">
        <v>71</v>
      </c>
      <c r="E39" s="49" t="s">
        <v>70</v>
      </c>
      <c r="F39" s="21">
        <v>5</v>
      </c>
      <c r="G39" s="21">
        <v>1</v>
      </c>
      <c r="H39" s="22">
        <v>40878</v>
      </c>
      <c r="I39" s="23">
        <v>335</v>
      </c>
      <c r="J39" s="24">
        <v>8.5247916666666672</v>
      </c>
      <c r="K39" s="23">
        <v>96.744166666666729</v>
      </c>
      <c r="L39" s="24">
        <v>11.497916666666669</v>
      </c>
      <c r="M39" s="23">
        <v>84.749166666666653</v>
      </c>
      <c r="N39" s="23">
        <v>195.52</v>
      </c>
      <c r="O39" s="29">
        <v>3.7882500000000006</v>
      </c>
      <c r="P39" s="28">
        <v>252</v>
      </c>
      <c r="Q39" s="23">
        <v>152</v>
      </c>
      <c r="R39" s="23">
        <v>25</v>
      </c>
      <c r="S39" s="23">
        <v>58</v>
      </c>
      <c r="T39" s="30">
        <v>0</v>
      </c>
      <c r="U39" s="31">
        <v>1</v>
      </c>
      <c r="V39" s="24">
        <v>4.2</v>
      </c>
      <c r="W39" s="23">
        <v>0</v>
      </c>
      <c r="X39" s="30">
        <v>16</v>
      </c>
      <c r="Y39" s="32">
        <v>26.162790697674417</v>
      </c>
      <c r="Z39" s="24">
        <v>3.59</v>
      </c>
      <c r="AA39" s="24">
        <v>4.58</v>
      </c>
      <c r="AB39" s="30">
        <v>18</v>
      </c>
      <c r="AC39" s="31">
        <v>650</v>
      </c>
      <c r="AD39" s="23">
        <v>650</v>
      </c>
      <c r="AE39" s="23">
        <v>400</v>
      </c>
      <c r="AF39" s="23">
        <v>250</v>
      </c>
      <c r="AG39" s="23">
        <v>160</v>
      </c>
      <c r="AH39" s="23">
        <v>220</v>
      </c>
      <c r="AI39" s="23">
        <v>140</v>
      </c>
      <c r="AJ39" s="23">
        <v>10</v>
      </c>
      <c r="AK39" s="24">
        <v>0.6</v>
      </c>
      <c r="AL39" s="31">
        <v>752.53979238754323</v>
      </c>
      <c r="AM39" s="23">
        <v>397.18402777777777</v>
      </c>
      <c r="AN39" s="25">
        <v>1.8373185072899405</v>
      </c>
      <c r="AO39" s="47">
        <v>0.28015993119362215</v>
      </c>
    </row>
    <row r="40" spans="2:41" ht="15.75" customHeight="1" x14ac:dyDescent="0.25">
      <c r="B40" s="28" t="s">
        <v>84</v>
      </c>
      <c r="C40" s="21" t="s">
        <v>72</v>
      </c>
      <c r="D40" s="21" t="s">
        <v>71</v>
      </c>
      <c r="E40" s="49" t="s">
        <v>70</v>
      </c>
      <c r="F40" s="21">
        <v>6</v>
      </c>
      <c r="G40" s="21">
        <v>1</v>
      </c>
      <c r="H40" s="22">
        <v>40939</v>
      </c>
      <c r="I40" s="23">
        <v>31</v>
      </c>
      <c r="J40" s="24">
        <v>-3.4059065743944625</v>
      </c>
      <c r="K40" s="23">
        <v>68.64467128027681</v>
      </c>
      <c r="L40" s="24">
        <v>0.55221453287197197</v>
      </c>
      <c r="M40" s="23">
        <v>82.236332179930784</v>
      </c>
      <c r="N40" s="23">
        <v>70.5</v>
      </c>
      <c r="O40" s="29">
        <v>6.85</v>
      </c>
      <c r="P40" s="28">
        <v>252</v>
      </c>
      <c r="Q40" s="23">
        <v>147</v>
      </c>
      <c r="R40" s="23">
        <v>28</v>
      </c>
      <c r="S40" s="23">
        <v>63</v>
      </c>
      <c r="T40" s="30">
        <v>0</v>
      </c>
      <c r="U40" s="31">
        <v>1</v>
      </c>
      <c r="V40" s="24">
        <v>4.2</v>
      </c>
      <c r="W40" s="23">
        <v>0</v>
      </c>
      <c r="X40" s="30">
        <v>16</v>
      </c>
      <c r="Y40" s="32">
        <v>26.550898203592816</v>
      </c>
      <c r="Z40" s="24">
        <v>3.57</v>
      </c>
      <c r="AA40" s="24">
        <v>4.87</v>
      </c>
      <c r="AB40" s="30">
        <v>20</v>
      </c>
      <c r="AC40" s="31">
        <v>650</v>
      </c>
      <c r="AD40" s="23">
        <v>650</v>
      </c>
      <c r="AE40" s="23">
        <v>400</v>
      </c>
      <c r="AF40" s="23">
        <v>250</v>
      </c>
      <c r="AG40" s="23">
        <v>160</v>
      </c>
      <c r="AH40" s="23">
        <v>220</v>
      </c>
      <c r="AI40" s="23">
        <v>140</v>
      </c>
      <c r="AJ40" s="23">
        <v>10</v>
      </c>
      <c r="AK40" s="24">
        <v>0.6</v>
      </c>
      <c r="AL40" s="31">
        <v>933.90145985401455</v>
      </c>
      <c r="AM40" s="23">
        <v>403.65571213073463</v>
      </c>
      <c r="AN40" s="25">
        <v>1.2235261514975317</v>
      </c>
      <c r="AO40" s="47">
        <v>3.5640877534130221E-2</v>
      </c>
    </row>
    <row r="41" spans="2:41" ht="15.75" customHeight="1" x14ac:dyDescent="0.25">
      <c r="B41" s="28" t="s">
        <v>84</v>
      </c>
      <c r="C41" s="21" t="s">
        <v>72</v>
      </c>
      <c r="D41" s="21" t="s">
        <v>139</v>
      </c>
      <c r="E41" s="49" t="s">
        <v>67</v>
      </c>
      <c r="F41" s="21">
        <v>1</v>
      </c>
      <c r="G41" s="21">
        <v>1</v>
      </c>
      <c r="H41" s="22">
        <v>40637</v>
      </c>
      <c r="I41" s="23">
        <v>94</v>
      </c>
      <c r="J41" s="24">
        <v>10.293478260869565</v>
      </c>
      <c r="K41" s="23">
        <v>86.585652173913061</v>
      </c>
      <c r="L41" s="24">
        <v>11.554782608695652</v>
      </c>
      <c r="M41" s="23">
        <v>70.012173913043483</v>
      </c>
      <c r="N41" s="23">
        <v>271.42</v>
      </c>
      <c r="O41" s="29">
        <v>8.9440000000000008</v>
      </c>
      <c r="P41" s="28">
        <v>282</v>
      </c>
      <c r="Q41" s="23">
        <v>218</v>
      </c>
      <c r="R41" s="23">
        <v>37</v>
      </c>
      <c r="S41" s="23">
        <v>17</v>
      </c>
      <c r="T41" s="30">
        <v>0</v>
      </c>
      <c r="U41" s="31">
        <v>1</v>
      </c>
      <c r="V41" s="24">
        <v>4.0999999999999996</v>
      </c>
      <c r="W41" s="23">
        <v>0</v>
      </c>
      <c r="X41" s="30">
        <v>0</v>
      </c>
      <c r="Y41" s="32">
        <v>25.894495412844037</v>
      </c>
      <c r="Z41" s="24">
        <v>3.42</v>
      </c>
      <c r="AA41" s="24">
        <v>4.4800000000000004</v>
      </c>
      <c r="AB41" s="30">
        <v>21</v>
      </c>
      <c r="AC41" s="31">
        <v>650</v>
      </c>
      <c r="AD41" s="23">
        <v>650</v>
      </c>
      <c r="AE41" s="23">
        <v>400</v>
      </c>
      <c r="AF41" s="23">
        <v>250</v>
      </c>
      <c r="AG41" s="23">
        <v>160</v>
      </c>
      <c r="AH41" s="23">
        <v>220</v>
      </c>
      <c r="AI41" s="23">
        <v>140</v>
      </c>
      <c r="AJ41" s="23">
        <v>10</v>
      </c>
      <c r="AK41" s="24">
        <v>0.6</v>
      </c>
      <c r="AL41" s="31">
        <v>516.7058641975309</v>
      </c>
      <c r="AM41" s="23">
        <v>392.53835497762253</v>
      </c>
      <c r="AN41" s="25">
        <v>0.9522051747307031</v>
      </c>
      <c r="AO41" s="47">
        <v>8.4762563229531629E-2</v>
      </c>
    </row>
    <row r="42" spans="2:41" ht="15.75" customHeight="1" x14ac:dyDescent="0.25">
      <c r="B42" s="28" t="s">
        <v>84</v>
      </c>
      <c r="C42" s="21" t="s">
        <v>72</v>
      </c>
      <c r="D42" s="21" t="s">
        <v>139</v>
      </c>
      <c r="E42" s="49" t="s">
        <v>67</v>
      </c>
      <c r="F42" s="21">
        <v>1</v>
      </c>
      <c r="G42" s="21">
        <v>2</v>
      </c>
      <c r="H42" s="22">
        <v>40638</v>
      </c>
      <c r="I42" s="23">
        <v>95</v>
      </c>
      <c r="J42" s="24">
        <v>14.83</v>
      </c>
      <c r="K42" s="23">
        <v>80.72</v>
      </c>
      <c r="L42" s="24">
        <v>17.510833333333334</v>
      </c>
      <c r="M42" s="23">
        <v>74.089583333333323</v>
      </c>
      <c r="N42" s="23">
        <v>140.13</v>
      </c>
      <c r="O42" s="29">
        <v>2.7570000000000006</v>
      </c>
      <c r="P42" s="28">
        <v>282</v>
      </c>
      <c r="Q42" s="23">
        <v>218</v>
      </c>
      <c r="R42" s="23">
        <v>37</v>
      </c>
      <c r="S42" s="23">
        <v>17</v>
      </c>
      <c r="T42" s="30">
        <v>0</v>
      </c>
      <c r="U42" s="31">
        <v>1</v>
      </c>
      <c r="V42" s="24">
        <v>4.0999999999999996</v>
      </c>
      <c r="W42" s="23">
        <v>0</v>
      </c>
      <c r="X42" s="30">
        <v>0</v>
      </c>
      <c r="Y42" s="32">
        <v>25.894495412844037</v>
      </c>
      <c r="Z42" s="24">
        <v>3.42</v>
      </c>
      <c r="AA42" s="24">
        <v>4.4800000000000004</v>
      </c>
      <c r="AB42" s="30">
        <v>21</v>
      </c>
      <c r="AC42" s="31">
        <v>650</v>
      </c>
      <c r="AD42" s="23">
        <v>650</v>
      </c>
      <c r="AE42" s="23">
        <v>400</v>
      </c>
      <c r="AF42" s="23">
        <v>250</v>
      </c>
      <c r="AG42" s="23">
        <v>160</v>
      </c>
      <c r="AH42" s="23">
        <v>220</v>
      </c>
      <c r="AI42" s="23">
        <v>140</v>
      </c>
      <c r="AJ42" s="23">
        <v>10</v>
      </c>
      <c r="AK42" s="24">
        <v>0.6</v>
      </c>
      <c r="AL42" s="31">
        <v>554.7058641975309</v>
      </c>
      <c r="AM42" s="23">
        <v>426.53835497762253</v>
      </c>
      <c r="AN42" s="25">
        <v>0.84220517473070322</v>
      </c>
      <c r="AO42" s="47">
        <v>8.4762563229531629E-2</v>
      </c>
    </row>
    <row r="43" spans="2:41" ht="15.75" customHeight="1" x14ac:dyDescent="0.25">
      <c r="B43" s="28" t="s">
        <v>84</v>
      </c>
      <c r="C43" s="21" t="s">
        <v>72</v>
      </c>
      <c r="D43" s="21" t="s">
        <v>139</v>
      </c>
      <c r="E43" s="49" t="s">
        <v>67</v>
      </c>
      <c r="F43" s="21">
        <v>1</v>
      </c>
      <c r="G43" s="21">
        <v>3</v>
      </c>
      <c r="H43" s="22">
        <v>40639</v>
      </c>
      <c r="I43" s="23">
        <v>96</v>
      </c>
      <c r="J43" s="24">
        <v>21.985833333333336</v>
      </c>
      <c r="K43" s="23">
        <v>78.626666666666651</v>
      </c>
      <c r="L43" s="24">
        <v>23.263750000000002</v>
      </c>
      <c r="M43" s="23">
        <v>69.69583333333334</v>
      </c>
      <c r="N43" s="23">
        <v>119.22</v>
      </c>
      <c r="O43" s="29">
        <v>2.2470000000000003</v>
      </c>
      <c r="P43" s="28">
        <v>282</v>
      </c>
      <c r="Q43" s="23">
        <v>218</v>
      </c>
      <c r="R43" s="23">
        <v>37</v>
      </c>
      <c r="S43" s="23">
        <v>17</v>
      </c>
      <c r="T43" s="30">
        <v>0</v>
      </c>
      <c r="U43" s="31">
        <v>1</v>
      </c>
      <c r="V43" s="24">
        <v>4.0999999999999996</v>
      </c>
      <c r="W43" s="23">
        <v>0</v>
      </c>
      <c r="X43" s="30">
        <v>0</v>
      </c>
      <c r="Y43" s="32">
        <v>25.894495412844037</v>
      </c>
      <c r="Z43" s="24">
        <v>3.42</v>
      </c>
      <c r="AA43" s="24">
        <v>4.4800000000000004</v>
      </c>
      <c r="AB43" s="30">
        <v>21</v>
      </c>
      <c r="AC43" s="31">
        <v>650</v>
      </c>
      <c r="AD43" s="23">
        <v>650</v>
      </c>
      <c r="AE43" s="23">
        <v>400</v>
      </c>
      <c r="AF43" s="23">
        <v>250</v>
      </c>
      <c r="AG43" s="23">
        <v>160</v>
      </c>
      <c r="AH43" s="23">
        <v>220</v>
      </c>
      <c r="AI43" s="23">
        <v>140</v>
      </c>
      <c r="AJ43" s="23">
        <v>10</v>
      </c>
      <c r="AK43" s="24">
        <v>0.6</v>
      </c>
      <c r="AL43" s="31">
        <v>496.7058641975309</v>
      </c>
      <c r="AM43" s="23">
        <v>390</v>
      </c>
      <c r="AN43" s="25">
        <v>0.9522051747307031</v>
      </c>
      <c r="AO43" s="47">
        <v>9.5762563229531625E-2</v>
      </c>
    </row>
    <row r="44" spans="2:41" ht="15.75" customHeight="1" x14ac:dyDescent="0.25">
      <c r="B44" s="28" t="s">
        <v>84</v>
      </c>
      <c r="C44" s="21" t="s">
        <v>72</v>
      </c>
      <c r="D44" s="21" t="s">
        <v>139</v>
      </c>
      <c r="E44" s="49" t="s">
        <v>67</v>
      </c>
      <c r="F44" s="21">
        <v>2</v>
      </c>
      <c r="G44" s="21">
        <v>1</v>
      </c>
      <c r="H44" s="22">
        <v>40700</v>
      </c>
      <c r="I44" s="23">
        <v>157</v>
      </c>
      <c r="J44" s="24">
        <v>11.866145833333336</v>
      </c>
      <c r="K44" s="23">
        <v>75.815833333333345</v>
      </c>
      <c r="L44" s="24">
        <v>13.107986111111105</v>
      </c>
      <c r="M44" s="23">
        <v>71.729166666666657</v>
      </c>
      <c r="N44" s="23">
        <v>262.89</v>
      </c>
      <c r="O44" s="29">
        <v>10.684000000000001</v>
      </c>
      <c r="P44" s="28">
        <v>282</v>
      </c>
      <c r="Q44" s="23">
        <v>213</v>
      </c>
      <c r="R44" s="23">
        <v>36</v>
      </c>
      <c r="S44" s="23">
        <v>12</v>
      </c>
      <c r="T44" s="30">
        <v>0</v>
      </c>
      <c r="U44" s="31">
        <v>1</v>
      </c>
      <c r="V44" s="24">
        <v>4.0999999999999996</v>
      </c>
      <c r="W44" s="23">
        <v>0</v>
      </c>
      <c r="X44" s="30">
        <v>0</v>
      </c>
      <c r="Y44" s="32">
        <v>25.35211267605634</v>
      </c>
      <c r="Z44" s="24">
        <v>3.45</v>
      </c>
      <c r="AA44" s="24">
        <v>4.29</v>
      </c>
      <c r="AB44" s="30">
        <v>13</v>
      </c>
      <c r="AC44" s="31">
        <v>650</v>
      </c>
      <c r="AD44" s="23">
        <v>650</v>
      </c>
      <c r="AE44" s="23">
        <v>400</v>
      </c>
      <c r="AF44" s="23">
        <v>250</v>
      </c>
      <c r="AG44" s="23">
        <v>160</v>
      </c>
      <c r="AH44" s="23">
        <v>220</v>
      </c>
      <c r="AI44" s="23">
        <v>140</v>
      </c>
      <c r="AJ44" s="23">
        <v>10</v>
      </c>
      <c r="AK44" s="24">
        <v>0.6</v>
      </c>
      <c r="AL44" s="31">
        <v>724.74652777777783</v>
      </c>
      <c r="AM44" s="23">
        <v>439.47118250205796</v>
      </c>
      <c r="AN44" s="25">
        <v>1.1611215312224434</v>
      </c>
      <c r="AO44" s="47">
        <v>0.10119330148987499</v>
      </c>
    </row>
    <row r="45" spans="2:41" ht="15.75" customHeight="1" x14ac:dyDescent="0.25">
      <c r="B45" s="28" t="s">
        <v>84</v>
      </c>
      <c r="C45" s="21" t="s">
        <v>72</v>
      </c>
      <c r="D45" s="21" t="s">
        <v>139</v>
      </c>
      <c r="E45" s="49" t="s">
        <v>67</v>
      </c>
      <c r="F45" s="21">
        <v>2</v>
      </c>
      <c r="G45" s="21">
        <v>2</v>
      </c>
      <c r="H45" s="22">
        <v>40701</v>
      </c>
      <c r="I45" s="23">
        <v>158</v>
      </c>
      <c r="J45" s="24">
        <v>8.1989999999999998</v>
      </c>
      <c r="K45" s="23">
        <v>95.2</v>
      </c>
      <c r="L45" s="24">
        <v>9.15</v>
      </c>
      <c r="M45" s="23" t="s">
        <v>66</v>
      </c>
      <c r="N45" s="23">
        <v>239.77</v>
      </c>
      <c r="O45" s="29">
        <v>9.088000000000001</v>
      </c>
      <c r="P45" s="28">
        <v>282</v>
      </c>
      <c r="Q45" s="23">
        <v>213</v>
      </c>
      <c r="R45" s="23">
        <v>36</v>
      </c>
      <c r="S45" s="23">
        <v>12</v>
      </c>
      <c r="T45" s="30">
        <v>0</v>
      </c>
      <c r="U45" s="31">
        <v>1</v>
      </c>
      <c r="V45" s="24">
        <v>4.0999999999999996</v>
      </c>
      <c r="W45" s="23">
        <v>0</v>
      </c>
      <c r="X45" s="30">
        <v>0</v>
      </c>
      <c r="Y45" s="32">
        <v>25.35211267605634</v>
      </c>
      <c r="Z45" s="24">
        <v>3.45</v>
      </c>
      <c r="AA45" s="24">
        <v>4.29</v>
      </c>
      <c r="AB45" s="30">
        <v>13</v>
      </c>
      <c r="AC45" s="31">
        <v>650</v>
      </c>
      <c r="AD45" s="23">
        <v>650</v>
      </c>
      <c r="AE45" s="23">
        <v>400</v>
      </c>
      <c r="AF45" s="23">
        <v>250</v>
      </c>
      <c r="AG45" s="23">
        <v>160</v>
      </c>
      <c r="AH45" s="23">
        <v>220</v>
      </c>
      <c r="AI45" s="23">
        <v>140</v>
      </c>
      <c r="AJ45" s="23">
        <v>10</v>
      </c>
      <c r="AK45" s="24">
        <v>0.6</v>
      </c>
      <c r="AL45" s="31">
        <v>695.74652777777783</v>
      </c>
      <c r="AM45" s="23">
        <v>408.47118250205796</v>
      </c>
      <c r="AN45" s="25">
        <v>1.2711215312224435</v>
      </c>
      <c r="AO45" s="47">
        <v>9.0193301489874991E-2</v>
      </c>
    </row>
    <row r="46" spans="2:41" ht="15.75" customHeight="1" x14ac:dyDescent="0.25">
      <c r="B46" s="28" t="s">
        <v>84</v>
      </c>
      <c r="C46" s="21" t="s">
        <v>72</v>
      </c>
      <c r="D46" s="21" t="s">
        <v>139</v>
      </c>
      <c r="E46" s="49" t="s">
        <v>67</v>
      </c>
      <c r="F46" s="21">
        <v>2</v>
      </c>
      <c r="G46" s="21">
        <v>3</v>
      </c>
      <c r="H46" s="22">
        <v>40702</v>
      </c>
      <c r="I46" s="23">
        <v>159</v>
      </c>
      <c r="J46" s="24">
        <v>3.3949999999999996</v>
      </c>
      <c r="K46" s="23">
        <v>96.28</v>
      </c>
      <c r="L46" s="24">
        <v>7.6422083333333326</v>
      </c>
      <c r="M46" s="23">
        <v>88.564166666666665</v>
      </c>
      <c r="N46" s="23">
        <v>169.74</v>
      </c>
      <c r="O46" s="29">
        <v>2.202</v>
      </c>
      <c r="P46" s="28">
        <v>282</v>
      </c>
      <c r="Q46" s="23">
        <v>213</v>
      </c>
      <c r="R46" s="23">
        <v>36</v>
      </c>
      <c r="S46" s="23">
        <v>12</v>
      </c>
      <c r="T46" s="30">
        <v>0</v>
      </c>
      <c r="U46" s="31">
        <v>1</v>
      </c>
      <c r="V46" s="24">
        <v>4.0999999999999996</v>
      </c>
      <c r="W46" s="23">
        <v>0</v>
      </c>
      <c r="X46" s="30">
        <v>0</v>
      </c>
      <c r="Y46" s="32">
        <v>25.35211267605634</v>
      </c>
      <c r="Z46" s="24">
        <v>3.45</v>
      </c>
      <c r="AA46" s="24">
        <v>4.29</v>
      </c>
      <c r="AB46" s="30">
        <v>13</v>
      </c>
      <c r="AC46" s="31">
        <v>650</v>
      </c>
      <c r="AD46" s="23">
        <v>650</v>
      </c>
      <c r="AE46" s="23">
        <v>400</v>
      </c>
      <c r="AF46" s="23">
        <v>250</v>
      </c>
      <c r="AG46" s="23">
        <v>160</v>
      </c>
      <c r="AH46" s="23">
        <v>220</v>
      </c>
      <c r="AI46" s="23">
        <v>140</v>
      </c>
      <c r="AJ46" s="23">
        <v>10</v>
      </c>
      <c r="AK46" s="24">
        <v>0.6</v>
      </c>
      <c r="AL46" s="31">
        <v>686.74652777777783</v>
      </c>
      <c r="AM46" s="23">
        <v>439.47118250205796</v>
      </c>
      <c r="AN46" s="25">
        <v>1.0511215312224436</v>
      </c>
      <c r="AO46" s="47">
        <v>0.10119330148987499</v>
      </c>
    </row>
    <row r="47" spans="2:41" ht="15.75" customHeight="1" x14ac:dyDescent="0.25">
      <c r="B47" s="28" t="s">
        <v>84</v>
      </c>
      <c r="C47" s="21" t="s">
        <v>72</v>
      </c>
      <c r="D47" s="21" t="s">
        <v>139</v>
      </c>
      <c r="E47" s="49" t="s">
        <v>67</v>
      </c>
      <c r="F47" s="21">
        <v>3</v>
      </c>
      <c r="G47" s="21">
        <v>1</v>
      </c>
      <c r="H47" s="22">
        <v>40757</v>
      </c>
      <c r="I47" s="23">
        <v>214</v>
      </c>
      <c r="J47" s="24">
        <v>15.772411347517732</v>
      </c>
      <c r="K47" s="23">
        <v>82.92</v>
      </c>
      <c r="L47" s="24">
        <v>18.399397163120572</v>
      </c>
      <c r="M47" s="23">
        <v>78.32936170212767</v>
      </c>
      <c r="N47" s="23">
        <v>177.86</v>
      </c>
      <c r="O47" s="29">
        <v>2.036</v>
      </c>
      <c r="P47" s="28">
        <v>282</v>
      </c>
      <c r="Q47" s="23">
        <v>234</v>
      </c>
      <c r="R47" s="23">
        <v>28</v>
      </c>
      <c r="S47" s="23">
        <v>2</v>
      </c>
      <c r="T47" s="30">
        <v>0</v>
      </c>
      <c r="U47" s="31">
        <v>1</v>
      </c>
      <c r="V47" s="24">
        <v>4.0999999999999996</v>
      </c>
      <c r="W47" s="23">
        <v>0</v>
      </c>
      <c r="X47" s="30">
        <v>28</v>
      </c>
      <c r="Y47" s="32">
        <v>25.8789173789174</v>
      </c>
      <c r="Z47" s="24">
        <v>3.4</v>
      </c>
      <c r="AA47" s="24">
        <v>4.0199999999999996</v>
      </c>
      <c r="AB47" s="30">
        <v>17</v>
      </c>
      <c r="AC47" s="31">
        <v>650</v>
      </c>
      <c r="AD47" s="23">
        <v>650</v>
      </c>
      <c r="AE47" s="23">
        <v>400</v>
      </c>
      <c r="AF47" s="23">
        <v>250</v>
      </c>
      <c r="AG47" s="23">
        <v>160</v>
      </c>
      <c r="AH47" s="23">
        <v>220</v>
      </c>
      <c r="AI47" s="23">
        <v>140</v>
      </c>
      <c r="AJ47" s="23">
        <v>10</v>
      </c>
      <c r="AK47" s="24">
        <v>0.6</v>
      </c>
      <c r="AL47" s="31">
        <v>937.47222222222217</v>
      </c>
      <c r="AM47" s="23">
        <v>503.89394798882142</v>
      </c>
      <c r="AN47" s="25">
        <v>2.2025759540602827</v>
      </c>
      <c r="AO47" s="47">
        <v>0.11604912681591643</v>
      </c>
    </row>
    <row r="48" spans="2:41" ht="15.75" customHeight="1" x14ac:dyDescent="0.25">
      <c r="B48" s="28" t="s">
        <v>84</v>
      </c>
      <c r="C48" s="21" t="s">
        <v>72</v>
      </c>
      <c r="D48" s="21" t="s">
        <v>139</v>
      </c>
      <c r="E48" s="49" t="s">
        <v>67</v>
      </c>
      <c r="F48" s="21">
        <v>3</v>
      </c>
      <c r="G48" s="21">
        <v>2</v>
      </c>
      <c r="H48" s="22">
        <v>40758</v>
      </c>
      <c r="I48" s="23">
        <v>215</v>
      </c>
      <c r="J48" s="24">
        <v>18.473875432525958</v>
      </c>
      <c r="K48" s="23">
        <v>70.959999999999994</v>
      </c>
      <c r="L48" s="24">
        <v>19.590103806228374</v>
      </c>
      <c r="M48" s="23">
        <v>80.605190311418696</v>
      </c>
      <c r="N48" s="23">
        <v>105.58</v>
      </c>
      <c r="O48" s="29">
        <v>4.3159999999999998</v>
      </c>
      <c r="P48" s="28">
        <v>282</v>
      </c>
      <c r="Q48" s="23">
        <v>234</v>
      </c>
      <c r="R48" s="23">
        <v>28</v>
      </c>
      <c r="S48" s="23">
        <v>2</v>
      </c>
      <c r="T48" s="30">
        <v>0</v>
      </c>
      <c r="U48" s="31">
        <v>1</v>
      </c>
      <c r="V48" s="24">
        <v>4.0999999999999996</v>
      </c>
      <c r="W48" s="23">
        <v>0</v>
      </c>
      <c r="X48" s="30">
        <v>28</v>
      </c>
      <c r="Y48" s="32">
        <v>25.8789173789174</v>
      </c>
      <c r="Z48" s="24">
        <v>3.4</v>
      </c>
      <c r="AA48" s="24">
        <v>4.0199999999999996</v>
      </c>
      <c r="AB48" s="30">
        <v>17</v>
      </c>
      <c r="AC48" s="31">
        <v>650</v>
      </c>
      <c r="AD48" s="23">
        <v>650</v>
      </c>
      <c r="AE48" s="23">
        <v>400</v>
      </c>
      <c r="AF48" s="23">
        <v>250</v>
      </c>
      <c r="AG48" s="23">
        <v>160</v>
      </c>
      <c r="AH48" s="23">
        <v>220</v>
      </c>
      <c r="AI48" s="23">
        <v>140</v>
      </c>
      <c r="AJ48" s="23">
        <v>10</v>
      </c>
      <c r="AK48" s="24">
        <v>0.6</v>
      </c>
      <c r="AL48" s="31">
        <v>925.47222222222217</v>
      </c>
      <c r="AM48" s="23">
        <v>477.89394798882142</v>
      </c>
      <c r="AN48" s="25">
        <v>2.2025759540602827</v>
      </c>
      <c r="AO48" s="47">
        <v>0.11604912681591643</v>
      </c>
    </row>
    <row r="49" spans="2:41" ht="15.75" customHeight="1" x14ac:dyDescent="0.25">
      <c r="B49" s="28" t="s">
        <v>84</v>
      </c>
      <c r="C49" s="21" t="s">
        <v>72</v>
      </c>
      <c r="D49" s="21" t="s">
        <v>139</v>
      </c>
      <c r="E49" s="49" t="s">
        <v>67</v>
      </c>
      <c r="F49" s="21">
        <v>3</v>
      </c>
      <c r="G49" s="21">
        <v>3</v>
      </c>
      <c r="H49" s="22">
        <v>40759</v>
      </c>
      <c r="I49" s="23">
        <v>216</v>
      </c>
      <c r="J49" s="24">
        <v>14.520798611111108</v>
      </c>
      <c r="K49" s="23">
        <v>83.8</v>
      </c>
      <c r="L49" s="24">
        <v>17.988437499999993</v>
      </c>
      <c r="M49" s="23">
        <v>78.231805555555567</v>
      </c>
      <c r="N49" s="23">
        <v>185.31</v>
      </c>
      <c r="O49" s="29">
        <v>4.3389999999999995</v>
      </c>
      <c r="P49" s="28">
        <v>282</v>
      </c>
      <c r="Q49" s="23">
        <v>234</v>
      </c>
      <c r="R49" s="23">
        <v>28</v>
      </c>
      <c r="S49" s="23">
        <v>2</v>
      </c>
      <c r="T49" s="30">
        <v>0</v>
      </c>
      <c r="U49" s="31">
        <v>1</v>
      </c>
      <c r="V49" s="24">
        <v>4.0999999999999996</v>
      </c>
      <c r="W49" s="23">
        <v>0</v>
      </c>
      <c r="X49" s="30">
        <v>28</v>
      </c>
      <c r="Y49" s="32">
        <v>25.8789173789174</v>
      </c>
      <c r="Z49" s="24">
        <v>3.4</v>
      </c>
      <c r="AA49" s="24">
        <v>4.0199999999999996</v>
      </c>
      <c r="AB49" s="30">
        <v>17</v>
      </c>
      <c r="AC49" s="31">
        <v>650</v>
      </c>
      <c r="AD49" s="23">
        <v>650</v>
      </c>
      <c r="AE49" s="23">
        <v>400</v>
      </c>
      <c r="AF49" s="23">
        <v>250</v>
      </c>
      <c r="AG49" s="23">
        <v>160</v>
      </c>
      <c r="AH49" s="23">
        <v>220</v>
      </c>
      <c r="AI49" s="23">
        <v>140</v>
      </c>
      <c r="AJ49" s="23">
        <v>10</v>
      </c>
      <c r="AK49" s="24">
        <v>0.6</v>
      </c>
      <c r="AL49" s="31">
        <v>940.47222222222217</v>
      </c>
      <c r="AM49" s="23">
        <v>533.89394798882142</v>
      </c>
      <c r="AN49" s="25">
        <v>2.0925759540602829</v>
      </c>
      <c r="AO49" s="47">
        <v>0.11604912681591643</v>
      </c>
    </row>
    <row r="50" spans="2:41" ht="15.75" customHeight="1" x14ac:dyDescent="0.25">
      <c r="B50" s="28" t="s">
        <v>84</v>
      </c>
      <c r="C50" s="21" t="s">
        <v>72</v>
      </c>
      <c r="D50" s="21" t="s">
        <v>139</v>
      </c>
      <c r="E50" s="49" t="s">
        <v>67</v>
      </c>
      <c r="F50" s="21">
        <v>4</v>
      </c>
      <c r="G50" s="21">
        <v>1</v>
      </c>
      <c r="H50" s="22">
        <v>40822</v>
      </c>
      <c r="I50" s="23">
        <v>279</v>
      </c>
      <c r="J50" s="24">
        <v>10.02083333333333</v>
      </c>
      <c r="K50" s="23">
        <v>85.36</v>
      </c>
      <c r="L50" s="24">
        <v>11.180416666666671</v>
      </c>
      <c r="M50" s="23">
        <v>77.462916666666658</v>
      </c>
      <c r="N50" s="23">
        <v>72.069999999999993</v>
      </c>
      <c r="O50" s="29">
        <v>5.6399999999999988</v>
      </c>
      <c r="P50" s="28">
        <v>282</v>
      </c>
      <c r="Q50" s="23">
        <v>223</v>
      </c>
      <c r="R50" s="23">
        <v>31</v>
      </c>
      <c r="S50" s="23">
        <v>7</v>
      </c>
      <c r="T50" s="30">
        <v>0</v>
      </c>
      <c r="U50" s="31">
        <v>1</v>
      </c>
      <c r="V50" s="24">
        <v>4.0999999999999996</v>
      </c>
      <c r="W50" s="23">
        <v>0</v>
      </c>
      <c r="X50" s="30">
        <v>28</v>
      </c>
      <c r="Y50" s="32">
        <v>25.726457399103101</v>
      </c>
      <c r="Z50" s="24">
        <v>3.57</v>
      </c>
      <c r="AA50" s="24">
        <v>4.22</v>
      </c>
      <c r="AB50" s="30">
        <v>23</v>
      </c>
      <c r="AC50" s="31">
        <v>650</v>
      </c>
      <c r="AD50" s="23">
        <v>650</v>
      </c>
      <c r="AE50" s="23">
        <v>400</v>
      </c>
      <c r="AF50" s="23">
        <v>250</v>
      </c>
      <c r="AG50" s="23">
        <v>160</v>
      </c>
      <c r="AH50" s="23">
        <v>220</v>
      </c>
      <c r="AI50" s="23">
        <v>140</v>
      </c>
      <c r="AJ50" s="23">
        <v>10</v>
      </c>
      <c r="AK50" s="24">
        <v>0.6</v>
      </c>
      <c r="AL50" s="31">
        <v>553.26736111111109</v>
      </c>
      <c r="AM50" s="23">
        <v>388.98958333333331</v>
      </c>
      <c r="AN50" s="25">
        <v>0.65107178957473155</v>
      </c>
      <c r="AO50" s="47">
        <v>3.1032759568983988E-2</v>
      </c>
    </row>
    <row r="51" spans="2:41" ht="15.75" customHeight="1" x14ac:dyDescent="0.25">
      <c r="B51" s="28" t="s">
        <v>84</v>
      </c>
      <c r="C51" s="21" t="s">
        <v>72</v>
      </c>
      <c r="D51" s="21" t="s">
        <v>139</v>
      </c>
      <c r="E51" s="49" t="s">
        <v>67</v>
      </c>
      <c r="F51" s="21">
        <v>4</v>
      </c>
      <c r="G51" s="21">
        <v>2</v>
      </c>
      <c r="H51" s="22">
        <v>40823</v>
      </c>
      <c r="I51" s="23">
        <v>280</v>
      </c>
      <c r="J51" s="24">
        <v>7.1126400000000016</v>
      </c>
      <c r="K51" s="23">
        <v>83.24</v>
      </c>
      <c r="L51" s="24">
        <v>8.630840000000001</v>
      </c>
      <c r="M51" s="23">
        <v>93.091999999999985</v>
      </c>
      <c r="N51" s="23">
        <v>160.11000000000001</v>
      </c>
      <c r="O51" s="29">
        <v>10.664000000000003</v>
      </c>
      <c r="P51" s="28">
        <v>282</v>
      </c>
      <c r="Q51" s="23">
        <v>223</v>
      </c>
      <c r="R51" s="23">
        <v>31</v>
      </c>
      <c r="S51" s="23">
        <v>7</v>
      </c>
      <c r="T51" s="30">
        <v>0</v>
      </c>
      <c r="U51" s="31">
        <v>1</v>
      </c>
      <c r="V51" s="24">
        <v>4.0999999999999996</v>
      </c>
      <c r="W51" s="23">
        <v>0</v>
      </c>
      <c r="X51" s="30">
        <v>28</v>
      </c>
      <c r="Y51" s="32">
        <v>25.726457399103101</v>
      </c>
      <c r="Z51" s="24">
        <v>3.57</v>
      </c>
      <c r="AA51" s="24">
        <v>4.22</v>
      </c>
      <c r="AB51" s="30">
        <v>23</v>
      </c>
      <c r="AC51" s="31">
        <v>650</v>
      </c>
      <c r="AD51" s="23">
        <v>650</v>
      </c>
      <c r="AE51" s="23">
        <v>400</v>
      </c>
      <c r="AF51" s="23">
        <v>250</v>
      </c>
      <c r="AG51" s="23">
        <v>160</v>
      </c>
      <c r="AH51" s="23">
        <v>220</v>
      </c>
      <c r="AI51" s="23">
        <v>140</v>
      </c>
      <c r="AJ51" s="23">
        <v>10</v>
      </c>
      <c r="AK51" s="24">
        <v>0.6</v>
      </c>
      <c r="AL51" s="31">
        <v>515.26736111111109</v>
      </c>
      <c r="AM51" s="23">
        <v>399.98958333333331</v>
      </c>
      <c r="AN51" s="25">
        <v>0.76107178957473154</v>
      </c>
      <c r="AO51" s="47">
        <v>4.2032759568983988E-2</v>
      </c>
    </row>
    <row r="52" spans="2:41" ht="15.75" customHeight="1" x14ac:dyDescent="0.25">
      <c r="B52" s="28" t="s">
        <v>84</v>
      </c>
      <c r="C52" s="21" t="s">
        <v>72</v>
      </c>
      <c r="D52" s="21" t="s">
        <v>139</v>
      </c>
      <c r="E52" s="49" t="s">
        <v>67</v>
      </c>
      <c r="F52" s="21">
        <v>4</v>
      </c>
      <c r="G52" s="21">
        <v>3</v>
      </c>
      <c r="H52" s="22">
        <v>40824</v>
      </c>
      <c r="I52" s="23">
        <v>281</v>
      </c>
      <c r="J52" s="24">
        <v>4.64656</v>
      </c>
      <c r="K52" s="23">
        <v>95.125</v>
      </c>
      <c r="L52" s="24">
        <v>9.5547999999999984</v>
      </c>
      <c r="M52" s="23">
        <v>95.790000000000035</v>
      </c>
      <c r="N52" s="23">
        <v>197.64583333333334</v>
      </c>
      <c r="O52" s="29">
        <v>3.7083333333333326</v>
      </c>
      <c r="P52" s="28">
        <v>282</v>
      </c>
      <c r="Q52" s="23">
        <v>223</v>
      </c>
      <c r="R52" s="23">
        <v>31</v>
      </c>
      <c r="S52" s="23">
        <v>7</v>
      </c>
      <c r="T52" s="30">
        <v>0</v>
      </c>
      <c r="U52" s="31">
        <v>1</v>
      </c>
      <c r="V52" s="24">
        <v>4.0999999999999996</v>
      </c>
      <c r="W52" s="23">
        <v>0</v>
      </c>
      <c r="X52" s="30">
        <v>28</v>
      </c>
      <c r="Y52" s="32">
        <v>25.726457399103101</v>
      </c>
      <c r="Z52" s="24">
        <v>3.57</v>
      </c>
      <c r="AA52" s="24">
        <v>4.22</v>
      </c>
      <c r="AB52" s="30">
        <v>23</v>
      </c>
      <c r="AC52" s="31">
        <v>650</v>
      </c>
      <c r="AD52" s="23">
        <v>650</v>
      </c>
      <c r="AE52" s="23">
        <v>400</v>
      </c>
      <c r="AF52" s="23">
        <v>250</v>
      </c>
      <c r="AG52" s="23">
        <v>160</v>
      </c>
      <c r="AH52" s="23">
        <v>220</v>
      </c>
      <c r="AI52" s="23">
        <v>140</v>
      </c>
      <c r="AJ52" s="23">
        <v>10</v>
      </c>
      <c r="AK52" s="24">
        <v>0.6</v>
      </c>
      <c r="AL52" s="31">
        <v>569.26736111111109</v>
      </c>
      <c r="AM52" s="23">
        <v>390</v>
      </c>
      <c r="AN52" s="25">
        <v>0.65107178957473155</v>
      </c>
      <c r="AO52" s="47">
        <v>3.1032759568983988E-2</v>
      </c>
    </row>
    <row r="53" spans="2:41" ht="15.75" customHeight="1" x14ac:dyDescent="0.25">
      <c r="B53" s="28" t="s">
        <v>84</v>
      </c>
      <c r="C53" s="21" t="s">
        <v>72</v>
      </c>
      <c r="D53" s="21" t="s">
        <v>139</v>
      </c>
      <c r="E53" s="49" t="s">
        <v>67</v>
      </c>
      <c r="F53" s="21">
        <v>5</v>
      </c>
      <c r="G53" s="21">
        <v>1</v>
      </c>
      <c r="H53" s="22">
        <v>40871</v>
      </c>
      <c r="I53" s="23">
        <v>328</v>
      </c>
      <c r="J53" s="24">
        <v>7.8920000000000003</v>
      </c>
      <c r="K53" s="23">
        <v>72.875</v>
      </c>
      <c r="L53" s="24">
        <v>13.170000000000002</v>
      </c>
      <c r="M53" s="23" t="s">
        <v>66</v>
      </c>
      <c r="N53" s="23">
        <v>213.82</v>
      </c>
      <c r="O53" s="29">
        <v>3.292666666666666</v>
      </c>
      <c r="P53" s="28">
        <v>282</v>
      </c>
      <c r="Q53" s="23">
        <v>229</v>
      </c>
      <c r="R53" s="23">
        <v>26</v>
      </c>
      <c r="S53" s="23">
        <v>13</v>
      </c>
      <c r="T53" s="30">
        <v>0</v>
      </c>
      <c r="U53" s="31">
        <v>1</v>
      </c>
      <c r="V53" s="24">
        <v>4.0999999999999996</v>
      </c>
      <c r="W53" s="23">
        <v>0</v>
      </c>
      <c r="X53" s="30">
        <v>16</v>
      </c>
      <c r="Y53" s="32">
        <v>22.7117903930131</v>
      </c>
      <c r="Z53" s="24">
        <v>3.63</v>
      </c>
      <c r="AA53" s="24">
        <v>4.75</v>
      </c>
      <c r="AB53" s="30">
        <v>23</v>
      </c>
      <c r="AC53" s="31">
        <v>650</v>
      </c>
      <c r="AD53" s="23">
        <v>650</v>
      </c>
      <c r="AE53" s="23">
        <v>400</v>
      </c>
      <c r="AF53" s="23">
        <v>250</v>
      </c>
      <c r="AG53" s="23">
        <v>160</v>
      </c>
      <c r="AH53" s="23">
        <v>220</v>
      </c>
      <c r="AI53" s="23">
        <v>140</v>
      </c>
      <c r="AJ53" s="23">
        <v>10</v>
      </c>
      <c r="AK53" s="24">
        <v>0.6</v>
      </c>
      <c r="AL53" s="31">
        <v>569.07291666666663</v>
      </c>
      <c r="AM53" s="23">
        <v>442.88541666666669</v>
      </c>
      <c r="AN53" s="25">
        <v>0.99205765550849079</v>
      </c>
      <c r="AO53" s="47">
        <v>0.14222272369044697</v>
      </c>
    </row>
    <row r="54" spans="2:41" ht="15.75" customHeight="1" x14ac:dyDescent="0.25">
      <c r="B54" s="28" t="s">
        <v>84</v>
      </c>
      <c r="C54" s="21" t="s">
        <v>72</v>
      </c>
      <c r="D54" s="21" t="s">
        <v>139</v>
      </c>
      <c r="E54" s="49" t="s">
        <v>67</v>
      </c>
      <c r="F54" s="21">
        <v>5</v>
      </c>
      <c r="G54" s="21">
        <v>2</v>
      </c>
      <c r="H54" s="22">
        <v>40872</v>
      </c>
      <c r="I54" s="23">
        <v>329</v>
      </c>
      <c r="J54" s="24">
        <v>14.83</v>
      </c>
      <c r="K54" s="23">
        <v>80.72</v>
      </c>
      <c r="L54" s="24">
        <v>17.510833333333334</v>
      </c>
      <c r="M54" s="23">
        <v>74.089583333333323</v>
      </c>
      <c r="N54" s="23">
        <v>140.13</v>
      </c>
      <c r="O54" s="29">
        <v>2.7570000000000006</v>
      </c>
      <c r="P54" s="28">
        <v>282</v>
      </c>
      <c r="Q54" s="23">
        <v>229</v>
      </c>
      <c r="R54" s="23">
        <v>26</v>
      </c>
      <c r="S54" s="23">
        <v>13</v>
      </c>
      <c r="T54" s="30">
        <v>0</v>
      </c>
      <c r="U54" s="31">
        <v>1</v>
      </c>
      <c r="V54" s="24">
        <v>4.0999999999999996</v>
      </c>
      <c r="W54" s="23">
        <v>0</v>
      </c>
      <c r="X54" s="30">
        <v>16</v>
      </c>
      <c r="Y54" s="32">
        <v>22.7117903930131</v>
      </c>
      <c r="Z54" s="24">
        <v>3.63</v>
      </c>
      <c r="AA54" s="24">
        <v>4.75</v>
      </c>
      <c r="AB54" s="30">
        <v>23</v>
      </c>
      <c r="AC54" s="31">
        <v>650</v>
      </c>
      <c r="AD54" s="23">
        <v>650</v>
      </c>
      <c r="AE54" s="23">
        <v>400</v>
      </c>
      <c r="AF54" s="23">
        <v>250</v>
      </c>
      <c r="AG54" s="23">
        <v>160</v>
      </c>
      <c r="AH54" s="23">
        <v>220</v>
      </c>
      <c r="AI54" s="23">
        <v>140</v>
      </c>
      <c r="AJ54" s="23">
        <v>10</v>
      </c>
      <c r="AK54" s="24">
        <v>0.6</v>
      </c>
      <c r="AL54" s="31">
        <v>608.07291666666663</v>
      </c>
      <c r="AM54" s="23">
        <v>423.88541666666669</v>
      </c>
      <c r="AN54" s="25">
        <v>0.99205765550849079</v>
      </c>
      <c r="AO54" s="47">
        <v>0.13122272369044699</v>
      </c>
    </row>
    <row r="55" spans="2:41" ht="15.75" customHeight="1" x14ac:dyDescent="0.25">
      <c r="B55" s="28" t="s">
        <v>84</v>
      </c>
      <c r="C55" s="21" t="s">
        <v>72</v>
      </c>
      <c r="D55" s="21" t="s">
        <v>139</v>
      </c>
      <c r="E55" s="49" t="s">
        <v>67</v>
      </c>
      <c r="F55" s="21">
        <v>5</v>
      </c>
      <c r="G55" s="21">
        <v>3</v>
      </c>
      <c r="H55" s="22">
        <v>40873</v>
      </c>
      <c r="I55" s="23">
        <v>330</v>
      </c>
      <c r="J55" s="24">
        <v>21.985833333333336</v>
      </c>
      <c r="K55" s="23">
        <v>78.626666666666651</v>
      </c>
      <c r="L55" s="24">
        <v>23.263750000000002</v>
      </c>
      <c r="M55" s="23">
        <v>69.69583333333334</v>
      </c>
      <c r="N55" s="23">
        <v>119.22</v>
      </c>
      <c r="O55" s="29">
        <v>2.2470000000000003</v>
      </c>
      <c r="P55" s="28">
        <v>282</v>
      </c>
      <c r="Q55" s="23">
        <v>229</v>
      </c>
      <c r="R55" s="23">
        <v>26</v>
      </c>
      <c r="S55" s="23">
        <v>13</v>
      </c>
      <c r="T55" s="30">
        <v>0</v>
      </c>
      <c r="U55" s="31">
        <v>1</v>
      </c>
      <c r="V55" s="24">
        <v>4.0999999999999996</v>
      </c>
      <c r="W55" s="23">
        <v>0</v>
      </c>
      <c r="X55" s="30">
        <v>16</v>
      </c>
      <c r="Y55" s="32">
        <v>22.7117903930131</v>
      </c>
      <c r="Z55" s="24">
        <v>3.63</v>
      </c>
      <c r="AA55" s="24">
        <v>4.75</v>
      </c>
      <c r="AB55" s="30">
        <v>23</v>
      </c>
      <c r="AC55" s="31">
        <v>650</v>
      </c>
      <c r="AD55" s="23">
        <v>650</v>
      </c>
      <c r="AE55" s="23">
        <v>400</v>
      </c>
      <c r="AF55" s="23">
        <v>250</v>
      </c>
      <c r="AG55" s="23">
        <v>160</v>
      </c>
      <c r="AH55" s="23">
        <v>220</v>
      </c>
      <c r="AI55" s="23">
        <v>140</v>
      </c>
      <c r="AJ55" s="23">
        <v>10</v>
      </c>
      <c r="AK55" s="24">
        <v>0.6</v>
      </c>
      <c r="AL55" s="31">
        <v>520.07291666666663</v>
      </c>
      <c r="AM55" s="23">
        <v>467.88541666666669</v>
      </c>
      <c r="AN55" s="25">
        <v>0.8820576555084908</v>
      </c>
      <c r="AO55" s="47">
        <v>0.14222272369044697</v>
      </c>
    </row>
    <row r="56" spans="2:41" ht="15.75" customHeight="1" x14ac:dyDescent="0.25">
      <c r="B56" s="28" t="s">
        <v>84</v>
      </c>
      <c r="C56" s="21" t="s">
        <v>72</v>
      </c>
      <c r="D56" s="21" t="s">
        <v>139</v>
      </c>
      <c r="E56" s="49" t="s">
        <v>67</v>
      </c>
      <c r="F56" s="21">
        <v>6</v>
      </c>
      <c r="G56" s="21">
        <v>1</v>
      </c>
      <c r="H56" s="22">
        <v>40932</v>
      </c>
      <c r="I56" s="23">
        <v>24</v>
      </c>
      <c r="J56" s="24">
        <v>11.866145833333336</v>
      </c>
      <c r="K56" s="23">
        <v>75.815833333333345</v>
      </c>
      <c r="L56" s="24">
        <v>13.107986111111105</v>
      </c>
      <c r="M56" s="23">
        <v>71.729166666666657</v>
      </c>
      <c r="N56" s="23">
        <v>262.89</v>
      </c>
      <c r="O56" s="29">
        <v>10.684000000000001</v>
      </c>
      <c r="P56" s="28">
        <v>282</v>
      </c>
      <c r="Q56" s="23">
        <v>230</v>
      </c>
      <c r="R56" s="23">
        <v>20</v>
      </c>
      <c r="S56" s="23">
        <v>19</v>
      </c>
      <c r="T56" s="30">
        <v>0</v>
      </c>
      <c r="U56" s="31">
        <v>1</v>
      </c>
      <c r="V56" s="24">
        <v>4.0999999999999996</v>
      </c>
      <c r="W56" s="23">
        <v>0</v>
      </c>
      <c r="X56" s="30">
        <v>0</v>
      </c>
      <c r="Y56" s="32">
        <v>25.617391304347802</v>
      </c>
      <c r="Z56" s="24">
        <v>3.55</v>
      </c>
      <c r="AA56" s="24">
        <v>4.55</v>
      </c>
      <c r="AB56" s="30">
        <v>18</v>
      </c>
      <c r="AC56" s="31">
        <v>650</v>
      </c>
      <c r="AD56" s="23">
        <v>650</v>
      </c>
      <c r="AE56" s="23">
        <v>400</v>
      </c>
      <c r="AF56" s="23">
        <v>250</v>
      </c>
      <c r="AG56" s="23">
        <v>160</v>
      </c>
      <c r="AH56" s="23">
        <v>220</v>
      </c>
      <c r="AI56" s="23">
        <v>140</v>
      </c>
      <c r="AJ56" s="23">
        <v>10</v>
      </c>
      <c r="AK56" s="24">
        <v>0.6</v>
      </c>
      <c r="AL56" s="31">
        <v>965.28472222222217</v>
      </c>
      <c r="AM56" s="23">
        <v>440.18055555555554</v>
      </c>
      <c r="AN56" s="25">
        <v>1.6363563867421063</v>
      </c>
      <c r="AO56" s="47">
        <v>7.791666666666669E-2</v>
      </c>
    </row>
    <row r="57" spans="2:41" ht="15.75" customHeight="1" x14ac:dyDescent="0.25">
      <c r="B57" s="28" t="s">
        <v>84</v>
      </c>
      <c r="C57" s="21" t="s">
        <v>72</v>
      </c>
      <c r="D57" s="21" t="s">
        <v>139</v>
      </c>
      <c r="E57" s="49" t="s">
        <v>67</v>
      </c>
      <c r="F57" s="21">
        <v>6</v>
      </c>
      <c r="G57" s="21">
        <v>2</v>
      </c>
      <c r="H57" s="22">
        <v>40933</v>
      </c>
      <c r="I57" s="23">
        <v>25</v>
      </c>
      <c r="J57" s="24">
        <v>8.1989999999999998</v>
      </c>
      <c r="K57" s="23">
        <v>95.2</v>
      </c>
      <c r="L57" s="24">
        <v>9.15</v>
      </c>
      <c r="M57" s="23" t="s">
        <v>66</v>
      </c>
      <c r="N57" s="23">
        <v>239.77</v>
      </c>
      <c r="O57" s="29">
        <v>9.088000000000001</v>
      </c>
      <c r="P57" s="28">
        <v>282</v>
      </c>
      <c r="Q57" s="23">
        <v>230</v>
      </c>
      <c r="R57" s="23">
        <v>20</v>
      </c>
      <c r="S57" s="23">
        <v>19</v>
      </c>
      <c r="T57" s="30">
        <v>0</v>
      </c>
      <c r="U57" s="31">
        <v>1</v>
      </c>
      <c r="V57" s="24">
        <v>4.0999999999999996</v>
      </c>
      <c r="W57" s="23">
        <v>0</v>
      </c>
      <c r="X57" s="30">
        <v>0</v>
      </c>
      <c r="Y57" s="32">
        <v>25.617391304347802</v>
      </c>
      <c r="Z57" s="24">
        <v>3.55</v>
      </c>
      <c r="AA57" s="24">
        <v>4.55</v>
      </c>
      <c r="AB57" s="30">
        <v>18</v>
      </c>
      <c r="AC57" s="31">
        <v>650</v>
      </c>
      <c r="AD57" s="23">
        <v>650</v>
      </c>
      <c r="AE57" s="23">
        <v>400</v>
      </c>
      <c r="AF57" s="23">
        <v>250</v>
      </c>
      <c r="AG57" s="23">
        <v>160</v>
      </c>
      <c r="AH57" s="23">
        <v>220</v>
      </c>
      <c r="AI57" s="23">
        <v>140</v>
      </c>
      <c r="AJ57" s="23">
        <v>10</v>
      </c>
      <c r="AK57" s="24">
        <v>0.6</v>
      </c>
      <c r="AL57" s="31">
        <v>968.28472222222217</v>
      </c>
      <c r="AM57" s="23">
        <v>391.18055555555554</v>
      </c>
      <c r="AN57" s="25">
        <v>1.7463563867421064</v>
      </c>
      <c r="AO57" s="47">
        <v>6.691666666666668E-2</v>
      </c>
    </row>
    <row r="58" spans="2:41" ht="15.75" customHeight="1" x14ac:dyDescent="0.25">
      <c r="B58" s="28" t="s">
        <v>84</v>
      </c>
      <c r="C58" s="21" t="s">
        <v>72</v>
      </c>
      <c r="D58" s="21" t="s">
        <v>139</v>
      </c>
      <c r="E58" s="49" t="s">
        <v>67</v>
      </c>
      <c r="F58" s="21">
        <v>6</v>
      </c>
      <c r="G58" s="21">
        <v>3</v>
      </c>
      <c r="H58" s="22">
        <v>40934</v>
      </c>
      <c r="I58" s="23">
        <v>26</v>
      </c>
      <c r="J58" s="24">
        <v>3.3949999999999996</v>
      </c>
      <c r="K58" s="23">
        <v>96.28</v>
      </c>
      <c r="L58" s="24">
        <v>7.6422083333333326</v>
      </c>
      <c r="M58" s="23">
        <v>88.564166666666665</v>
      </c>
      <c r="N58" s="23">
        <v>169.74</v>
      </c>
      <c r="O58" s="29">
        <v>2.202</v>
      </c>
      <c r="P58" s="28">
        <v>282</v>
      </c>
      <c r="Q58" s="23">
        <v>230</v>
      </c>
      <c r="R58" s="23">
        <v>20</v>
      </c>
      <c r="S58" s="23">
        <v>19</v>
      </c>
      <c r="T58" s="30">
        <v>0</v>
      </c>
      <c r="U58" s="31">
        <v>1</v>
      </c>
      <c r="V58" s="24">
        <v>4.0999999999999996</v>
      </c>
      <c r="W58" s="23">
        <v>0</v>
      </c>
      <c r="X58" s="30">
        <v>0</v>
      </c>
      <c r="Y58" s="32">
        <v>25.617391304347802</v>
      </c>
      <c r="Z58" s="24">
        <v>3.55</v>
      </c>
      <c r="AA58" s="24">
        <v>4.55</v>
      </c>
      <c r="AB58" s="30">
        <v>18</v>
      </c>
      <c r="AC58" s="31">
        <v>650</v>
      </c>
      <c r="AD58" s="23">
        <v>650</v>
      </c>
      <c r="AE58" s="23">
        <v>400</v>
      </c>
      <c r="AF58" s="23">
        <v>250</v>
      </c>
      <c r="AG58" s="23">
        <v>160</v>
      </c>
      <c r="AH58" s="23">
        <v>220</v>
      </c>
      <c r="AI58" s="23">
        <v>140</v>
      </c>
      <c r="AJ58" s="23">
        <v>10</v>
      </c>
      <c r="AK58" s="24">
        <v>0.6</v>
      </c>
      <c r="AL58" s="31">
        <v>928.28472222222217</v>
      </c>
      <c r="AM58" s="23">
        <v>457.18055555555554</v>
      </c>
      <c r="AN58" s="25">
        <v>1.6363563867421063</v>
      </c>
      <c r="AO58" s="47">
        <v>8.8916666666666686E-2</v>
      </c>
    </row>
    <row r="59" spans="2:41" ht="15.75" customHeight="1" x14ac:dyDescent="0.25">
      <c r="B59" s="28" t="s">
        <v>84</v>
      </c>
      <c r="C59" s="21" t="s">
        <v>72</v>
      </c>
      <c r="D59" s="21" t="s">
        <v>139</v>
      </c>
      <c r="E59" s="49" t="s">
        <v>68</v>
      </c>
      <c r="F59" s="21">
        <v>1</v>
      </c>
      <c r="G59" s="21">
        <v>1</v>
      </c>
      <c r="H59" s="22">
        <v>40674</v>
      </c>
      <c r="I59" s="23">
        <v>131</v>
      </c>
      <c r="J59" s="24">
        <v>15.772411347517732</v>
      </c>
      <c r="K59" s="23">
        <v>82.92</v>
      </c>
      <c r="L59" s="24">
        <v>18.399397163120572</v>
      </c>
      <c r="M59" s="23">
        <v>78.32936170212767</v>
      </c>
      <c r="N59" s="23">
        <v>177.86</v>
      </c>
      <c r="O59" s="29">
        <v>2.036</v>
      </c>
      <c r="P59" s="28">
        <v>235</v>
      </c>
      <c r="Q59" s="23">
        <v>163</v>
      </c>
      <c r="R59" s="23">
        <v>19</v>
      </c>
      <c r="S59" s="23">
        <v>45</v>
      </c>
      <c r="T59" s="30">
        <v>0</v>
      </c>
      <c r="U59" s="31">
        <v>1</v>
      </c>
      <c r="V59" s="24">
        <v>4.0999999999999996</v>
      </c>
      <c r="W59" s="23">
        <v>0</v>
      </c>
      <c r="X59" s="30">
        <v>28</v>
      </c>
      <c r="Y59" s="32">
        <v>27.877300613496931</v>
      </c>
      <c r="Z59" s="24">
        <v>3.27</v>
      </c>
      <c r="AA59" s="24">
        <v>4.07</v>
      </c>
      <c r="AB59" s="30">
        <v>21</v>
      </c>
      <c r="AC59" s="31">
        <v>650</v>
      </c>
      <c r="AD59" s="23">
        <v>650</v>
      </c>
      <c r="AE59" s="23">
        <v>400</v>
      </c>
      <c r="AF59" s="23">
        <v>250</v>
      </c>
      <c r="AG59" s="23">
        <v>160</v>
      </c>
      <c r="AH59" s="23">
        <v>220</v>
      </c>
      <c r="AI59" s="23">
        <v>140</v>
      </c>
      <c r="AJ59" s="23">
        <v>10</v>
      </c>
      <c r="AK59" s="24">
        <v>0.6</v>
      </c>
      <c r="AL59" s="31">
        <v>833.87323943661977</v>
      </c>
      <c r="AM59" s="23">
        <v>472.5617266570888</v>
      </c>
      <c r="AN59" s="25">
        <v>2.9608333333333339</v>
      </c>
      <c r="AO59" s="47">
        <v>0.4200224840457939</v>
      </c>
    </row>
    <row r="60" spans="2:41" ht="15.75" customHeight="1" x14ac:dyDescent="0.25">
      <c r="B60" s="28" t="s">
        <v>84</v>
      </c>
      <c r="C60" s="21" t="s">
        <v>72</v>
      </c>
      <c r="D60" s="21" t="s">
        <v>139</v>
      </c>
      <c r="E60" s="49" t="s">
        <v>68</v>
      </c>
      <c r="F60" s="21">
        <v>2</v>
      </c>
      <c r="G60" s="21">
        <v>1</v>
      </c>
      <c r="H60" s="22">
        <v>40730</v>
      </c>
      <c r="I60" s="23">
        <v>187</v>
      </c>
      <c r="J60" s="24">
        <v>18.473875432525958</v>
      </c>
      <c r="K60" s="23">
        <v>70.959999999999994</v>
      </c>
      <c r="L60" s="24">
        <v>19.590103806228374</v>
      </c>
      <c r="M60" s="23">
        <v>80.605190311418696</v>
      </c>
      <c r="N60" s="23">
        <v>105.58</v>
      </c>
      <c r="O60" s="29">
        <v>4.3159999999999998</v>
      </c>
      <c r="P60" s="28">
        <v>235</v>
      </c>
      <c r="Q60" s="23">
        <v>167</v>
      </c>
      <c r="R60" s="23">
        <v>14</v>
      </c>
      <c r="S60" s="23">
        <v>47</v>
      </c>
      <c r="T60" s="30">
        <v>0</v>
      </c>
      <c r="U60" s="31">
        <v>1</v>
      </c>
      <c r="V60" s="24">
        <v>4.0999999999999996</v>
      </c>
      <c r="W60" s="23">
        <v>0</v>
      </c>
      <c r="X60" s="30">
        <v>28</v>
      </c>
      <c r="Y60" s="32">
        <v>30.538922155688624</v>
      </c>
      <c r="Z60" s="24">
        <v>3.31</v>
      </c>
      <c r="AA60" s="24">
        <v>4.07</v>
      </c>
      <c r="AB60" s="30">
        <v>27</v>
      </c>
      <c r="AC60" s="31">
        <v>650</v>
      </c>
      <c r="AD60" s="23">
        <v>650</v>
      </c>
      <c r="AE60" s="23">
        <v>400</v>
      </c>
      <c r="AF60" s="23">
        <v>250</v>
      </c>
      <c r="AG60" s="23">
        <v>160</v>
      </c>
      <c r="AH60" s="23">
        <v>220</v>
      </c>
      <c r="AI60" s="23">
        <v>140</v>
      </c>
      <c r="AJ60" s="23">
        <v>10</v>
      </c>
      <c r="AK60" s="24">
        <v>0.6</v>
      </c>
      <c r="AL60" s="31">
        <v>704.92013888888891</v>
      </c>
      <c r="AM60" s="23">
        <v>412.06445395897157</v>
      </c>
      <c r="AN60" s="25">
        <v>2.8843476258500349</v>
      </c>
      <c r="AO60" s="47">
        <v>4.5394345321232141E-2</v>
      </c>
    </row>
    <row r="61" spans="2:41" ht="15.75" customHeight="1" x14ac:dyDescent="0.25">
      <c r="B61" s="28" t="s">
        <v>84</v>
      </c>
      <c r="C61" s="21" t="s">
        <v>72</v>
      </c>
      <c r="D61" s="21" t="s">
        <v>139</v>
      </c>
      <c r="E61" s="49" t="s">
        <v>68</v>
      </c>
      <c r="F61" s="21">
        <v>3</v>
      </c>
      <c r="G61" s="21">
        <v>1</v>
      </c>
      <c r="H61" s="22">
        <v>40793</v>
      </c>
      <c r="I61" s="23">
        <v>250</v>
      </c>
      <c r="J61" s="24">
        <v>14.520798611111108</v>
      </c>
      <c r="K61" s="23">
        <v>83.8</v>
      </c>
      <c r="L61" s="24">
        <v>17.988437499999993</v>
      </c>
      <c r="M61" s="23">
        <v>78.231805555555567</v>
      </c>
      <c r="N61" s="23">
        <v>185.31</v>
      </c>
      <c r="O61" s="29">
        <v>4.3389999999999995</v>
      </c>
      <c r="P61" s="28">
        <v>235</v>
      </c>
      <c r="Q61" s="23">
        <v>175</v>
      </c>
      <c r="R61" s="23">
        <v>13</v>
      </c>
      <c r="S61" s="23">
        <v>40</v>
      </c>
      <c r="T61" s="30">
        <v>0</v>
      </c>
      <c r="U61" s="31">
        <v>1</v>
      </c>
      <c r="V61" s="24">
        <v>4.0999999999999996</v>
      </c>
      <c r="W61" s="23">
        <v>0</v>
      </c>
      <c r="X61" s="30">
        <v>28</v>
      </c>
      <c r="Y61" s="32">
        <v>35.565714285714286</v>
      </c>
      <c r="Z61" s="24">
        <v>3.39</v>
      </c>
      <c r="AA61" s="24">
        <v>4.25</v>
      </c>
      <c r="AB61" s="30">
        <v>25</v>
      </c>
      <c r="AC61" s="31">
        <v>650</v>
      </c>
      <c r="AD61" s="23">
        <v>650</v>
      </c>
      <c r="AE61" s="23">
        <v>400</v>
      </c>
      <c r="AF61" s="23">
        <v>250</v>
      </c>
      <c r="AG61" s="23">
        <v>160</v>
      </c>
      <c r="AH61" s="23">
        <v>220</v>
      </c>
      <c r="AI61" s="23">
        <v>140</v>
      </c>
      <c r="AJ61" s="23">
        <v>10</v>
      </c>
      <c r="AK61" s="24">
        <v>0.6</v>
      </c>
      <c r="AL61" s="31">
        <v>705.95818815331006</v>
      </c>
      <c r="AM61" s="23">
        <v>394.33741258741259</v>
      </c>
      <c r="AN61" s="25">
        <v>2.4801815128042684</v>
      </c>
      <c r="AO61" s="47">
        <v>0.22332794236602654</v>
      </c>
    </row>
    <row r="62" spans="2:41" ht="15.75" customHeight="1" x14ac:dyDescent="0.25">
      <c r="B62" s="28" t="s">
        <v>84</v>
      </c>
      <c r="C62" s="21" t="s">
        <v>72</v>
      </c>
      <c r="D62" s="21" t="s">
        <v>139</v>
      </c>
      <c r="E62" s="49" t="s">
        <v>68</v>
      </c>
      <c r="F62" s="21">
        <v>4</v>
      </c>
      <c r="G62" s="21">
        <v>1</v>
      </c>
      <c r="H62" s="22">
        <v>40842</v>
      </c>
      <c r="I62" s="23">
        <v>299</v>
      </c>
      <c r="J62" s="24">
        <v>10.02083333333333</v>
      </c>
      <c r="K62" s="23">
        <v>85.36</v>
      </c>
      <c r="L62" s="24">
        <v>11.180416666666671</v>
      </c>
      <c r="M62" s="23">
        <v>77.462916666666658</v>
      </c>
      <c r="N62" s="23">
        <v>72.069999999999993</v>
      </c>
      <c r="O62" s="29">
        <v>5.6399999999999988</v>
      </c>
      <c r="P62" s="28">
        <v>235</v>
      </c>
      <c r="Q62" s="23">
        <v>178</v>
      </c>
      <c r="R62" s="23">
        <v>9</v>
      </c>
      <c r="S62" s="23">
        <v>39</v>
      </c>
      <c r="T62" s="30">
        <v>0</v>
      </c>
      <c r="U62" s="31">
        <v>1</v>
      </c>
      <c r="V62" s="24">
        <v>4.0999999999999996</v>
      </c>
      <c r="W62" s="23">
        <v>0</v>
      </c>
      <c r="X62" s="30">
        <v>28</v>
      </c>
      <c r="Y62" s="32">
        <v>25.7191011235955</v>
      </c>
      <c r="Z62" s="24">
        <v>3.5</v>
      </c>
      <c r="AA62" s="24">
        <v>4.45</v>
      </c>
      <c r="AB62" s="30">
        <v>21</v>
      </c>
      <c r="AC62" s="31">
        <v>650</v>
      </c>
      <c r="AD62" s="23">
        <v>650</v>
      </c>
      <c r="AE62" s="23">
        <v>400</v>
      </c>
      <c r="AF62" s="23">
        <v>250</v>
      </c>
      <c r="AG62" s="23">
        <v>160</v>
      </c>
      <c r="AH62" s="23">
        <v>220</v>
      </c>
      <c r="AI62" s="23">
        <v>140</v>
      </c>
      <c r="AJ62" s="23">
        <v>10</v>
      </c>
      <c r="AK62" s="24">
        <v>0.6</v>
      </c>
      <c r="AL62" s="31">
        <v>721.97569444444446</v>
      </c>
      <c r="AM62" s="23">
        <v>391.9802256976327</v>
      </c>
      <c r="AN62" s="25">
        <v>1.6032463162394006</v>
      </c>
      <c r="AO62" s="47">
        <v>3.0266051991712024E-2</v>
      </c>
    </row>
    <row r="63" spans="2:41" ht="15.75" customHeight="1" x14ac:dyDescent="0.25">
      <c r="B63" s="28" t="s">
        <v>84</v>
      </c>
      <c r="C63" s="21" t="s">
        <v>72</v>
      </c>
      <c r="D63" s="21" t="s">
        <v>139</v>
      </c>
      <c r="E63" s="49" t="s">
        <v>68</v>
      </c>
      <c r="F63" s="21">
        <v>5</v>
      </c>
      <c r="G63" s="21">
        <v>1</v>
      </c>
      <c r="H63" s="22">
        <v>40885</v>
      </c>
      <c r="I63" s="23">
        <v>342</v>
      </c>
      <c r="J63" s="24">
        <v>7.1126400000000016</v>
      </c>
      <c r="K63" s="23">
        <v>83.24</v>
      </c>
      <c r="L63" s="24">
        <v>8.630840000000001</v>
      </c>
      <c r="M63" s="23">
        <v>93.091999999999985</v>
      </c>
      <c r="N63" s="23">
        <v>160.11000000000001</v>
      </c>
      <c r="O63" s="29">
        <v>10.664000000000003</v>
      </c>
      <c r="P63" s="28">
        <v>235</v>
      </c>
      <c r="Q63" s="23">
        <v>168</v>
      </c>
      <c r="R63" s="23">
        <v>14</v>
      </c>
      <c r="S63" s="23">
        <v>46</v>
      </c>
      <c r="T63" s="30">
        <v>0</v>
      </c>
      <c r="U63" s="31">
        <v>1</v>
      </c>
      <c r="V63" s="24">
        <v>4.0999999999999996</v>
      </c>
      <c r="W63" s="23">
        <v>0</v>
      </c>
      <c r="X63" s="30">
        <v>28</v>
      </c>
      <c r="Y63" s="32">
        <v>26.8333333333333</v>
      </c>
      <c r="Z63" s="24">
        <v>3.55</v>
      </c>
      <c r="AA63" s="24">
        <v>4.45</v>
      </c>
      <c r="AB63" s="30">
        <v>26</v>
      </c>
      <c r="AC63" s="31">
        <v>650</v>
      </c>
      <c r="AD63" s="23">
        <v>650</v>
      </c>
      <c r="AE63" s="23">
        <v>400</v>
      </c>
      <c r="AF63" s="23">
        <v>250</v>
      </c>
      <c r="AG63" s="23">
        <v>160</v>
      </c>
      <c r="AH63" s="23">
        <v>220</v>
      </c>
      <c r="AI63" s="23">
        <v>140</v>
      </c>
      <c r="AJ63" s="23">
        <v>10</v>
      </c>
      <c r="AK63" s="24">
        <v>0.6</v>
      </c>
      <c r="AL63" s="31">
        <v>601.36805555555554</v>
      </c>
      <c r="AM63" s="23">
        <v>403.20833333333331</v>
      </c>
      <c r="AN63" s="25">
        <v>1.9686403356481492</v>
      </c>
      <c r="AO63" s="47">
        <v>0.17975270593119114</v>
      </c>
    </row>
    <row r="64" spans="2:41" ht="15.75" customHeight="1" x14ac:dyDescent="0.25">
      <c r="B64" s="28" t="s">
        <v>84</v>
      </c>
      <c r="C64" s="21" t="s">
        <v>72</v>
      </c>
      <c r="D64" s="21" t="s">
        <v>139</v>
      </c>
      <c r="E64" s="49" t="s">
        <v>68</v>
      </c>
      <c r="F64" s="21">
        <v>6</v>
      </c>
      <c r="G64" s="21">
        <v>1</v>
      </c>
      <c r="H64" s="22">
        <v>40955</v>
      </c>
      <c r="I64" s="23">
        <v>47</v>
      </c>
      <c r="J64" s="24">
        <v>4.64656</v>
      </c>
      <c r="K64" s="23">
        <v>95.125</v>
      </c>
      <c r="L64" s="24">
        <v>9.5547999999999984</v>
      </c>
      <c r="M64" s="23">
        <v>95.790000000000035</v>
      </c>
      <c r="N64" s="23">
        <v>197.64583333333334</v>
      </c>
      <c r="O64" s="29">
        <v>3.7083333333333326</v>
      </c>
      <c r="P64" s="28">
        <v>235</v>
      </c>
      <c r="Q64" s="23">
        <v>172</v>
      </c>
      <c r="R64" s="23">
        <v>11</v>
      </c>
      <c r="S64" s="23">
        <v>43</v>
      </c>
      <c r="T64" s="30">
        <v>0</v>
      </c>
      <c r="U64" s="31">
        <v>1</v>
      </c>
      <c r="V64" s="24">
        <v>4.0999999999999996</v>
      </c>
      <c r="W64" s="23">
        <v>0</v>
      </c>
      <c r="X64" s="30">
        <v>28</v>
      </c>
      <c r="Y64" s="32">
        <v>25.872093023255815</v>
      </c>
      <c r="Z64" s="24">
        <v>3.54</v>
      </c>
      <c r="AA64" s="24">
        <v>4.38</v>
      </c>
      <c r="AB64" s="30">
        <v>20</v>
      </c>
      <c r="AC64" s="31">
        <v>650</v>
      </c>
      <c r="AD64" s="23">
        <v>650</v>
      </c>
      <c r="AE64" s="23">
        <v>400</v>
      </c>
      <c r="AF64" s="23">
        <v>250</v>
      </c>
      <c r="AG64" s="23">
        <v>160</v>
      </c>
      <c r="AH64" s="23">
        <v>220</v>
      </c>
      <c r="AI64" s="23">
        <v>140</v>
      </c>
      <c r="AJ64" s="23">
        <v>10</v>
      </c>
      <c r="AK64" s="24">
        <v>0.6</v>
      </c>
      <c r="AL64" s="31">
        <v>937.84375</v>
      </c>
      <c r="AM64" s="23">
        <v>427.18439953205387</v>
      </c>
      <c r="AN64" s="25">
        <v>2.5669284015942084</v>
      </c>
      <c r="AO64" s="47">
        <v>0.11185492139780771</v>
      </c>
    </row>
    <row r="65" spans="2:41" ht="15.75" customHeight="1" x14ac:dyDescent="0.25">
      <c r="B65" s="28" t="s">
        <v>84</v>
      </c>
      <c r="C65" s="21" t="s">
        <v>72</v>
      </c>
      <c r="D65" s="21" t="s">
        <v>139</v>
      </c>
      <c r="E65" s="49" t="s">
        <v>69</v>
      </c>
      <c r="F65" s="21">
        <v>1</v>
      </c>
      <c r="G65" s="21">
        <v>1</v>
      </c>
      <c r="H65" s="22">
        <v>40666</v>
      </c>
      <c r="I65" s="23">
        <v>123</v>
      </c>
      <c r="J65" s="24">
        <v>7.8920000000000003</v>
      </c>
      <c r="K65" s="23">
        <v>72.875</v>
      </c>
      <c r="L65" s="24">
        <v>13.170000000000002</v>
      </c>
      <c r="M65" s="23" t="s">
        <v>66</v>
      </c>
      <c r="N65" s="23">
        <v>213.82</v>
      </c>
      <c r="O65" s="29">
        <v>3.292666666666666</v>
      </c>
      <c r="P65" s="28">
        <v>197</v>
      </c>
      <c r="Q65" s="23">
        <v>138</v>
      </c>
      <c r="R65" s="23">
        <v>15</v>
      </c>
      <c r="S65" s="23">
        <v>37</v>
      </c>
      <c r="T65" s="30">
        <v>0</v>
      </c>
      <c r="U65" s="31">
        <v>1</v>
      </c>
      <c r="V65" s="24">
        <v>4.7</v>
      </c>
      <c r="W65" s="23">
        <v>0</v>
      </c>
      <c r="X65" s="30">
        <v>16</v>
      </c>
      <c r="Y65" s="32">
        <v>26.5</v>
      </c>
      <c r="Z65" s="24">
        <v>3.72</v>
      </c>
      <c r="AA65" s="24">
        <v>4.58</v>
      </c>
      <c r="AB65" s="30">
        <v>17</v>
      </c>
      <c r="AC65" s="31">
        <v>650</v>
      </c>
      <c r="AD65" s="23">
        <v>650</v>
      </c>
      <c r="AE65" s="23">
        <v>400</v>
      </c>
      <c r="AF65" s="23">
        <v>250</v>
      </c>
      <c r="AG65" s="23">
        <v>160</v>
      </c>
      <c r="AH65" s="23">
        <v>220</v>
      </c>
      <c r="AI65" s="23">
        <v>140</v>
      </c>
      <c r="AJ65" s="23">
        <v>10</v>
      </c>
      <c r="AK65" s="24">
        <v>0.6</v>
      </c>
      <c r="AL65" s="31">
        <v>913.23611111111109</v>
      </c>
      <c r="AM65" s="23">
        <v>361.47254670128888</v>
      </c>
      <c r="AN65" s="25">
        <v>2.6125284169406098</v>
      </c>
      <c r="AO65" s="47">
        <v>3.2298861802898544E-2</v>
      </c>
    </row>
    <row r="66" spans="2:41" ht="15.75" customHeight="1" x14ac:dyDescent="0.25">
      <c r="B66" s="28" t="s">
        <v>84</v>
      </c>
      <c r="C66" s="21" t="s">
        <v>72</v>
      </c>
      <c r="D66" s="21" t="s">
        <v>139</v>
      </c>
      <c r="E66" s="49" t="s">
        <v>69</v>
      </c>
      <c r="F66" s="21">
        <v>2</v>
      </c>
      <c r="G66" s="21">
        <v>1</v>
      </c>
      <c r="H66" s="22">
        <v>40721</v>
      </c>
      <c r="I66" s="23">
        <v>178</v>
      </c>
      <c r="J66" s="24">
        <v>23.173999999999999</v>
      </c>
      <c r="K66" s="23">
        <v>72.48</v>
      </c>
      <c r="L66" s="24">
        <v>28.4190657439446</v>
      </c>
      <c r="M66" s="23">
        <v>73.350830449826972</v>
      </c>
      <c r="N66" s="23">
        <v>186.87</v>
      </c>
      <c r="O66" s="29">
        <v>2.1449999999999996</v>
      </c>
      <c r="P66" s="28">
        <v>197</v>
      </c>
      <c r="Q66" s="23">
        <v>120</v>
      </c>
      <c r="R66" s="23">
        <v>12</v>
      </c>
      <c r="S66" s="23">
        <v>20</v>
      </c>
      <c r="T66" s="30">
        <v>0</v>
      </c>
      <c r="U66" s="31">
        <v>1</v>
      </c>
      <c r="V66" s="24">
        <v>4.7</v>
      </c>
      <c r="W66" s="23">
        <v>0</v>
      </c>
      <c r="X66" s="30">
        <v>16</v>
      </c>
      <c r="Y66" s="32">
        <v>27.083333333333332</v>
      </c>
      <c r="Z66" s="24">
        <v>3.63</v>
      </c>
      <c r="AA66" s="24">
        <v>4.53</v>
      </c>
      <c r="AB66" s="30">
        <v>21</v>
      </c>
      <c r="AC66" s="31">
        <v>650</v>
      </c>
      <c r="AD66" s="23">
        <v>650</v>
      </c>
      <c r="AE66" s="23">
        <v>400</v>
      </c>
      <c r="AF66" s="23">
        <v>250</v>
      </c>
      <c r="AG66" s="23">
        <v>160</v>
      </c>
      <c r="AH66" s="23">
        <v>220</v>
      </c>
      <c r="AI66" s="23">
        <v>140</v>
      </c>
      <c r="AJ66" s="23">
        <v>10</v>
      </c>
      <c r="AK66" s="24">
        <v>0.6</v>
      </c>
      <c r="AL66" s="31">
        <v>1016.5243055555555</v>
      </c>
      <c r="AM66" s="23">
        <v>514.52340676552683</v>
      </c>
      <c r="AN66" s="25">
        <v>3.475828534676384</v>
      </c>
      <c r="AO66" s="47">
        <v>0.12113042334390917</v>
      </c>
    </row>
    <row r="67" spans="2:41" ht="15.75" customHeight="1" x14ac:dyDescent="0.25">
      <c r="B67" s="28" t="s">
        <v>84</v>
      </c>
      <c r="C67" s="21" t="s">
        <v>72</v>
      </c>
      <c r="D67" s="21" t="s">
        <v>139</v>
      </c>
      <c r="E67" s="49" t="s">
        <v>69</v>
      </c>
      <c r="F67" s="21">
        <v>3</v>
      </c>
      <c r="G67" s="21">
        <v>1</v>
      </c>
      <c r="H67" s="22">
        <v>40786</v>
      </c>
      <c r="I67" s="23">
        <v>243</v>
      </c>
      <c r="J67" s="24">
        <v>13.341000000000001</v>
      </c>
      <c r="K67" s="23">
        <v>73.12</v>
      </c>
      <c r="L67" s="24">
        <v>17.956354166666671</v>
      </c>
      <c r="M67" s="23">
        <v>68.396631944444465</v>
      </c>
      <c r="N67" s="23">
        <v>75.069999999999993</v>
      </c>
      <c r="O67" s="29">
        <v>2.7919999999999998</v>
      </c>
      <c r="P67" s="28">
        <v>197</v>
      </c>
      <c r="Q67" s="23">
        <v>138</v>
      </c>
      <c r="R67" s="23">
        <v>14</v>
      </c>
      <c r="S67" s="23">
        <v>38</v>
      </c>
      <c r="T67" s="30">
        <v>0</v>
      </c>
      <c r="U67" s="31">
        <v>1</v>
      </c>
      <c r="V67" s="24">
        <v>4.7</v>
      </c>
      <c r="W67" s="23">
        <v>0</v>
      </c>
      <c r="X67" s="30">
        <v>16</v>
      </c>
      <c r="Y67" s="32">
        <v>26</v>
      </c>
      <c r="Z67" s="24">
        <v>3.52</v>
      </c>
      <c r="AA67" s="24">
        <v>4.42</v>
      </c>
      <c r="AB67" s="30">
        <v>25</v>
      </c>
      <c r="AC67" s="31">
        <v>650</v>
      </c>
      <c r="AD67" s="23">
        <v>650</v>
      </c>
      <c r="AE67" s="23">
        <v>400</v>
      </c>
      <c r="AF67" s="23">
        <v>250</v>
      </c>
      <c r="AG67" s="23">
        <v>160</v>
      </c>
      <c r="AH67" s="23">
        <v>220</v>
      </c>
      <c r="AI67" s="23">
        <v>140</v>
      </c>
      <c r="AJ67" s="23">
        <v>10</v>
      </c>
      <c r="AK67" s="24">
        <v>0.6</v>
      </c>
      <c r="AL67" s="31">
        <v>660.73611111111109</v>
      </c>
      <c r="AM67" s="23">
        <v>429.05184514130821</v>
      </c>
      <c r="AN67" s="25">
        <v>1.8926550285565575</v>
      </c>
      <c r="AO67" s="47">
        <v>7.6541668990225298E-2</v>
      </c>
    </row>
    <row r="68" spans="2:41" ht="15.75" customHeight="1" x14ac:dyDescent="0.25">
      <c r="B68" s="28" t="s">
        <v>84</v>
      </c>
      <c r="C68" s="21" t="s">
        <v>72</v>
      </c>
      <c r="D68" s="21" t="s">
        <v>139</v>
      </c>
      <c r="E68" s="49" t="s">
        <v>69</v>
      </c>
      <c r="F68" s="21">
        <v>4</v>
      </c>
      <c r="G68" s="21">
        <v>1</v>
      </c>
      <c r="H68" s="22">
        <v>40849</v>
      </c>
      <c r="I68" s="23">
        <v>306</v>
      </c>
      <c r="J68" s="24">
        <v>11.400434782608695</v>
      </c>
      <c r="K68" s="23">
        <v>81.165217391304353</v>
      </c>
      <c r="L68" s="24">
        <v>15.235217391304344</v>
      </c>
      <c r="M68" s="23">
        <v>86.230434782608697</v>
      </c>
      <c r="N68" s="23">
        <v>185.64</v>
      </c>
      <c r="O68" s="29">
        <v>3.06</v>
      </c>
      <c r="P68" s="28">
        <v>197</v>
      </c>
      <c r="Q68" s="23">
        <v>143</v>
      </c>
      <c r="R68" s="23">
        <v>13</v>
      </c>
      <c r="S68" s="23">
        <v>24</v>
      </c>
      <c r="T68" s="30">
        <v>0</v>
      </c>
      <c r="U68" s="31">
        <v>1</v>
      </c>
      <c r="V68" s="24">
        <v>4.7</v>
      </c>
      <c r="W68" s="23">
        <v>0</v>
      </c>
      <c r="X68" s="30">
        <v>16</v>
      </c>
      <c r="Y68" s="32">
        <v>28</v>
      </c>
      <c r="Z68" s="24">
        <v>3.55</v>
      </c>
      <c r="AA68" s="24">
        <v>4.4000000000000004</v>
      </c>
      <c r="AB68" s="30">
        <v>22</v>
      </c>
      <c r="AC68" s="31">
        <v>650</v>
      </c>
      <c r="AD68" s="23">
        <v>650</v>
      </c>
      <c r="AE68" s="23">
        <v>400</v>
      </c>
      <c r="AF68" s="23">
        <v>250</v>
      </c>
      <c r="AG68" s="23">
        <v>160</v>
      </c>
      <c r="AH68" s="23">
        <v>220</v>
      </c>
      <c r="AI68" s="23">
        <v>140</v>
      </c>
      <c r="AJ68" s="23">
        <v>10</v>
      </c>
      <c r="AK68" s="24">
        <v>0.6</v>
      </c>
      <c r="AL68" s="31">
        <v>749.88541666666663</v>
      </c>
      <c r="AM68" s="23">
        <v>458.98497313778307</v>
      </c>
      <c r="AN68" s="25">
        <v>2.5134397362606191</v>
      </c>
      <c r="AO68" s="47">
        <v>0.15423558614339974</v>
      </c>
    </row>
    <row r="69" spans="2:41" ht="15.75" customHeight="1" x14ac:dyDescent="0.25">
      <c r="B69" s="28" t="s">
        <v>84</v>
      </c>
      <c r="C69" s="21" t="s">
        <v>72</v>
      </c>
      <c r="D69" s="21" t="s">
        <v>139</v>
      </c>
      <c r="E69" s="49" t="s">
        <v>69</v>
      </c>
      <c r="F69" s="21">
        <v>5</v>
      </c>
      <c r="G69" s="21">
        <v>1</v>
      </c>
      <c r="H69" s="22">
        <v>40892</v>
      </c>
      <c r="I69" s="23">
        <v>349</v>
      </c>
      <c r="J69" s="24">
        <v>4.5710000000000006</v>
      </c>
      <c r="K69" s="23">
        <v>93.6</v>
      </c>
      <c r="L69" s="24">
        <v>6.9</v>
      </c>
      <c r="M69" s="23" t="s">
        <v>66</v>
      </c>
      <c r="N69" s="23">
        <v>137.13</v>
      </c>
      <c r="O69" s="29">
        <v>7.9050000000000002</v>
      </c>
      <c r="P69" s="28">
        <v>197</v>
      </c>
      <c r="Q69" s="23">
        <v>139</v>
      </c>
      <c r="R69" s="23">
        <v>8</v>
      </c>
      <c r="S69" s="23">
        <v>23</v>
      </c>
      <c r="T69" s="30">
        <v>0</v>
      </c>
      <c r="U69" s="31">
        <v>1</v>
      </c>
      <c r="V69" s="24">
        <v>4.7</v>
      </c>
      <c r="W69" s="23">
        <v>0</v>
      </c>
      <c r="X69" s="30">
        <v>16</v>
      </c>
      <c r="Y69" s="32">
        <v>29.8</v>
      </c>
      <c r="Z69" s="24">
        <v>3.6</v>
      </c>
      <c r="AA69" s="24">
        <v>4.3600000000000003</v>
      </c>
      <c r="AB69" s="30">
        <v>25</v>
      </c>
      <c r="AC69" s="31">
        <v>650</v>
      </c>
      <c r="AD69" s="23">
        <v>650</v>
      </c>
      <c r="AE69" s="23">
        <v>400</v>
      </c>
      <c r="AF69" s="23">
        <v>250</v>
      </c>
      <c r="AG69" s="23">
        <v>160</v>
      </c>
      <c r="AH69" s="23">
        <v>220</v>
      </c>
      <c r="AI69" s="23">
        <v>140</v>
      </c>
      <c r="AJ69" s="23">
        <v>10</v>
      </c>
      <c r="AK69" s="24">
        <v>0.6</v>
      </c>
      <c r="AL69" s="31">
        <v>598.06893687707645</v>
      </c>
      <c r="AM69" s="23">
        <v>424.74822831844824</v>
      </c>
      <c r="AN69" s="25">
        <v>2.0176818525044049</v>
      </c>
      <c r="AO69" s="47">
        <v>0.13879523465866406</v>
      </c>
    </row>
    <row r="70" spans="2:41" ht="15.75" customHeight="1" x14ac:dyDescent="0.25">
      <c r="B70" s="28" t="s">
        <v>84</v>
      </c>
      <c r="C70" s="21" t="s">
        <v>72</v>
      </c>
      <c r="D70" s="21" t="s">
        <v>139</v>
      </c>
      <c r="E70" s="49" t="s">
        <v>69</v>
      </c>
      <c r="F70" s="21">
        <v>6</v>
      </c>
      <c r="G70" s="21">
        <v>1</v>
      </c>
      <c r="H70" s="22">
        <v>40953</v>
      </c>
      <c r="I70" s="23">
        <v>45</v>
      </c>
      <c r="J70" s="24">
        <v>3.5171695501730094</v>
      </c>
      <c r="K70" s="23">
        <v>98.611072664360222</v>
      </c>
      <c r="L70" s="24">
        <v>6.3032871972318336</v>
      </c>
      <c r="M70" s="23">
        <v>92.153737024221385</v>
      </c>
      <c r="N70" s="23">
        <v>48.41</v>
      </c>
      <c r="O70" s="29">
        <v>7.6480000000000006</v>
      </c>
      <c r="P70" s="28">
        <v>197</v>
      </c>
      <c r="Q70" s="23">
        <v>143</v>
      </c>
      <c r="R70" s="23">
        <v>12</v>
      </c>
      <c r="S70" s="23">
        <v>23</v>
      </c>
      <c r="T70" s="30">
        <v>0</v>
      </c>
      <c r="U70" s="31">
        <v>1</v>
      </c>
      <c r="V70" s="24">
        <v>4.7</v>
      </c>
      <c r="W70" s="23">
        <v>0</v>
      </c>
      <c r="X70" s="30">
        <v>16</v>
      </c>
      <c r="Y70" s="32">
        <v>26.5</v>
      </c>
      <c r="Z70" s="24">
        <v>3.7</v>
      </c>
      <c r="AA70" s="24">
        <v>4.9400000000000004</v>
      </c>
      <c r="AB70" s="30">
        <v>19</v>
      </c>
      <c r="AC70" s="31">
        <v>650</v>
      </c>
      <c r="AD70" s="23">
        <v>650</v>
      </c>
      <c r="AE70" s="23">
        <v>400</v>
      </c>
      <c r="AF70" s="23">
        <v>250</v>
      </c>
      <c r="AG70" s="23">
        <v>160</v>
      </c>
      <c r="AH70" s="23">
        <v>220</v>
      </c>
      <c r="AI70" s="23">
        <v>140</v>
      </c>
      <c r="AJ70" s="23">
        <v>10</v>
      </c>
      <c r="AK70" s="24">
        <v>0.6</v>
      </c>
      <c r="AL70" s="31">
        <v>645.18402777777783</v>
      </c>
      <c r="AM70" s="23">
        <v>418.60916430575645</v>
      </c>
      <c r="AN70" s="25">
        <v>1.202202693675188</v>
      </c>
      <c r="AO70" s="47">
        <v>3.8407460103834598E-2</v>
      </c>
    </row>
    <row r="71" spans="2:41" ht="15.75" customHeight="1" x14ac:dyDescent="0.25">
      <c r="B71" s="28" t="s">
        <v>84</v>
      </c>
      <c r="C71" s="21" t="s">
        <v>72</v>
      </c>
      <c r="D71" s="21" t="s">
        <v>139</v>
      </c>
      <c r="E71" s="49" t="s">
        <v>70</v>
      </c>
      <c r="F71" s="21">
        <v>1</v>
      </c>
      <c r="G71" s="21">
        <v>1</v>
      </c>
      <c r="H71" s="22">
        <v>40645</v>
      </c>
      <c r="I71" s="23">
        <v>102</v>
      </c>
      <c r="J71" s="24">
        <v>9.1116900000000012</v>
      </c>
      <c r="K71" s="23">
        <v>79.08</v>
      </c>
      <c r="L71" s="24">
        <v>11.33</v>
      </c>
      <c r="M71" s="23" t="s">
        <v>66</v>
      </c>
      <c r="N71" s="23">
        <v>60.87</v>
      </c>
      <c r="O71" s="29">
        <v>12.288150000000003</v>
      </c>
      <c r="P71" s="28">
        <v>252</v>
      </c>
      <c r="Q71" s="23">
        <v>148</v>
      </c>
      <c r="R71" s="23">
        <v>20</v>
      </c>
      <c r="S71" s="23">
        <v>67</v>
      </c>
      <c r="T71" s="30">
        <v>0</v>
      </c>
      <c r="U71" s="31">
        <v>1</v>
      </c>
      <c r="V71" s="24">
        <v>4.2</v>
      </c>
      <c r="W71" s="23">
        <v>0</v>
      </c>
      <c r="X71" s="30">
        <v>16</v>
      </c>
      <c r="Y71" s="32">
        <v>28.267857142857142</v>
      </c>
      <c r="Z71" s="24">
        <v>3.35</v>
      </c>
      <c r="AA71" s="24">
        <v>4.55</v>
      </c>
      <c r="AB71" s="30">
        <v>17</v>
      </c>
      <c r="AC71" s="31">
        <v>650</v>
      </c>
      <c r="AD71" s="23">
        <v>650</v>
      </c>
      <c r="AE71" s="23">
        <v>400</v>
      </c>
      <c r="AF71" s="23">
        <v>250</v>
      </c>
      <c r="AG71" s="23">
        <v>160</v>
      </c>
      <c r="AH71" s="23">
        <v>220</v>
      </c>
      <c r="AI71" s="23">
        <v>140</v>
      </c>
      <c r="AJ71" s="23">
        <v>10</v>
      </c>
      <c r="AK71" s="24">
        <v>0.6</v>
      </c>
      <c r="AL71" s="31">
        <v>612.21875</v>
      </c>
      <c r="AM71" s="23">
        <v>414.375</v>
      </c>
      <c r="AN71" s="25">
        <v>1.4266147246624385</v>
      </c>
      <c r="AO71" s="47">
        <v>2.6802146591479947E-2</v>
      </c>
    </row>
    <row r="72" spans="2:41" ht="15.75" customHeight="1" x14ac:dyDescent="0.25">
      <c r="B72" s="28" t="s">
        <v>84</v>
      </c>
      <c r="C72" s="21" t="s">
        <v>72</v>
      </c>
      <c r="D72" s="21" t="s">
        <v>139</v>
      </c>
      <c r="E72" s="49" t="s">
        <v>70</v>
      </c>
      <c r="F72" s="21">
        <v>2</v>
      </c>
      <c r="G72" s="21">
        <v>1</v>
      </c>
      <c r="H72" s="22">
        <v>40709</v>
      </c>
      <c r="I72" s="23">
        <v>166</v>
      </c>
      <c r="J72" s="24">
        <v>18.487083333333334</v>
      </c>
      <c r="K72" s="23">
        <v>78.918333333333322</v>
      </c>
      <c r="L72" s="24">
        <v>20.008750000000003</v>
      </c>
      <c r="M72" s="23">
        <v>79.445000000000007</v>
      </c>
      <c r="N72" s="23">
        <v>279.75</v>
      </c>
      <c r="O72" s="29">
        <v>4.5016500000000006</v>
      </c>
      <c r="P72" s="28">
        <v>252</v>
      </c>
      <c r="Q72" s="23">
        <v>134</v>
      </c>
      <c r="R72" s="23">
        <v>24</v>
      </c>
      <c r="S72" s="23">
        <v>83</v>
      </c>
      <c r="T72" s="30">
        <v>0</v>
      </c>
      <c r="U72" s="31">
        <v>1</v>
      </c>
      <c r="V72" s="24">
        <v>4.2</v>
      </c>
      <c r="W72" s="23">
        <v>0</v>
      </c>
      <c r="X72" s="30">
        <v>16</v>
      </c>
      <c r="Y72" s="32">
        <v>30.799999999999997</v>
      </c>
      <c r="Z72" s="24">
        <v>3.52</v>
      </c>
      <c r="AA72" s="24">
        <v>4.1500000000000004</v>
      </c>
      <c r="AB72" s="30">
        <v>24</v>
      </c>
      <c r="AC72" s="31">
        <v>650</v>
      </c>
      <c r="AD72" s="23">
        <v>650</v>
      </c>
      <c r="AE72" s="23">
        <v>400</v>
      </c>
      <c r="AF72" s="23">
        <v>250</v>
      </c>
      <c r="AG72" s="23">
        <v>160</v>
      </c>
      <c r="AH72" s="23">
        <v>220</v>
      </c>
      <c r="AI72" s="23">
        <v>140</v>
      </c>
      <c r="AJ72" s="23">
        <v>10</v>
      </c>
      <c r="AK72" s="24">
        <v>0.6</v>
      </c>
      <c r="AL72" s="31">
        <v>611.93055555555554</v>
      </c>
      <c r="AM72" s="23">
        <v>381.72916666666646</v>
      </c>
      <c r="AN72" s="25">
        <v>1.2471834410439966</v>
      </c>
      <c r="AO72" s="47">
        <v>6.8166872540045761E-2</v>
      </c>
    </row>
    <row r="73" spans="2:41" ht="15.75" customHeight="1" x14ac:dyDescent="0.25">
      <c r="B73" s="28" t="s">
        <v>84</v>
      </c>
      <c r="C73" s="21" t="s">
        <v>72</v>
      </c>
      <c r="D73" s="21" t="s">
        <v>139</v>
      </c>
      <c r="E73" s="49" t="s">
        <v>70</v>
      </c>
      <c r="F73" s="21">
        <v>3</v>
      </c>
      <c r="G73" s="21">
        <v>1</v>
      </c>
      <c r="H73" s="22">
        <v>40772</v>
      </c>
      <c r="I73" s="23">
        <v>229</v>
      </c>
      <c r="J73" s="24">
        <v>17.073478260869564</v>
      </c>
      <c r="K73" s="23">
        <v>77.690869565217383</v>
      </c>
      <c r="L73" s="24">
        <v>18.590434782608693</v>
      </c>
      <c r="M73" s="23" t="s">
        <v>66</v>
      </c>
      <c r="N73" s="23">
        <v>132.58000000000001</v>
      </c>
      <c r="O73" s="29">
        <v>3.1685100000000004</v>
      </c>
      <c r="P73" s="28">
        <v>252</v>
      </c>
      <c r="Q73" s="23">
        <v>153</v>
      </c>
      <c r="R73" s="23">
        <v>22</v>
      </c>
      <c r="S73" s="23">
        <v>59</v>
      </c>
      <c r="T73" s="30">
        <v>0</v>
      </c>
      <c r="U73" s="31">
        <v>1</v>
      </c>
      <c r="V73" s="24">
        <v>4.2</v>
      </c>
      <c r="W73" s="23">
        <v>0</v>
      </c>
      <c r="X73" s="30">
        <v>16</v>
      </c>
      <c r="Y73" s="32">
        <v>28.5</v>
      </c>
      <c r="Z73" s="24">
        <v>3.43</v>
      </c>
      <c r="AA73" s="24">
        <v>4.18</v>
      </c>
      <c r="AB73" s="30">
        <v>22</v>
      </c>
      <c r="AC73" s="31">
        <v>650</v>
      </c>
      <c r="AD73" s="23">
        <v>650</v>
      </c>
      <c r="AE73" s="23">
        <v>400</v>
      </c>
      <c r="AF73" s="23">
        <v>250</v>
      </c>
      <c r="AG73" s="23">
        <v>160</v>
      </c>
      <c r="AH73" s="23">
        <v>220</v>
      </c>
      <c r="AI73" s="23">
        <v>140</v>
      </c>
      <c r="AJ73" s="23">
        <v>10</v>
      </c>
      <c r="AK73" s="24">
        <v>0.6</v>
      </c>
      <c r="AL73" s="31">
        <v>661.11111111111109</v>
      </c>
      <c r="AM73" s="23">
        <v>376.34176022472252</v>
      </c>
      <c r="AN73" s="25">
        <v>1.1870060443397061</v>
      </c>
      <c r="AO73" s="47">
        <v>0.23213779736511228</v>
      </c>
    </row>
    <row r="74" spans="2:41" ht="15.75" customHeight="1" x14ac:dyDescent="0.25">
      <c r="B74" s="28" t="s">
        <v>84</v>
      </c>
      <c r="C74" s="21" t="s">
        <v>72</v>
      </c>
      <c r="D74" s="21" t="s">
        <v>139</v>
      </c>
      <c r="E74" s="49" t="s">
        <v>70</v>
      </c>
      <c r="F74" s="21">
        <v>4</v>
      </c>
      <c r="G74" s="21">
        <v>1</v>
      </c>
      <c r="H74" s="22">
        <v>40828</v>
      </c>
      <c r="I74" s="23">
        <v>285</v>
      </c>
      <c r="J74" s="24">
        <v>11.937083333333334</v>
      </c>
      <c r="K74" s="23">
        <v>92.834583333333327</v>
      </c>
      <c r="L74" s="24">
        <v>15.225833333333334</v>
      </c>
      <c r="M74" s="23">
        <v>72.492916666666659</v>
      </c>
      <c r="N74" s="23">
        <v>108.14</v>
      </c>
      <c r="O74" s="29">
        <v>2.08175</v>
      </c>
      <c r="P74" s="28">
        <v>252</v>
      </c>
      <c r="Q74" s="23">
        <v>155</v>
      </c>
      <c r="R74" s="23">
        <v>21</v>
      </c>
      <c r="S74" s="23">
        <v>55</v>
      </c>
      <c r="T74" s="30">
        <v>0</v>
      </c>
      <c r="U74" s="31">
        <v>1</v>
      </c>
      <c r="V74" s="24">
        <v>4.2</v>
      </c>
      <c r="W74" s="23">
        <v>0</v>
      </c>
      <c r="X74" s="30">
        <v>16</v>
      </c>
      <c r="Y74" s="32">
        <v>25.142857142857142</v>
      </c>
      <c r="Z74" s="24">
        <v>3.56</v>
      </c>
      <c r="AA74" s="24">
        <v>4.37</v>
      </c>
      <c r="AB74" s="30">
        <v>21</v>
      </c>
      <c r="AC74" s="31">
        <v>650</v>
      </c>
      <c r="AD74" s="23">
        <v>650</v>
      </c>
      <c r="AE74" s="23">
        <v>400</v>
      </c>
      <c r="AF74" s="23">
        <v>250</v>
      </c>
      <c r="AG74" s="23">
        <v>160</v>
      </c>
      <c r="AH74" s="23">
        <v>220</v>
      </c>
      <c r="AI74" s="23">
        <v>140</v>
      </c>
      <c r="AJ74" s="23">
        <v>10</v>
      </c>
      <c r="AK74" s="24">
        <v>0.6</v>
      </c>
      <c r="AL74" s="31">
        <v>880.28472222222217</v>
      </c>
      <c r="AM74" s="23">
        <v>388</v>
      </c>
      <c r="AN74" s="25">
        <v>2.3625537680169959</v>
      </c>
      <c r="AO74" s="47">
        <v>0.15671802195912224</v>
      </c>
    </row>
    <row r="75" spans="2:41" ht="15.75" customHeight="1" x14ac:dyDescent="0.25">
      <c r="B75" s="28" t="s">
        <v>84</v>
      </c>
      <c r="C75" s="21" t="s">
        <v>72</v>
      </c>
      <c r="D75" s="21" t="s">
        <v>139</v>
      </c>
      <c r="E75" s="49" t="s">
        <v>70</v>
      </c>
      <c r="F75" s="21">
        <v>5</v>
      </c>
      <c r="G75" s="21">
        <v>1</v>
      </c>
      <c r="H75" s="22">
        <v>40878</v>
      </c>
      <c r="I75" s="23">
        <v>335</v>
      </c>
      <c r="J75" s="24">
        <v>8.5247916666666672</v>
      </c>
      <c r="K75" s="23">
        <v>96.744166666666729</v>
      </c>
      <c r="L75" s="24">
        <v>11.497916666666669</v>
      </c>
      <c r="M75" s="23">
        <v>84.749166666666653</v>
      </c>
      <c r="N75" s="23">
        <v>195.52</v>
      </c>
      <c r="O75" s="29">
        <v>3.7882500000000006</v>
      </c>
      <c r="P75" s="28">
        <v>252</v>
      </c>
      <c r="Q75" s="23">
        <v>152</v>
      </c>
      <c r="R75" s="23">
        <v>25</v>
      </c>
      <c r="S75" s="23">
        <v>58</v>
      </c>
      <c r="T75" s="30">
        <v>0</v>
      </c>
      <c r="U75" s="31">
        <v>1</v>
      </c>
      <c r="V75" s="24">
        <v>4.2</v>
      </c>
      <c r="W75" s="23">
        <v>0</v>
      </c>
      <c r="X75" s="30">
        <v>16</v>
      </c>
      <c r="Y75" s="32">
        <v>26.162790697674417</v>
      </c>
      <c r="Z75" s="24">
        <v>3.59</v>
      </c>
      <c r="AA75" s="24">
        <v>4.58</v>
      </c>
      <c r="AB75" s="30">
        <v>18</v>
      </c>
      <c r="AC75" s="31">
        <v>650</v>
      </c>
      <c r="AD75" s="23">
        <v>650</v>
      </c>
      <c r="AE75" s="23">
        <v>400</v>
      </c>
      <c r="AF75" s="23">
        <v>250</v>
      </c>
      <c r="AG75" s="23">
        <v>160</v>
      </c>
      <c r="AH75" s="23">
        <v>220</v>
      </c>
      <c r="AI75" s="23">
        <v>140</v>
      </c>
      <c r="AJ75" s="23">
        <v>10</v>
      </c>
      <c r="AK75" s="24">
        <v>0.6</v>
      </c>
      <c r="AL75" s="31">
        <v>752.53979238754323</v>
      </c>
      <c r="AM75" s="23">
        <v>397.18402777777777</v>
      </c>
      <c r="AN75" s="25">
        <v>2.0210503580189347</v>
      </c>
      <c r="AO75" s="47">
        <v>0.30817592431298441</v>
      </c>
    </row>
    <row r="76" spans="2:41" ht="15.75" customHeight="1" x14ac:dyDescent="0.25">
      <c r="B76" s="28" t="s">
        <v>84</v>
      </c>
      <c r="C76" s="21" t="s">
        <v>72</v>
      </c>
      <c r="D76" s="21" t="s">
        <v>139</v>
      </c>
      <c r="E76" s="49" t="s">
        <v>70</v>
      </c>
      <c r="F76" s="21">
        <v>6</v>
      </c>
      <c r="G76" s="21">
        <v>1</v>
      </c>
      <c r="H76" s="22">
        <v>40939</v>
      </c>
      <c r="I76" s="23">
        <v>31</v>
      </c>
      <c r="J76" s="24">
        <v>-3.4059065743944625</v>
      </c>
      <c r="K76" s="23">
        <v>68.64467128027681</v>
      </c>
      <c r="L76" s="24">
        <v>0.55221453287197197</v>
      </c>
      <c r="M76" s="23">
        <v>82.236332179930784</v>
      </c>
      <c r="N76" s="23">
        <v>70.5</v>
      </c>
      <c r="O76" s="29">
        <v>6.85</v>
      </c>
      <c r="P76" s="28">
        <v>252</v>
      </c>
      <c r="Q76" s="23">
        <v>147</v>
      </c>
      <c r="R76" s="23">
        <v>28</v>
      </c>
      <c r="S76" s="23">
        <v>63</v>
      </c>
      <c r="T76" s="30">
        <v>0</v>
      </c>
      <c r="U76" s="31">
        <v>1</v>
      </c>
      <c r="V76" s="24">
        <v>4.2</v>
      </c>
      <c r="W76" s="23">
        <v>0</v>
      </c>
      <c r="X76" s="30">
        <v>16</v>
      </c>
      <c r="Y76" s="32">
        <v>26.550898203592816</v>
      </c>
      <c r="Z76" s="24">
        <v>3.57</v>
      </c>
      <c r="AA76" s="24">
        <v>4.87</v>
      </c>
      <c r="AB76" s="30">
        <v>20</v>
      </c>
      <c r="AC76" s="31">
        <v>650</v>
      </c>
      <c r="AD76" s="23">
        <v>650</v>
      </c>
      <c r="AE76" s="23">
        <v>400</v>
      </c>
      <c r="AF76" s="23">
        <v>250</v>
      </c>
      <c r="AG76" s="23">
        <v>160</v>
      </c>
      <c r="AH76" s="23">
        <v>220</v>
      </c>
      <c r="AI76" s="23">
        <v>140</v>
      </c>
      <c r="AJ76" s="23">
        <v>10</v>
      </c>
      <c r="AK76" s="24">
        <v>0.6</v>
      </c>
      <c r="AL76" s="31">
        <v>933.90145985401455</v>
      </c>
      <c r="AM76" s="23">
        <v>403.65571213073463</v>
      </c>
      <c r="AN76" s="25">
        <v>1.3458787666472851</v>
      </c>
      <c r="AO76" s="47">
        <v>3.9204965287543247E-2</v>
      </c>
    </row>
    <row r="77" spans="2:41" ht="15.75" customHeight="1" x14ac:dyDescent="0.25">
      <c r="B77" s="28"/>
      <c r="E77" s="49"/>
      <c r="O77" s="29"/>
      <c r="P77" s="28"/>
      <c r="T77" s="30"/>
      <c r="U77" s="31"/>
      <c r="V77" s="24"/>
      <c r="X77" s="30"/>
      <c r="Y77" s="32"/>
      <c r="AB77" s="30"/>
      <c r="AC77" s="31"/>
      <c r="AL77" s="31"/>
      <c r="AO77" s="47"/>
    </row>
    <row r="78" spans="2:41" ht="15.75" customHeight="1" x14ac:dyDescent="0.25">
      <c r="B78" s="28"/>
      <c r="E78" s="49"/>
      <c r="O78" s="29"/>
      <c r="P78" s="28"/>
      <c r="T78" s="30"/>
      <c r="U78" s="31"/>
      <c r="V78" s="24"/>
      <c r="X78" s="30"/>
      <c r="Y78" s="32"/>
      <c r="AB78" s="30"/>
      <c r="AC78" s="31"/>
      <c r="AL78" s="31"/>
      <c r="AO78" s="47"/>
    </row>
    <row r="79" spans="2:41" ht="15.75" customHeight="1" x14ac:dyDescent="0.25">
      <c r="B79" s="28"/>
      <c r="E79" s="49"/>
      <c r="O79" s="29"/>
      <c r="P79" s="28"/>
      <c r="T79" s="30"/>
      <c r="U79" s="31"/>
      <c r="V79" s="24"/>
      <c r="X79" s="30"/>
      <c r="Y79" s="32"/>
      <c r="AB79" s="30"/>
      <c r="AC79" s="31"/>
      <c r="AL79" s="31"/>
      <c r="AO79" s="47"/>
    </row>
    <row r="80" spans="2:41" ht="15.75" customHeight="1" x14ac:dyDescent="0.25">
      <c r="B80" s="28"/>
      <c r="E80" s="49"/>
      <c r="O80" s="29"/>
      <c r="P80" s="28"/>
      <c r="T80" s="30"/>
      <c r="U80" s="31"/>
      <c r="V80" s="24"/>
      <c r="X80" s="30"/>
      <c r="Y80" s="32"/>
      <c r="AB80" s="30"/>
      <c r="AC80" s="31"/>
      <c r="AL80" s="31"/>
      <c r="AO80" s="47"/>
    </row>
    <row r="81" spans="2:41" ht="15.75" customHeight="1" x14ac:dyDescent="0.25">
      <c r="B81" s="28"/>
      <c r="E81" s="49"/>
      <c r="O81" s="29"/>
      <c r="P81" s="28"/>
      <c r="T81" s="30"/>
      <c r="U81" s="31"/>
      <c r="V81" s="24"/>
      <c r="X81" s="30"/>
      <c r="Y81" s="32"/>
      <c r="AB81" s="30"/>
      <c r="AC81" s="31"/>
      <c r="AL81" s="31"/>
      <c r="AO81" s="47"/>
    </row>
    <row r="82" spans="2:41" ht="15.75" customHeight="1" x14ac:dyDescent="0.25">
      <c r="B82" s="28"/>
      <c r="E82" s="49"/>
      <c r="O82" s="29"/>
      <c r="P82" s="28"/>
      <c r="T82" s="30"/>
      <c r="U82" s="31"/>
      <c r="V82" s="24"/>
      <c r="X82" s="30"/>
      <c r="Y82" s="32"/>
      <c r="AB82" s="30"/>
      <c r="AC82" s="31"/>
      <c r="AL82" s="31"/>
      <c r="AO82" s="47"/>
    </row>
    <row r="83" spans="2:41" ht="15.75" customHeight="1" x14ac:dyDescent="0.25">
      <c r="B83" s="28"/>
      <c r="E83" s="49"/>
      <c r="O83" s="29"/>
      <c r="P83" s="28"/>
      <c r="T83" s="30"/>
      <c r="U83" s="31"/>
      <c r="V83" s="24"/>
      <c r="X83" s="30"/>
      <c r="Y83" s="32"/>
      <c r="AB83" s="30"/>
      <c r="AC83" s="31"/>
      <c r="AL83" s="31"/>
      <c r="AO83" s="47"/>
    </row>
    <row r="84" spans="2:41" ht="15.75" customHeight="1" x14ac:dyDescent="0.25">
      <c r="B84" s="28"/>
      <c r="E84" s="49"/>
      <c r="O84" s="29"/>
      <c r="P84" s="28"/>
      <c r="T84" s="30"/>
      <c r="U84" s="31"/>
      <c r="V84" s="24"/>
      <c r="X84" s="30"/>
      <c r="Y84" s="32"/>
      <c r="AB84" s="30"/>
      <c r="AC84" s="31"/>
      <c r="AL84" s="31"/>
      <c r="AO84" s="47"/>
    </row>
    <row r="85" spans="2:41" ht="15.75" customHeight="1" x14ac:dyDescent="0.25">
      <c r="B85" s="28"/>
      <c r="E85" s="49"/>
      <c r="O85" s="29"/>
      <c r="P85" s="28"/>
      <c r="T85" s="30"/>
      <c r="U85" s="31"/>
      <c r="V85" s="24"/>
      <c r="X85" s="30"/>
      <c r="Y85" s="32"/>
      <c r="AB85" s="30"/>
      <c r="AC85" s="31"/>
      <c r="AL85" s="31"/>
      <c r="AO85" s="47"/>
    </row>
    <row r="86" spans="2:41" ht="15.75" customHeight="1" x14ac:dyDescent="0.25">
      <c r="B86" s="28"/>
      <c r="E86" s="49"/>
      <c r="O86" s="29"/>
      <c r="P86" s="28"/>
      <c r="T86" s="30"/>
      <c r="U86" s="31"/>
      <c r="V86" s="24"/>
      <c r="X86" s="30"/>
      <c r="Y86" s="32"/>
      <c r="AB86" s="30"/>
      <c r="AC86" s="31"/>
      <c r="AL86" s="31"/>
      <c r="AO86" s="47"/>
    </row>
    <row r="87" spans="2:41" ht="15.75" customHeight="1" x14ac:dyDescent="0.25">
      <c r="B87" s="28"/>
      <c r="E87" s="49"/>
      <c r="O87" s="29"/>
      <c r="P87" s="28"/>
      <c r="T87" s="30"/>
      <c r="U87" s="31"/>
      <c r="V87" s="24"/>
      <c r="X87" s="30"/>
      <c r="Y87" s="32"/>
      <c r="AB87" s="30"/>
      <c r="AC87" s="31"/>
      <c r="AL87" s="31"/>
      <c r="AO87" s="47"/>
    </row>
    <row r="88" spans="2:41" ht="15.75" customHeight="1" x14ac:dyDescent="0.25">
      <c r="B88" s="28"/>
      <c r="E88" s="49"/>
      <c r="O88" s="29"/>
      <c r="P88" s="28"/>
      <c r="T88" s="30"/>
      <c r="U88" s="31"/>
      <c r="V88" s="24"/>
      <c r="X88" s="30"/>
      <c r="Y88" s="32"/>
      <c r="AB88" s="30"/>
      <c r="AC88" s="31"/>
      <c r="AL88" s="31"/>
      <c r="AO88" s="47"/>
    </row>
    <row r="89" spans="2:41" ht="15.75" customHeight="1" x14ac:dyDescent="0.25">
      <c r="B89" s="28"/>
      <c r="E89" s="49"/>
      <c r="O89" s="29"/>
      <c r="P89" s="28"/>
      <c r="T89" s="30"/>
      <c r="U89" s="31"/>
      <c r="V89" s="24"/>
      <c r="X89" s="30"/>
      <c r="Y89" s="32"/>
      <c r="AB89" s="30"/>
      <c r="AC89" s="31"/>
      <c r="AL89" s="31"/>
      <c r="AO89" s="47"/>
    </row>
    <row r="90" spans="2:41" ht="15.75" customHeight="1" x14ac:dyDescent="0.25">
      <c r="B90" s="28"/>
      <c r="E90" s="49"/>
      <c r="O90" s="29"/>
      <c r="P90" s="28"/>
      <c r="T90" s="30"/>
      <c r="U90" s="31"/>
      <c r="V90" s="24"/>
      <c r="X90" s="30"/>
      <c r="Y90" s="32"/>
      <c r="AB90" s="30"/>
      <c r="AC90" s="31"/>
      <c r="AL90" s="31"/>
      <c r="AO90" s="47"/>
    </row>
    <row r="91" spans="2:41" ht="15.75" customHeight="1" x14ac:dyDescent="0.25">
      <c r="B91" s="28"/>
      <c r="E91" s="49"/>
      <c r="O91" s="29"/>
      <c r="P91" s="28"/>
      <c r="T91" s="30"/>
      <c r="U91" s="31"/>
      <c r="V91" s="24"/>
      <c r="X91" s="30"/>
      <c r="Y91" s="32"/>
      <c r="AB91" s="30"/>
      <c r="AC91" s="31"/>
      <c r="AL91" s="31"/>
      <c r="AO91" s="47"/>
    </row>
    <row r="92" spans="2:41" ht="15.75" customHeight="1" x14ac:dyDescent="0.25">
      <c r="B92" s="28"/>
      <c r="E92" s="49"/>
      <c r="O92" s="29"/>
      <c r="P92" s="28"/>
      <c r="T92" s="30"/>
      <c r="U92" s="31"/>
      <c r="V92" s="24"/>
      <c r="X92" s="30"/>
      <c r="Y92" s="32"/>
      <c r="AB92" s="30"/>
      <c r="AC92" s="31"/>
      <c r="AL92" s="31"/>
      <c r="AO92" s="47"/>
    </row>
    <row r="93" spans="2:41" ht="15.75" customHeight="1" x14ac:dyDescent="0.25">
      <c r="B93" s="28"/>
      <c r="E93" s="49"/>
      <c r="O93" s="29"/>
      <c r="P93" s="28"/>
      <c r="T93" s="30"/>
      <c r="U93" s="31"/>
      <c r="V93" s="24"/>
      <c r="X93" s="30"/>
      <c r="Y93" s="32"/>
      <c r="AB93" s="30"/>
      <c r="AC93" s="31"/>
      <c r="AL93" s="31"/>
      <c r="AO93" s="47"/>
    </row>
    <row r="94" spans="2:41" ht="15.75" customHeight="1" x14ac:dyDescent="0.25">
      <c r="B94" s="28"/>
      <c r="E94" s="49"/>
      <c r="O94" s="29"/>
      <c r="P94" s="28"/>
      <c r="T94" s="30"/>
      <c r="U94" s="31"/>
      <c r="V94" s="24"/>
      <c r="X94" s="30"/>
      <c r="Y94" s="32"/>
      <c r="AB94" s="30"/>
      <c r="AC94" s="31"/>
      <c r="AL94" s="31"/>
      <c r="AO94" s="47"/>
    </row>
    <row r="95" spans="2:41" ht="15.75" customHeight="1" x14ac:dyDescent="0.25">
      <c r="B95" s="28"/>
      <c r="E95" s="49"/>
      <c r="O95" s="29"/>
      <c r="P95" s="28"/>
      <c r="T95" s="30"/>
      <c r="U95" s="31"/>
      <c r="V95" s="24"/>
      <c r="X95" s="30"/>
      <c r="Y95" s="32"/>
      <c r="AB95" s="30"/>
      <c r="AC95" s="31"/>
      <c r="AL95" s="31"/>
      <c r="AO95" s="47"/>
    </row>
    <row r="96" spans="2:41" ht="15.75" customHeight="1" x14ac:dyDescent="0.25">
      <c r="B96" s="28"/>
      <c r="E96" s="49"/>
      <c r="O96" s="29"/>
      <c r="P96" s="28"/>
      <c r="T96" s="30"/>
      <c r="U96" s="31"/>
      <c r="V96" s="24"/>
      <c r="X96" s="30"/>
      <c r="Y96" s="32"/>
      <c r="AB96" s="30"/>
      <c r="AC96" s="31"/>
      <c r="AL96" s="31"/>
      <c r="AO96" s="47"/>
    </row>
    <row r="97" spans="2:41" ht="15.75" customHeight="1" x14ac:dyDescent="0.25">
      <c r="B97" s="28"/>
      <c r="E97" s="49"/>
      <c r="O97" s="29"/>
      <c r="P97" s="28"/>
      <c r="T97" s="30"/>
      <c r="U97" s="31"/>
      <c r="V97" s="24"/>
      <c r="X97" s="30"/>
      <c r="Y97" s="32"/>
      <c r="AB97" s="30"/>
      <c r="AC97" s="31"/>
      <c r="AL97" s="31"/>
      <c r="AO97" s="47"/>
    </row>
    <row r="98" spans="2:41" ht="15.75" customHeight="1" x14ac:dyDescent="0.25">
      <c r="B98" s="28"/>
      <c r="E98" s="49"/>
      <c r="O98" s="29"/>
      <c r="P98" s="28"/>
      <c r="T98" s="30"/>
      <c r="U98" s="31"/>
      <c r="V98" s="24"/>
      <c r="X98" s="30"/>
      <c r="Y98" s="32"/>
      <c r="AB98" s="30"/>
      <c r="AC98" s="31"/>
      <c r="AL98" s="31"/>
      <c r="AO98" s="47"/>
    </row>
    <row r="99" spans="2:41" ht="15.75" customHeight="1" x14ac:dyDescent="0.25">
      <c r="B99" s="28"/>
      <c r="E99" s="49"/>
      <c r="O99" s="29"/>
      <c r="P99" s="28"/>
      <c r="T99" s="30"/>
      <c r="U99" s="31"/>
      <c r="V99" s="24"/>
      <c r="X99" s="30"/>
      <c r="Y99" s="32"/>
      <c r="AB99" s="30"/>
      <c r="AC99" s="31"/>
      <c r="AL99" s="31"/>
      <c r="AO99" s="47"/>
    </row>
    <row r="100" spans="2:41" ht="15.75" customHeight="1" x14ac:dyDescent="0.25">
      <c r="B100" s="28"/>
      <c r="E100" s="49"/>
      <c r="O100" s="29"/>
      <c r="P100" s="28"/>
      <c r="T100" s="30"/>
      <c r="U100" s="31"/>
      <c r="V100" s="24"/>
      <c r="X100" s="30"/>
      <c r="Y100" s="32"/>
      <c r="AB100" s="30"/>
      <c r="AC100" s="31"/>
      <c r="AL100" s="31"/>
      <c r="AO100" s="47"/>
    </row>
    <row r="101" spans="2:41" ht="15.75" customHeight="1" x14ac:dyDescent="0.25">
      <c r="B101" s="28"/>
      <c r="E101" s="49"/>
      <c r="O101" s="29"/>
      <c r="P101" s="28"/>
      <c r="T101" s="30"/>
      <c r="U101" s="31"/>
      <c r="V101" s="24"/>
      <c r="X101" s="30"/>
      <c r="Y101" s="32"/>
      <c r="AB101" s="30"/>
      <c r="AC101" s="31"/>
      <c r="AL101" s="31"/>
      <c r="AO101" s="47"/>
    </row>
    <row r="102" spans="2:41" ht="15.75" customHeight="1" x14ac:dyDescent="0.25">
      <c r="B102" s="28"/>
      <c r="E102" s="49"/>
      <c r="O102" s="29"/>
      <c r="P102" s="28"/>
      <c r="T102" s="30"/>
      <c r="U102" s="31"/>
      <c r="V102" s="24"/>
      <c r="X102" s="30"/>
      <c r="Y102" s="32"/>
      <c r="AB102" s="30"/>
      <c r="AC102" s="31"/>
      <c r="AL102" s="31"/>
      <c r="AO102" s="47"/>
    </row>
    <row r="103" spans="2:41" ht="15.75" customHeight="1" x14ac:dyDescent="0.25">
      <c r="B103" s="28"/>
      <c r="E103" s="49"/>
      <c r="O103" s="29"/>
      <c r="P103" s="28"/>
      <c r="T103" s="30"/>
      <c r="U103" s="31"/>
      <c r="V103" s="24"/>
      <c r="X103" s="30"/>
      <c r="Y103" s="32"/>
      <c r="AB103" s="30"/>
      <c r="AC103" s="31"/>
      <c r="AL103" s="31"/>
      <c r="AO103" s="47"/>
    </row>
    <row r="104" spans="2:41" ht="15.75" customHeight="1" x14ac:dyDescent="0.25">
      <c r="B104" s="28"/>
      <c r="E104" s="49"/>
      <c r="O104" s="29"/>
      <c r="P104" s="28"/>
      <c r="T104" s="30"/>
      <c r="U104" s="31"/>
      <c r="V104" s="24"/>
      <c r="X104" s="30"/>
      <c r="Y104" s="32"/>
      <c r="AB104" s="30"/>
      <c r="AC104" s="31"/>
      <c r="AL104" s="31"/>
      <c r="AO104" s="47"/>
    </row>
    <row r="105" spans="2:41" ht="15.75" customHeight="1" x14ac:dyDescent="0.25">
      <c r="B105" s="28"/>
      <c r="E105" s="49"/>
      <c r="O105" s="29"/>
      <c r="P105" s="28"/>
      <c r="T105" s="30"/>
      <c r="U105" s="31"/>
      <c r="V105" s="24"/>
      <c r="X105" s="30"/>
      <c r="Y105" s="32"/>
      <c r="AB105" s="30"/>
      <c r="AC105" s="31"/>
      <c r="AL105" s="31"/>
      <c r="AO105" s="47"/>
    </row>
    <row r="106" spans="2:41" ht="15.75" customHeight="1" x14ac:dyDescent="0.25">
      <c r="B106" s="28"/>
      <c r="E106" s="49"/>
      <c r="O106" s="29"/>
      <c r="P106" s="28"/>
      <c r="T106" s="30"/>
      <c r="U106" s="31"/>
      <c r="V106" s="24"/>
      <c r="X106" s="30"/>
      <c r="Y106" s="32"/>
      <c r="AB106" s="30"/>
      <c r="AC106" s="31"/>
      <c r="AL106" s="31"/>
      <c r="AO106" s="47"/>
    </row>
    <row r="107" spans="2:41" ht="15.75" customHeight="1" x14ac:dyDescent="0.25">
      <c r="B107" s="28"/>
      <c r="E107" s="49"/>
      <c r="O107" s="29"/>
      <c r="P107" s="28"/>
      <c r="T107" s="30"/>
      <c r="U107" s="31"/>
      <c r="V107" s="24"/>
      <c r="X107" s="30"/>
      <c r="Y107" s="32"/>
      <c r="AB107" s="30"/>
      <c r="AC107" s="31"/>
      <c r="AL107" s="31"/>
      <c r="AO107" s="47"/>
    </row>
    <row r="108" spans="2:41" ht="15.75" customHeight="1" x14ac:dyDescent="0.25">
      <c r="B108" s="28"/>
      <c r="E108" s="49"/>
      <c r="O108" s="29"/>
      <c r="P108" s="28"/>
      <c r="T108" s="30"/>
      <c r="U108" s="31"/>
      <c r="V108" s="24"/>
      <c r="X108" s="30"/>
      <c r="Y108" s="32"/>
      <c r="AB108" s="30"/>
      <c r="AC108" s="31"/>
      <c r="AL108" s="31"/>
      <c r="AO108" s="47"/>
    </row>
    <row r="109" spans="2:41" ht="15.75" customHeight="1" x14ac:dyDescent="0.25">
      <c r="B109" s="28"/>
      <c r="E109" s="49"/>
      <c r="O109" s="29"/>
      <c r="P109" s="28"/>
      <c r="T109" s="30"/>
      <c r="U109" s="31"/>
      <c r="V109" s="24"/>
      <c r="X109" s="30"/>
      <c r="Y109" s="32"/>
      <c r="AB109" s="30"/>
      <c r="AC109" s="31"/>
      <c r="AL109" s="31"/>
      <c r="AO109" s="47"/>
    </row>
    <row r="110" spans="2:41" ht="15.75" customHeight="1" x14ac:dyDescent="0.25">
      <c r="B110" s="28"/>
      <c r="E110" s="49"/>
      <c r="O110" s="29"/>
      <c r="P110" s="28"/>
      <c r="T110" s="30"/>
      <c r="U110" s="31"/>
      <c r="V110" s="24"/>
      <c r="X110" s="30"/>
      <c r="Y110" s="32"/>
      <c r="AB110" s="30"/>
      <c r="AC110" s="31"/>
      <c r="AL110" s="31"/>
      <c r="AO110" s="47"/>
    </row>
    <row r="111" spans="2:41" ht="15.75" customHeight="1" x14ac:dyDescent="0.25">
      <c r="B111" s="28"/>
      <c r="E111" s="49"/>
      <c r="O111" s="29"/>
      <c r="P111" s="28"/>
      <c r="T111" s="30"/>
      <c r="U111" s="31"/>
      <c r="V111" s="24"/>
      <c r="X111" s="30"/>
      <c r="Y111" s="32"/>
      <c r="AB111" s="30"/>
      <c r="AC111" s="31"/>
      <c r="AL111" s="31"/>
      <c r="AO111" s="47"/>
    </row>
    <row r="112" spans="2:41" ht="15.75" customHeight="1" x14ac:dyDescent="0.25">
      <c r="B112" s="28"/>
      <c r="E112" s="49"/>
      <c r="O112" s="29"/>
      <c r="P112" s="28"/>
      <c r="T112" s="30"/>
      <c r="U112" s="31"/>
      <c r="V112" s="24"/>
      <c r="X112" s="30"/>
      <c r="Y112" s="32"/>
      <c r="AB112" s="30"/>
      <c r="AC112" s="31"/>
      <c r="AL112" s="31"/>
      <c r="AO112" s="47"/>
    </row>
    <row r="113" spans="2:41" ht="15.75" customHeight="1" x14ac:dyDescent="0.25">
      <c r="B113" s="28"/>
      <c r="E113" s="49"/>
      <c r="O113" s="29"/>
      <c r="P113" s="28"/>
      <c r="T113" s="30"/>
      <c r="U113" s="31"/>
      <c r="V113" s="24"/>
      <c r="X113" s="30"/>
      <c r="Y113" s="32"/>
      <c r="AB113" s="30"/>
      <c r="AC113" s="31"/>
      <c r="AL113" s="31"/>
      <c r="AO113" s="47"/>
    </row>
    <row r="114" spans="2:41" ht="15.75" customHeight="1" x14ac:dyDescent="0.25">
      <c r="B114" s="28"/>
      <c r="E114" s="49"/>
      <c r="O114" s="29"/>
      <c r="P114" s="28"/>
      <c r="T114" s="30"/>
      <c r="U114" s="31"/>
      <c r="V114" s="24"/>
      <c r="X114" s="30"/>
      <c r="Y114" s="32"/>
      <c r="AB114" s="30"/>
      <c r="AC114" s="31"/>
      <c r="AL114" s="31"/>
      <c r="AO114" s="47"/>
    </row>
    <row r="115" spans="2:41" ht="15.75" customHeight="1" x14ac:dyDescent="0.25">
      <c r="B115" s="28"/>
      <c r="E115" s="49"/>
      <c r="O115" s="29"/>
      <c r="P115" s="28"/>
      <c r="T115" s="30"/>
      <c r="U115" s="31"/>
      <c r="V115" s="24"/>
      <c r="X115" s="30"/>
      <c r="Y115" s="32"/>
      <c r="AB115" s="30"/>
      <c r="AC115" s="31"/>
      <c r="AL115" s="31"/>
      <c r="AO115" s="47"/>
    </row>
    <row r="116" spans="2:41" ht="15.75" customHeight="1" x14ac:dyDescent="0.25">
      <c r="B116" s="28"/>
      <c r="E116" s="49"/>
      <c r="O116" s="29"/>
      <c r="P116" s="28"/>
      <c r="T116" s="30"/>
      <c r="U116" s="31"/>
      <c r="V116" s="24"/>
      <c r="X116" s="30"/>
      <c r="Y116" s="32"/>
      <c r="AB116" s="30"/>
      <c r="AC116" s="31"/>
      <c r="AL116" s="31"/>
      <c r="AO116" s="47"/>
    </row>
    <row r="117" spans="2:41" ht="15.75" customHeight="1" x14ac:dyDescent="0.25">
      <c r="B117" s="28"/>
      <c r="E117" s="49"/>
      <c r="O117" s="29"/>
      <c r="P117" s="28"/>
      <c r="T117" s="30"/>
      <c r="U117" s="31"/>
      <c r="V117" s="24"/>
      <c r="X117" s="30"/>
      <c r="Y117" s="32"/>
      <c r="AB117" s="30"/>
      <c r="AC117" s="31"/>
      <c r="AL117" s="31"/>
      <c r="AO117" s="47"/>
    </row>
    <row r="118" spans="2:41" ht="15.75" customHeight="1" x14ac:dyDescent="0.25">
      <c r="B118" s="28"/>
      <c r="E118" s="49"/>
      <c r="O118" s="29"/>
      <c r="P118" s="28"/>
      <c r="T118" s="30"/>
      <c r="U118" s="31"/>
      <c r="V118" s="24"/>
      <c r="X118" s="30"/>
      <c r="Y118" s="32"/>
      <c r="AB118" s="30"/>
      <c r="AC118" s="31"/>
      <c r="AL118" s="31"/>
      <c r="AO118" s="47"/>
    </row>
    <row r="119" spans="2:41" ht="15.75" customHeight="1" x14ac:dyDescent="0.25">
      <c r="B119" s="28"/>
      <c r="E119" s="49"/>
      <c r="O119" s="29"/>
      <c r="P119" s="28"/>
      <c r="T119" s="30"/>
      <c r="U119" s="31"/>
      <c r="V119" s="24"/>
      <c r="X119" s="30"/>
      <c r="Y119" s="32"/>
      <c r="AB119" s="30"/>
      <c r="AC119" s="31"/>
      <c r="AL119" s="31"/>
      <c r="AO119" s="47"/>
    </row>
    <row r="120" spans="2:41" ht="15.75" customHeight="1" x14ac:dyDescent="0.25">
      <c r="B120" s="28"/>
      <c r="E120" s="49"/>
      <c r="O120" s="29"/>
      <c r="P120" s="28"/>
      <c r="T120" s="30"/>
      <c r="U120" s="31"/>
      <c r="V120" s="24"/>
      <c r="X120" s="30"/>
      <c r="Y120" s="32"/>
      <c r="AB120" s="30"/>
      <c r="AC120" s="31"/>
      <c r="AL120" s="31"/>
      <c r="AO120" s="47"/>
    </row>
    <row r="121" spans="2:41" ht="15.75" customHeight="1" x14ac:dyDescent="0.25">
      <c r="B121" s="28"/>
      <c r="E121" s="49"/>
      <c r="O121" s="29"/>
      <c r="P121" s="28"/>
      <c r="T121" s="30"/>
      <c r="U121" s="31"/>
      <c r="V121" s="24"/>
      <c r="X121" s="30"/>
      <c r="Y121" s="32"/>
      <c r="AB121" s="30"/>
      <c r="AC121" s="31"/>
      <c r="AL121" s="31"/>
      <c r="AO121" s="47"/>
    </row>
    <row r="122" spans="2:41" ht="15.75" customHeight="1" x14ac:dyDescent="0.25">
      <c r="B122" s="28"/>
      <c r="E122" s="49"/>
      <c r="O122" s="29"/>
      <c r="P122" s="28"/>
      <c r="T122" s="30"/>
      <c r="U122" s="31"/>
      <c r="V122" s="24"/>
      <c r="X122" s="30"/>
      <c r="Y122" s="32"/>
      <c r="AB122" s="30"/>
      <c r="AC122" s="31"/>
      <c r="AL122" s="31"/>
      <c r="AO122" s="47"/>
    </row>
    <row r="123" spans="2:41" ht="15.75" customHeight="1" x14ac:dyDescent="0.25">
      <c r="B123" s="28"/>
      <c r="E123" s="49"/>
      <c r="O123" s="29"/>
      <c r="P123" s="28"/>
      <c r="T123" s="30"/>
      <c r="U123" s="31"/>
      <c r="V123" s="24"/>
      <c r="X123" s="30"/>
      <c r="Y123" s="32"/>
      <c r="AB123" s="30"/>
      <c r="AC123" s="31"/>
      <c r="AL123" s="31"/>
      <c r="AO123" s="47"/>
    </row>
    <row r="124" spans="2:41" ht="15.75" customHeight="1" x14ac:dyDescent="0.25">
      <c r="B124" s="28"/>
      <c r="E124" s="49"/>
      <c r="O124" s="29"/>
      <c r="P124" s="28"/>
      <c r="T124" s="30"/>
      <c r="U124" s="31"/>
      <c r="V124" s="24"/>
      <c r="X124" s="30"/>
      <c r="Y124" s="32"/>
      <c r="AB124" s="30"/>
      <c r="AC124" s="31"/>
      <c r="AL124" s="31"/>
      <c r="AO124" s="47"/>
    </row>
    <row r="125" spans="2:41" ht="15.75" customHeight="1" x14ac:dyDescent="0.25">
      <c r="B125" s="28"/>
      <c r="E125" s="49"/>
      <c r="O125" s="29"/>
      <c r="P125" s="28"/>
      <c r="T125" s="30"/>
      <c r="U125" s="31"/>
      <c r="V125" s="24"/>
      <c r="X125" s="30"/>
      <c r="Y125" s="32"/>
      <c r="AB125" s="30"/>
      <c r="AC125" s="31"/>
      <c r="AL125" s="31"/>
      <c r="AO125" s="47"/>
    </row>
    <row r="126" spans="2:41" ht="15.75" customHeight="1" x14ac:dyDescent="0.25">
      <c r="B126" s="28"/>
      <c r="E126" s="49"/>
      <c r="O126" s="29"/>
      <c r="P126" s="28"/>
      <c r="T126" s="30"/>
      <c r="U126" s="31"/>
      <c r="V126" s="24"/>
      <c r="X126" s="30"/>
      <c r="Y126" s="32"/>
      <c r="AB126" s="30"/>
      <c r="AC126" s="31"/>
      <c r="AL126" s="31"/>
      <c r="AO126" s="47"/>
    </row>
    <row r="127" spans="2:41" ht="15.75" customHeight="1" x14ac:dyDescent="0.25">
      <c r="B127" s="28"/>
      <c r="E127" s="49"/>
      <c r="O127" s="29"/>
      <c r="P127" s="28"/>
      <c r="T127" s="30"/>
      <c r="U127" s="31"/>
      <c r="V127" s="24"/>
      <c r="X127" s="30"/>
      <c r="Y127" s="32"/>
      <c r="AB127" s="30"/>
      <c r="AC127" s="31"/>
      <c r="AL127" s="31"/>
      <c r="AO127" s="47"/>
    </row>
    <row r="128" spans="2:41" ht="15.75" customHeight="1" x14ac:dyDescent="0.25">
      <c r="B128" s="28"/>
      <c r="E128" s="49"/>
      <c r="O128" s="29"/>
      <c r="P128" s="28"/>
      <c r="T128" s="30"/>
      <c r="U128" s="31"/>
      <c r="V128" s="24"/>
      <c r="X128" s="30"/>
      <c r="Y128" s="32"/>
      <c r="AB128" s="30"/>
      <c r="AC128" s="31"/>
      <c r="AL128" s="31"/>
      <c r="AO128" s="47"/>
    </row>
    <row r="129" spans="2:41" ht="15.75" customHeight="1" x14ac:dyDescent="0.25">
      <c r="B129" s="28"/>
      <c r="E129" s="49"/>
      <c r="O129" s="29"/>
      <c r="P129" s="28"/>
      <c r="T129" s="30"/>
      <c r="U129" s="31"/>
      <c r="V129" s="24"/>
      <c r="X129" s="30"/>
      <c r="Y129" s="32"/>
      <c r="AB129" s="30"/>
      <c r="AC129" s="31"/>
      <c r="AL129" s="31"/>
      <c r="AO129" s="47"/>
    </row>
    <row r="130" spans="2:41" ht="15.75" customHeight="1" x14ac:dyDescent="0.25">
      <c r="B130" s="28"/>
      <c r="E130" s="49"/>
      <c r="O130" s="29"/>
      <c r="P130" s="28"/>
      <c r="T130" s="30"/>
      <c r="U130" s="31"/>
      <c r="V130" s="24"/>
      <c r="X130" s="30"/>
      <c r="Y130" s="32"/>
      <c r="AB130" s="30"/>
      <c r="AC130" s="31"/>
      <c r="AL130" s="31"/>
      <c r="AO130" s="47"/>
    </row>
    <row r="131" spans="2:41" ht="15.75" customHeight="1" x14ac:dyDescent="0.25">
      <c r="B131" s="28"/>
      <c r="E131" s="49"/>
      <c r="O131" s="29"/>
      <c r="P131" s="28"/>
      <c r="T131" s="30"/>
      <c r="U131" s="31"/>
      <c r="V131" s="24"/>
      <c r="X131" s="30"/>
      <c r="Y131" s="32"/>
      <c r="AB131" s="30"/>
      <c r="AC131" s="31"/>
      <c r="AL131" s="31"/>
      <c r="AO131" s="47"/>
    </row>
    <row r="132" spans="2:41" ht="15.75" customHeight="1" x14ac:dyDescent="0.25">
      <c r="B132" s="28"/>
      <c r="E132" s="49"/>
      <c r="O132" s="29"/>
      <c r="P132" s="28"/>
      <c r="T132" s="30"/>
      <c r="U132" s="31"/>
      <c r="V132" s="24"/>
      <c r="X132" s="30"/>
      <c r="Y132" s="32"/>
      <c r="AB132" s="30"/>
      <c r="AC132" s="31"/>
      <c r="AL132" s="31"/>
      <c r="AO132" s="47"/>
    </row>
    <row r="133" spans="2:41" ht="15.75" customHeight="1" x14ac:dyDescent="0.25">
      <c r="B133" s="28"/>
      <c r="E133" s="49"/>
      <c r="O133" s="29"/>
      <c r="P133" s="28"/>
      <c r="T133" s="30"/>
      <c r="U133" s="31"/>
      <c r="V133" s="24"/>
      <c r="X133" s="30"/>
      <c r="Y133" s="32"/>
      <c r="AB133" s="30"/>
      <c r="AC133" s="31"/>
      <c r="AL133" s="31"/>
      <c r="AO133" s="47"/>
    </row>
    <row r="134" spans="2:41" ht="15.75" customHeight="1" x14ac:dyDescent="0.25">
      <c r="B134" s="28"/>
      <c r="E134" s="49"/>
      <c r="O134" s="29"/>
      <c r="P134" s="28"/>
      <c r="T134" s="30"/>
      <c r="U134" s="31"/>
      <c r="V134" s="24"/>
      <c r="X134" s="30"/>
      <c r="Y134" s="32"/>
      <c r="AB134" s="30"/>
      <c r="AC134" s="31"/>
      <c r="AL134" s="31"/>
      <c r="AO134" s="47"/>
    </row>
    <row r="135" spans="2:41" ht="15.75" customHeight="1" x14ac:dyDescent="0.25">
      <c r="B135" s="28"/>
      <c r="E135" s="49"/>
      <c r="O135" s="29"/>
      <c r="P135" s="28"/>
      <c r="T135" s="30"/>
      <c r="U135" s="31"/>
      <c r="V135" s="24"/>
      <c r="X135" s="30"/>
      <c r="Y135" s="32"/>
      <c r="AB135" s="30"/>
      <c r="AC135" s="31"/>
      <c r="AL135" s="31"/>
      <c r="AO135" s="47"/>
    </row>
    <row r="136" spans="2:41" ht="15.75" customHeight="1" x14ac:dyDescent="0.25">
      <c r="B136" s="28"/>
      <c r="E136" s="49"/>
      <c r="O136" s="29"/>
      <c r="P136" s="28"/>
      <c r="T136" s="30"/>
      <c r="U136" s="31"/>
      <c r="V136" s="24"/>
      <c r="X136" s="30"/>
      <c r="Y136" s="32"/>
      <c r="AB136" s="30"/>
      <c r="AC136" s="31"/>
      <c r="AL136" s="31"/>
      <c r="AO136" s="47"/>
    </row>
    <row r="137" spans="2:41" ht="15.75" customHeight="1" x14ac:dyDescent="0.25">
      <c r="B137" s="28"/>
      <c r="E137" s="49"/>
      <c r="O137" s="29"/>
      <c r="P137" s="28"/>
      <c r="T137" s="30"/>
      <c r="U137" s="31"/>
      <c r="V137" s="24"/>
      <c r="X137" s="30"/>
      <c r="Y137" s="32"/>
      <c r="AB137" s="30"/>
      <c r="AC137" s="31"/>
      <c r="AL137" s="31"/>
      <c r="AO137" s="47"/>
    </row>
    <row r="138" spans="2:41" ht="15.75" customHeight="1" x14ac:dyDescent="0.25">
      <c r="B138" s="28"/>
      <c r="E138" s="49"/>
      <c r="O138" s="29"/>
      <c r="P138" s="28"/>
      <c r="T138" s="30"/>
      <c r="U138" s="31"/>
      <c r="V138" s="24"/>
      <c r="X138" s="30"/>
      <c r="Y138" s="32"/>
      <c r="AB138" s="30"/>
      <c r="AC138" s="31"/>
      <c r="AL138" s="31"/>
      <c r="AO138" s="47"/>
    </row>
    <row r="139" spans="2:41" ht="15.75" customHeight="1" x14ac:dyDescent="0.25">
      <c r="B139" s="28"/>
      <c r="E139" s="49"/>
      <c r="O139" s="29"/>
      <c r="P139" s="28"/>
      <c r="T139" s="30"/>
      <c r="U139" s="31"/>
      <c r="V139" s="24"/>
      <c r="X139" s="30"/>
      <c r="Y139" s="32"/>
      <c r="AB139" s="30"/>
      <c r="AC139" s="31"/>
      <c r="AL139" s="31"/>
      <c r="AO139" s="47"/>
    </row>
    <row r="140" spans="2:41" ht="15.75" customHeight="1" x14ac:dyDescent="0.25">
      <c r="B140" s="28"/>
      <c r="E140" s="49"/>
      <c r="O140" s="29"/>
      <c r="P140" s="28"/>
      <c r="T140" s="30"/>
      <c r="U140" s="31"/>
      <c r="V140" s="24"/>
      <c r="X140" s="30"/>
      <c r="Y140" s="32"/>
      <c r="AB140" s="30"/>
      <c r="AC140" s="31"/>
      <c r="AL140" s="31"/>
      <c r="AO140" s="47"/>
    </row>
    <row r="141" spans="2:41" ht="15.75" customHeight="1" x14ac:dyDescent="0.25">
      <c r="B141" s="28"/>
      <c r="E141" s="49"/>
      <c r="O141" s="29"/>
      <c r="P141" s="28"/>
      <c r="T141" s="30"/>
      <c r="U141" s="31"/>
      <c r="V141" s="24"/>
      <c r="X141" s="30"/>
      <c r="Y141" s="32"/>
      <c r="AB141" s="30"/>
      <c r="AC141" s="31"/>
      <c r="AL141" s="31"/>
      <c r="AO141" s="47"/>
    </row>
    <row r="142" spans="2:41" ht="15.75" customHeight="1" x14ac:dyDescent="0.25">
      <c r="B142" s="28"/>
      <c r="E142" s="49"/>
      <c r="O142" s="29"/>
      <c r="P142" s="28"/>
      <c r="T142" s="30"/>
      <c r="U142" s="31"/>
      <c r="V142" s="24"/>
      <c r="X142" s="30"/>
      <c r="Y142" s="32"/>
      <c r="AB142" s="30"/>
      <c r="AC142" s="31"/>
      <c r="AL142" s="31"/>
      <c r="AO142" s="47"/>
    </row>
    <row r="143" spans="2:41" ht="15.75" customHeight="1" x14ac:dyDescent="0.25">
      <c r="B143" s="28"/>
      <c r="E143" s="49"/>
      <c r="O143" s="29"/>
      <c r="P143" s="28"/>
      <c r="T143" s="30"/>
      <c r="U143" s="31"/>
      <c r="V143" s="24"/>
      <c r="X143" s="30"/>
      <c r="Y143" s="32"/>
      <c r="AB143" s="30"/>
      <c r="AC143" s="31"/>
      <c r="AL143" s="31"/>
      <c r="AO143" s="47"/>
    </row>
    <row r="144" spans="2:41" ht="15.75" customHeight="1" x14ac:dyDescent="0.25">
      <c r="B144" s="28"/>
      <c r="E144" s="49"/>
      <c r="O144" s="29"/>
      <c r="P144" s="28"/>
      <c r="T144" s="30"/>
      <c r="U144" s="31"/>
      <c r="V144" s="24"/>
      <c r="X144" s="30"/>
      <c r="Y144" s="32"/>
      <c r="AB144" s="30"/>
      <c r="AC144" s="31"/>
      <c r="AL144" s="31"/>
      <c r="AO144" s="47"/>
    </row>
    <row r="145" spans="2:41" ht="15.75" customHeight="1" x14ac:dyDescent="0.25">
      <c r="B145" s="28"/>
      <c r="E145" s="49"/>
      <c r="O145" s="29"/>
      <c r="P145" s="28"/>
      <c r="T145" s="30"/>
      <c r="U145" s="31"/>
      <c r="V145" s="24"/>
      <c r="X145" s="30"/>
      <c r="Y145" s="32"/>
      <c r="AB145" s="30"/>
      <c r="AC145" s="31"/>
      <c r="AL145" s="31"/>
      <c r="AO145" s="47"/>
    </row>
    <row r="146" spans="2:41" ht="15.75" customHeight="1" x14ac:dyDescent="0.25">
      <c r="B146" s="28"/>
      <c r="E146" s="49"/>
      <c r="O146" s="29"/>
      <c r="P146" s="28"/>
      <c r="T146" s="30"/>
      <c r="U146" s="31"/>
      <c r="V146" s="24"/>
      <c r="X146" s="30"/>
      <c r="Y146" s="32"/>
      <c r="AB146" s="30"/>
      <c r="AC146" s="31"/>
      <c r="AL146" s="31"/>
      <c r="AO146" s="47"/>
    </row>
    <row r="147" spans="2:41" ht="15.75" customHeight="1" x14ac:dyDescent="0.25">
      <c r="B147" s="28"/>
      <c r="E147" s="49"/>
      <c r="O147" s="29"/>
      <c r="P147" s="28"/>
      <c r="T147" s="30"/>
      <c r="U147" s="31"/>
      <c r="V147" s="24"/>
      <c r="X147" s="30"/>
      <c r="Y147" s="32"/>
      <c r="AB147" s="30"/>
      <c r="AC147" s="31"/>
      <c r="AL147" s="31"/>
      <c r="AO147" s="47"/>
    </row>
    <row r="148" spans="2:41" ht="15.75" customHeight="1" x14ac:dyDescent="0.25">
      <c r="B148" s="28"/>
      <c r="E148" s="49"/>
      <c r="O148" s="29"/>
      <c r="P148" s="28"/>
      <c r="T148" s="30"/>
      <c r="U148" s="31"/>
      <c r="V148" s="24"/>
      <c r="X148" s="30"/>
      <c r="Y148" s="32"/>
      <c r="AB148" s="30"/>
      <c r="AC148" s="31"/>
      <c r="AL148" s="31"/>
      <c r="AO148" s="47"/>
    </row>
    <row r="149" spans="2:41" ht="15.75" customHeight="1" x14ac:dyDescent="0.25">
      <c r="B149" s="28"/>
      <c r="E149" s="49"/>
      <c r="O149" s="29"/>
      <c r="P149" s="28"/>
      <c r="T149" s="30"/>
      <c r="U149" s="31"/>
      <c r="V149" s="24"/>
      <c r="X149" s="30"/>
      <c r="Y149" s="32"/>
      <c r="AB149" s="30"/>
      <c r="AC149" s="31"/>
      <c r="AL149" s="31"/>
      <c r="AO149" s="47"/>
    </row>
    <row r="150" spans="2:41" ht="15.75" customHeight="1" x14ac:dyDescent="0.25">
      <c r="B150" s="28"/>
      <c r="E150" s="49"/>
      <c r="O150" s="29"/>
      <c r="P150" s="28"/>
      <c r="T150" s="30"/>
      <c r="U150" s="31"/>
      <c r="V150" s="24"/>
      <c r="X150" s="30"/>
      <c r="Y150" s="32"/>
      <c r="AB150" s="30"/>
      <c r="AC150" s="31"/>
      <c r="AL150" s="31"/>
      <c r="AO150" s="47"/>
    </row>
    <row r="151" spans="2:41" ht="15.75" customHeight="1" x14ac:dyDescent="0.25">
      <c r="B151" s="28"/>
      <c r="E151" s="49"/>
      <c r="O151" s="29"/>
      <c r="P151" s="28"/>
      <c r="T151" s="30"/>
      <c r="U151" s="31"/>
      <c r="V151" s="24"/>
      <c r="X151" s="30"/>
      <c r="Y151" s="32"/>
      <c r="AB151" s="30"/>
      <c r="AC151" s="31"/>
      <c r="AL151" s="31"/>
      <c r="AO151" s="47"/>
    </row>
    <row r="152" spans="2:41" ht="15.75" customHeight="1" x14ac:dyDescent="0.25">
      <c r="B152" s="28"/>
      <c r="E152" s="49"/>
      <c r="O152" s="29"/>
      <c r="P152" s="28"/>
      <c r="T152" s="30"/>
      <c r="U152" s="31"/>
      <c r="V152" s="24"/>
      <c r="X152" s="30"/>
      <c r="Y152" s="32"/>
      <c r="AB152" s="30"/>
      <c r="AC152" s="31"/>
      <c r="AL152" s="31"/>
      <c r="AO152" s="47"/>
    </row>
    <row r="153" spans="2:41" ht="15.75" customHeight="1" x14ac:dyDescent="0.25">
      <c r="B153" s="28"/>
      <c r="E153" s="49"/>
      <c r="O153" s="29"/>
      <c r="P153" s="28"/>
      <c r="T153" s="30"/>
      <c r="U153" s="31"/>
      <c r="V153" s="24"/>
      <c r="X153" s="30"/>
      <c r="Y153" s="32"/>
      <c r="AB153" s="30"/>
      <c r="AC153" s="31"/>
      <c r="AL153" s="31"/>
      <c r="AO153" s="47"/>
    </row>
    <row r="154" spans="2:41" ht="15.75" customHeight="1" x14ac:dyDescent="0.25">
      <c r="B154" s="28"/>
      <c r="E154" s="49"/>
      <c r="O154" s="29"/>
      <c r="P154" s="28"/>
      <c r="T154" s="30"/>
      <c r="U154" s="31"/>
      <c r="V154" s="24"/>
      <c r="X154" s="30"/>
      <c r="Y154" s="32"/>
      <c r="AB154" s="30"/>
      <c r="AC154" s="31"/>
      <c r="AL154" s="31"/>
      <c r="AO154" s="47"/>
    </row>
    <row r="155" spans="2:41" ht="15.75" customHeight="1" x14ac:dyDescent="0.25">
      <c r="B155" s="28"/>
      <c r="E155" s="49"/>
      <c r="O155" s="29"/>
      <c r="P155" s="28"/>
      <c r="T155" s="30"/>
      <c r="U155" s="31"/>
      <c r="V155" s="24"/>
      <c r="X155" s="30"/>
      <c r="Y155" s="32"/>
      <c r="AB155" s="30"/>
      <c r="AC155" s="31"/>
      <c r="AL155" s="31"/>
      <c r="AO155" s="47"/>
    </row>
    <row r="156" spans="2:41" ht="15.75" customHeight="1" x14ac:dyDescent="0.25">
      <c r="B156" s="28"/>
      <c r="E156" s="49"/>
      <c r="O156" s="29"/>
      <c r="P156" s="28"/>
      <c r="T156" s="30"/>
      <c r="U156" s="31"/>
      <c r="V156" s="24"/>
      <c r="X156" s="30"/>
      <c r="Y156" s="32"/>
      <c r="AB156" s="30"/>
      <c r="AC156" s="31"/>
      <c r="AL156" s="31"/>
      <c r="AO156" s="47"/>
    </row>
    <row r="157" spans="2:41" ht="15.75" customHeight="1" x14ac:dyDescent="0.25">
      <c r="B157" s="28"/>
      <c r="E157" s="49"/>
      <c r="O157" s="29"/>
      <c r="P157" s="28"/>
      <c r="T157" s="30"/>
      <c r="U157" s="31"/>
      <c r="V157" s="24"/>
      <c r="X157" s="30"/>
      <c r="Y157" s="32"/>
      <c r="AB157" s="30"/>
      <c r="AC157" s="31"/>
      <c r="AL157" s="31"/>
      <c r="AO157" s="47"/>
    </row>
    <row r="158" spans="2:41" ht="15.75" customHeight="1" x14ac:dyDescent="0.25">
      <c r="B158" s="28"/>
      <c r="E158" s="49"/>
      <c r="O158" s="29"/>
      <c r="P158" s="28"/>
      <c r="T158" s="30"/>
      <c r="U158" s="31"/>
      <c r="V158" s="24"/>
      <c r="X158" s="30"/>
      <c r="Y158" s="32"/>
      <c r="AB158" s="30"/>
      <c r="AC158" s="31"/>
      <c r="AL158" s="31"/>
      <c r="AO158" s="47"/>
    </row>
    <row r="159" spans="2:41" ht="15.75" customHeight="1" x14ac:dyDescent="0.25">
      <c r="B159" s="28"/>
      <c r="E159" s="49"/>
      <c r="O159" s="29"/>
      <c r="P159" s="28"/>
      <c r="T159" s="30"/>
      <c r="U159" s="31"/>
      <c r="V159" s="24"/>
      <c r="X159" s="30"/>
      <c r="Y159" s="32"/>
      <c r="AB159" s="30"/>
      <c r="AC159" s="31"/>
      <c r="AL159" s="31"/>
      <c r="AO159" s="47"/>
    </row>
    <row r="160" spans="2:41" ht="15.75" customHeight="1" x14ac:dyDescent="0.25">
      <c r="B160" s="28"/>
      <c r="E160" s="49"/>
      <c r="O160" s="29"/>
      <c r="P160" s="28"/>
      <c r="T160" s="30"/>
      <c r="U160" s="31"/>
      <c r="V160" s="24"/>
      <c r="X160" s="30"/>
      <c r="Y160" s="32"/>
      <c r="AB160" s="30"/>
      <c r="AC160" s="31"/>
      <c r="AL160" s="31"/>
      <c r="AO160" s="47"/>
    </row>
    <row r="161" spans="2:41" ht="15.75" customHeight="1" x14ac:dyDescent="0.25">
      <c r="B161" s="28"/>
      <c r="E161" s="49"/>
      <c r="O161" s="29"/>
      <c r="P161" s="28"/>
      <c r="T161" s="30"/>
      <c r="U161" s="31"/>
      <c r="V161" s="24"/>
      <c r="X161" s="30"/>
      <c r="Y161" s="32"/>
      <c r="AB161" s="30"/>
      <c r="AC161" s="31"/>
      <c r="AL161" s="31"/>
      <c r="AO161" s="47"/>
    </row>
    <row r="162" spans="2:41" ht="15.75" customHeight="1" x14ac:dyDescent="0.25">
      <c r="B162" s="28"/>
      <c r="E162" s="49"/>
      <c r="O162" s="29"/>
      <c r="P162" s="28"/>
      <c r="T162" s="30"/>
      <c r="U162" s="31"/>
      <c r="V162" s="24"/>
      <c r="X162" s="30"/>
      <c r="Y162" s="32"/>
      <c r="AB162" s="30"/>
      <c r="AC162" s="31"/>
      <c r="AL162" s="31"/>
      <c r="AO162" s="47"/>
    </row>
    <row r="163" spans="2:41" ht="15.75" customHeight="1" x14ac:dyDescent="0.25">
      <c r="B163" s="28"/>
      <c r="E163" s="49"/>
      <c r="O163" s="29"/>
      <c r="P163" s="28"/>
      <c r="T163" s="30"/>
      <c r="U163" s="31"/>
      <c r="V163" s="24"/>
      <c r="X163" s="30"/>
      <c r="Y163" s="32"/>
      <c r="AB163" s="30"/>
      <c r="AC163" s="31"/>
      <c r="AL163" s="31"/>
      <c r="AO163" s="47"/>
    </row>
    <row r="164" spans="2:41" ht="15.75" customHeight="1" x14ac:dyDescent="0.25">
      <c r="B164" s="28"/>
      <c r="E164" s="49"/>
      <c r="O164" s="29"/>
      <c r="P164" s="28"/>
      <c r="T164" s="30"/>
      <c r="U164" s="31"/>
      <c r="V164" s="24"/>
      <c r="X164" s="30"/>
      <c r="Y164" s="32"/>
      <c r="AB164" s="30"/>
      <c r="AC164" s="31"/>
      <c r="AL164" s="31"/>
      <c r="AO164" s="47"/>
    </row>
    <row r="165" spans="2:41" ht="15.75" customHeight="1" x14ac:dyDescent="0.25">
      <c r="B165" s="28"/>
      <c r="E165" s="49"/>
      <c r="O165" s="29"/>
      <c r="P165" s="28"/>
      <c r="T165" s="30"/>
      <c r="U165" s="31"/>
      <c r="V165" s="24"/>
      <c r="X165" s="30"/>
      <c r="Y165" s="32"/>
      <c r="AB165" s="30"/>
      <c r="AC165" s="31"/>
      <c r="AL165" s="31"/>
      <c r="AO165" s="47"/>
    </row>
    <row r="166" spans="2:41" ht="15.75" customHeight="1" x14ac:dyDescent="0.25">
      <c r="B166" s="28"/>
      <c r="E166" s="49"/>
      <c r="O166" s="29"/>
      <c r="P166" s="28"/>
      <c r="T166" s="30"/>
      <c r="U166" s="31"/>
      <c r="V166" s="24"/>
      <c r="X166" s="30"/>
      <c r="Y166" s="32"/>
      <c r="AB166" s="30"/>
      <c r="AC166" s="31"/>
      <c r="AL166" s="31"/>
      <c r="AO166" s="47"/>
    </row>
    <row r="167" spans="2:41" ht="15.75" customHeight="1" x14ac:dyDescent="0.25">
      <c r="B167" s="28"/>
      <c r="E167" s="49"/>
      <c r="O167" s="29"/>
      <c r="P167" s="28"/>
      <c r="T167" s="30"/>
      <c r="U167" s="31"/>
      <c r="V167" s="24"/>
      <c r="X167" s="30"/>
      <c r="Y167" s="32"/>
      <c r="AB167" s="30"/>
      <c r="AC167" s="31"/>
      <c r="AL167" s="31"/>
      <c r="AO167" s="47"/>
    </row>
    <row r="168" spans="2:41" ht="15.75" customHeight="1" x14ac:dyDescent="0.25">
      <c r="B168" s="28"/>
      <c r="E168" s="49"/>
      <c r="O168" s="29"/>
      <c r="P168" s="28"/>
      <c r="T168" s="30"/>
      <c r="U168" s="31"/>
      <c r="V168" s="24"/>
      <c r="X168" s="30"/>
      <c r="Y168" s="32"/>
      <c r="AB168" s="30"/>
      <c r="AC168" s="31"/>
      <c r="AL168" s="31"/>
      <c r="AO168" s="47"/>
    </row>
    <row r="169" spans="2:41" ht="15.75" customHeight="1" x14ac:dyDescent="0.25">
      <c r="B169" s="28"/>
      <c r="E169" s="49"/>
      <c r="O169" s="29"/>
      <c r="P169" s="28"/>
      <c r="T169" s="30"/>
      <c r="U169" s="31"/>
      <c r="V169" s="24"/>
      <c r="X169" s="30"/>
      <c r="Y169" s="32"/>
      <c r="AB169" s="30"/>
      <c r="AC169" s="31"/>
      <c r="AL169" s="31"/>
      <c r="AO169" s="47"/>
    </row>
    <row r="170" spans="2:41" ht="15.75" customHeight="1" x14ac:dyDescent="0.25">
      <c r="B170" s="28"/>
      <c r="E170" s="49"/>
      <c r="O170" s="29"/>
      <c r="P170" s="28"/>
      <c r="T170" s="30"/>
      <c r="U170" s="31"/>
      <c r="V170" s="24"/>
      <c r="X170" s="30"/>
      <c r="Y170" s="32"/>
      <c r="AB170" s="30"/>
      <c r="AC170" s="31"/>
      <c r="AL170" s="31"/>
      <c r="AO170" s="47"/>
    </row>
    <row r="171" spans="2:41" ht="15.75" customHeight="1" x14ac:dyDescent="0.25">
      <c r="B171" s="28"/>
      <c r="E171" s="49"/>
      <c r="O171" s="29"/>
      <c r="P171" s="28"/>
      <c r="T171" s="30"/>
      <c r="U171" s="31"/>
      <c r="V171" s="24"/>
      <c r="X171" s="30"/>
      <c r="Y171" s="32"/>
      <c r="AB171" s="30"/>
      <c r="AC171" s="31"/>
      <c r="AL171" s="31"/>
      <c r="AO171" s="47"/>
    </row>
    <row r="172" spans="2:41" ht="15.75" customHeight="1" x14ac:dyDescent="0.25">
      <c r="B172" s="28"/>
      <c r="E172" s="49"/>
      <c r="O172" s="29"/>
      <c r="P172" s="28"/>
      <c r="T172" s="30"/>
      <c r="U172" s="31"/>
      <c r="V172" s="24"/>
      <c r="X172" s="30"/>
      <c r="Y172" s="32"/>
      <c r="AB172" s="30"/>
      <c r="AC172" s="31"/>
      <c r="AL172" s="31"/>
      <c r="AO172" s="47"/>
    </row>
    <row r="173" spans="2:41" ht="15.75" customHeight="1" x14ac:dyDescent="0.25">
      <c r="B173" s="28"/>
      <c r="E173" s="49"/>
      <c r="O173" s="29"/>
      <c r="P173" s="28"/>
      <c r="T173" s="30"/>
      <c r="U173" s="31"/>
      <c r="V173" s="24"/>
      <c r="X173" s="30"/>
      <c r="Y173" s="32"/>
      <c r="AB173" s="30"/>
      <c r="AC173" s="31"/>
      <c r="AL173" s="31"/>
      <c r="AO173" s="47"/>
    </row>
    <row r="174" spans="2:41" ht="15.75" customHeight="1" x14ac:dyDescent="0.25">
      <c r="B174" s="28"/>
      <c r="E174" s="49"/>
      <c r="O174" s="29"/>
      <c r="P174" s="28"/>
      <c r="T174" s="30"/>
      <c r="U174" s="31"/>
      <c r="V174" s="24"/>
      <c r="X174" s="30"/>
      <c r="Y174" s="32"/>
      <c r="AB174" s="30"/>
      <c r="AC174" s="31"/>
      <c r="AL174" s="31"/>
      <c r="AO174" s="47"/>
    </row>
    <row r="175" spans="2:41" ht="15.75" customHeight="1" x14ac:dyDescent="0.25">
      <c r="B175" s="28"/>
      <c r="E175" s="49"/>
      <c r="O175" s="29"/>
      <c r="P175" s="28"/>
      <c r="T175" s="30"/>
      <c r="U175" s="31"/>
      <c r="V175" s="24"/>
      <c r="X175" s="30"/>
      <c r="Y175" s="32"/>
      <c r="AB175" s="30"/>
      <c r="AC175" s="31"/>
      <c r="AL175" s="31"/>
      <c r="AO175" s="47"/>
    </row>
    <row r="176" spans="2:41" ht="15.75" customHeight="1" x14ac:dyDescent="0.25">
      <c r="B176" s="28"/>
      <c r="E176" s="49"/>
      <c r="O176" s="29"/>
      <c r="P176" s="28"/>
      <c r="T176" s="30"/>
      <c r="U176" s="31"/>
      <c r="V176" s="24"/>
      <c r="X176" s="30"/>
      <c r="Y176" s="32"/>
      <c r="AB176" s="30"/>
      <c r="AC176" s="31"/>
      <c r="AL176" s="31"/>
      <c r="AO176" s="47"/>
    </row>
    <row r="177" spans="2:41" ht="15.75" customHeight="1" x14ac:dyDescent="0.25">
      <c r="B177" s="28"/>
      <c r="E177" s="49"/>
      <c r="O177" s="29"/>
      <c r="P177" s="28"/>
      <c r="T177" s="30"/>
      <c r="U177" s="31"/>
      <c r="V177" s="24"/>
      <c r="X177" s="30"/>
      <c r="Y177" s="32"/>
      <c r="AB177" s="30"/>
      <c r="AC177" s="31"/>
      <c r="AL177" s="31"/>
      <c r="AO177" s="47"/>
    </row>
    <row r="178" spans="2:41" ht="15.75" customHeight="1" x14ac:dyDescent="0.25">
      <c r="B178" s="28"/>
      <c r="E178" s="49"/>
      <c r="O178" s="29"/>
      <c r="P178" s="28"/>
      <c r="T178" s="30"/>
      <c r="U178" s="31"/>
      <c r="V178" s="24"/>
      <c r="X178" s="30"/>
      <c r="Y178" s="32"/>
      <c r="AB178" s="30"/>
      <c r="AC178" s="31"/>
      <c r="AL178" s="31"/>
      <c r="AO178" s="47"/>
    </row>
    <row r="179" spans="2:41" ht="15.75" customHeight="1" x14ac:dyDescent="0.25">
      <c r="B179" s="28"/>
      <c r="E179" s="49"/>
      <c r="O179" s="29"/>
      <c r="P179" s="28"/>
      <c r="T179" s="30"/>
      <c r="U179" s="31"/>
      <c r="V179" s="24"/>
      <c r="X179" s="30"/>
      <c r="Y179" s="32"/>
      <c r="AB179" s="30"/>
      <c r="AC179" s="31"/>
      <c r="AL179" s="31"/>
      <c r="AO179" s="47"/>
    </row>
    <row r="180" spans="2:41" ht="15.75" customHeight="1" x14ac:dyDescent="0.25">
      <c r="B180" s="28"/>
      <c r="E180" s="49"/>
      <c r="O180" s="29"/>
      <c r="P180" s="28"/>
      <c r="T180" s="30"/>
      <c r="U180" s="31"/>
      <c r="V180" s="24"/>
      <c r="X180" s="30"/>
      <c r="Y180" s="32"/>
      <c r="AB180" s="30"/>
      <c r="AC180" s="31"/>
      <c r="AL180" s="31"/>
      <c r="AO180" s="47"/>
    </row>
    <row r="181" spans="2:41" ht="15.75" customHeight="1" x14ac:dyDescent="0.25">
      <c r="B181" s="28"/>
      <c r="E181" s="49"/>
      <c r="O181" s="29"/>
      <c r="P181" s="28"/>
      <c r="T181" s="30"/>
      <c r="U181" s="31"/>
      <c r="V181" s="24"/>
      <c r="X181" s="30"/>
      <c r="Y181" s="32"/>
      <c r="AB181" s="30"/>
      <c r="AC181" s="31"/>
      <c r="AL181" s="31"/>
      <c r="AO181" s="47"/>
    </row>
    <row r="182" spans="2:41" ht="15.75" customHeight="1" x14ac:dyDescent="0.25">
      <c r="B182" s="28"/>
      <c r="E182" s="49"/>
      <c r="O182" s="29"/>
      <c r="P182" s="28"/>
      <c r="T182" s="30"/>
      <c r="U182" s="31"/>
      <c r="V182" s="24"/>
      <c r="X182" s="30"/>
      <c r="Y182" s="32"/>
      <c r="AB182" s="30"/>
      <c r="AC182" s="31"/>
      <c r="AL182" s="31"/>
      <c r="AO182" s="47"/>
    </row>
    <row r="183" spans="2:41" ht="15.75" customHeight="1" x14ac:dyDescent="0.25">
      <c r="B183" s="28"/>
      <c r="E183" s="49"/>
      <c r="O183" s="29"/>
      <c r="P183" s="28"/>
      <c r="T183" s="30"/>
      <c r="U183" s="31"/>
      <c r="V183" s="24"/>
      <c r="X183" s="30"/>
      <c r="Y183" s="32"/>
      <c r="AB183" s="30"/>
      <c r="AC183" s="31"/>
      <c r="AL183" s="31"/>
      <c r="AO183" s="47"/>
    </row>
    <row r="184" spans="2:41" ht="15.75" customHeight="1" x14ac:dyDescent="0.25">
      <c r="B184" s="28"/>
      <c r="E184" s="49"/>
      <c r="O184" s="29"/>
      <c r="P184" s="28"/>
      <c r="T184" s="30"/>
      <c r="U184" s="31"/>
      <c r="V184" s="24"/>
      <c r="X184" s="30"/>
      <c r="Y184" s="32"/>
      <c r="AB184" s="30"/>
      <c r="AC184" s="31"/>
      <c r="AL184" s="31"/>
      <c r="AO184" s="47"/>
    </row>
    <row r="185" spans="2:41" ht="15.75" customHeight="1" x14ac:dyDescent="0.25">
      <c r="B185" s="28"/>
      <c r="E185" s="49"/>
      <c r="O185" s="29"/>
      <c r="P185" s="28"/>
      <c r="T185" s="30"/>
      <c r="U185" s="31"/>
      <c r="V185" s="24"/>
      <c r="X185" s="30"/>
      <c r="Y185" s="32"/>
      <c r="AB185" s="30"/>
      <c r="AC185" s="31"/>
      <c r="AL185" s="31"/>
      <c r="AO185" s="47"/>
    </row>
    <row r="186" spans="2:41" ht="15.75" customHeight="1" x14ac:dyDescent="0.25">
      <c r="B186" s="28"/>
      <c r="E186" s="49"/>
      <c r="O186" s="29"/>
      <c r="P186" s="28"/>
      <c r="T186" s="30"/>
      <c r="U186" s="31"/>
      <c r="V186" s="24"/>
      <c r="X186" s="30"/>
      <c r="Y186" s="32"/>
      <c r="AB186" s="30"/>
      <c r="AC186" s="31"/>
      <c r="AL186" s="31"/>
      <c r="AO186" s="47"/>
    </row>
    <row r="187" spans="2:41" ht="15.75" customHeight="1" x14ac:dyDescent="0.25">
      <c r="B187" s="28"/>
      <c r="E187" s="49"/>
      <c r="O187" s="29"/>
      <c r="P187" s="28"/>
      <c r="T187" s="30"/>
      <c r="U187" s="31"/>
      <c r="V187" s="24"/>
      <c r="X187" s="30"/>
      <c r="Y187" s="32"/>
      <c r="AB187" s="30"/>
      <c r="AC187" s="31"/>
      <c r="AL187" s="31"/>
      <c r="AO187" s="47"/>
    </row>
    <row r="188" spans="2:41" ht="15.75" customHeight="1" x14ac:dyDescent="0.25">
      <c r="B188" s="28"/>
      <c r="E188" s="49"/>
      <c r="O188" s="29"/>
      <c r="P188" s="28"/>
      <c r="T188" s="30"/>
      <c r="U188" s="31"/>
      <c r="V188" s="24"/>
      <c r="X188" s="30"/>
      <c r="Y188" s="32"/>
      <c r="AB188" s="30"/>
      <c r="AC188" s="31"/>
      <c r="AL188" s="31"/>
      <c r="AO188" s="47"/>
    </row>
    <row r="189" spans="2:41" ht="15.75" customHeight="1" x14ac:dyDescent="0.25">
      <c r="B189" s="28"/>
      <c r="E189" s="49"/>
      <c r="O189" s="29"/>
      <c r="P189" s="28"/>
      <c r="T189" s="30"/>
      <c r="U189" s="31"/>
      <c r="V189" s="24"/>
      <c r="X189" s="30"/>
      <c r="Y189" s="32"/>
      <c r="AB189" s="30"/>
      <c r="AC189" s="31"/>
      <c r="AL189" s="31"/>
      <c r="AO189" s="47"/>
    </row>
    <row r="190" spans="2:41" ht="15.75" customHeight="1" x14ac:dyDescent="0.25">
      <c r="B190" s="28"/>
      <c r="E190" s="49"/>
      <c r="O190" s="29"/>
      <c r="P190" s="28"/>
      <c r="T190" s="30"/>
      <c r="U190" s="31"/>
      <c r="V190" s="24"/>
      <c r="X190" s="30"/>
      <c r="Y190" s="32"/>
      <c r="AB190" s="30"/>
      <c r="AC190" s="31"/>
      <c r="AL190" s="31"/>
      <c r="AO190" s="47"/>
    </row>
    <row r="191" spans="2:41" ht="15.75" customHeight="1" x14ac:dyDescent="0.25">
      <c r="B191" s="28"/>
      <c r="E191" s="49"/>
      <c r="O191" s="29"/>
      <c r="P191" s="28"/>
      <c r="T191" s="30"/>
      <c r="U191" s="31"/>
      <c r="V191" s="24"/>
      <c r="X191" s="30"/>
      <c r="Y191" s="32"/>
      <c r="AB191" s="30"/>
      <c r="AC191" s="31"/>
      <c r="AL191" s="31"/>
      <c r="AO191" s="47"/>
    </row>
    <row r="192" spans="2:41" ht="15.75" customHeight="1" x14ac:dyDescent="0.25">
      <c r="B192" s="28"/>
      <c r="E192" s="49"/>
      <c r="O192" s="29"/>
      <c r="P192" s="28"/>
      <c r="T192" s="30"/>
      <c r="U192" s="31"/>
      <c r="V192" s="24"/>
      <c r="X192" s="30"/>
      <c r="Y192" s="32"/>
      <c r="AB192" s="30"/>
      <c r="AC192" s="31"/>
      <c r="AL192" s="31"/>
      <c r="AO192" s="47"/>
    </row>
    <row r="193" spans="2:41" ht="15.75" customHeight="1" x14ac:dyDescent="0.25">
      <c r="B193" s="28"/>
      <c r="E193" s="49"/>
      <c r="O193" s="29"/>
      <c r="P193" s="28"/>
      <c r="T193" s="30"/>
      <c r="U193" s="31"/>
      <c r="V193" s="24"/>
      <c r="X193" s="30"/>
      <c r="Y193" s="32"/>
      <c r="AB193" s="30"/>
      <c r="AC193" s="31"/>
      <c r="AL193" s="31"/>
      <c r="AO193" s="47"/>
    </row>
    <row r="194" spans="2:41" ht="15.75" customHeight="1" x14ac:dyDescent="0.25">
      <c r="B194" s="28"/>
      <c r="E194" s="49"/>
      <c r="O194" s="29"/>
      <c r="P194" s="28"/>
      <c r="T194" s="30"/>
      <c r="U194" s="31"/>
      <c r="V194" s="24"/>
      <c r="X194" s="30"/>
      <c r="Y194" s="32"/>
      <c r="AB194" s="30"/>
      <c r="AC194" s="31"/>
      <c r="AL194" s="31"/>
      <c r="AO194" s="47"/>
    </row>
    <row r="195" spans="2:41" ht="15.75" customHeight="1" x14ac:dyDescent="0.25">
      <c r="B195" s="28"/>
      <c r="E195" s="49"/>
      <c r="O195" s="29"/>
      <c r="P195" s="28"/>
      <c r="T195" s="30"/>
      <c r="U195" s="31"/>
      <c r="V195" s="24"/>
      <c r="X195" s="30"/>
      <c r="Y195" s="32"/>
      <c r="AB195" s="30"/>
      <c r="AC195" s="31"/>
      <c r="AL195" s="31"/>
      <c r="AO195" s="47"/>
    </row>
    <row r="196" spans="2:41" ht="15.75" customHeight="1" x14ac:dyDescent="0.25">
      <c r="B196" s="28"/>
      <c r="E196" s="49"/>
      <c r="O196" s="29"/>
      <c r="P196" s="28"/>
      <c r="T196" s="30"/>
      <c r="U196" s="31"/>
      <c r="V196" s="24"/>
      <c r="X196" s="30"/>
      <c r="Y196" s="32"/>
      <c r="AB196" s="30"/>
      <c r="AC196" s="31"/>
      <c r="AL196" s="31"/>
      <c r="AO196" s="47"/>
    </row>
    <row r="197" spans="2:41" ht="15.75" customHeight="1" x14ac:dyDescent="0.25">
      <c r="B197" s="28"/>
      <c r="E197" s="49"/>
      <c r="O197" s="29"/>
      <c r="P197" s="28"/>
      <c r="T197" s="30"/>
      <c r="U197" s="31"/>
      <c r="V197" s="24"/>
      <c r="X197" s="30"/>
      <c r="Y197" s="32"/>
      <c r="AB197" s="30"/>
      <c r="AC197" s="31"/>
      <c r="AL197" s="31"/>
      <c r="AO197" s="47"/>
    </row>
    <row r="198" spans="2:41" ht="15.75" customHeight="1" x14ac:dyDescent="0.25">
      <c r="B198" s="28"/>
      <c r="E198" s="49"/>
      <c r="O198" s="29"/>
      <c r="P198" s="28"/>
      <c r="T198" s="30"/>
      <c r="U198" s="31"/>
      <c r="V198" s="24"/>
      <c r="X198" s="30"/>
      <c r="Y198" s="32"/>
      <c r="AB198" s="30"/>
      <c r="AC198" s="31"/>
      <c r="AL198" s="31"/>
      <c r="AO198" s="47"/>
    </row>
    <row r="199" spans="2:41" ht="15.75" customHeight="1" x14ac:dyDescent="0.25">
      <c r="B199" s="28"/>
      <c r="E199" s="49"/>
      <c r="O199" s="29"/>
      <c r="P199" s="28"/>
      <c r="T199" s="30"/>
      <c r="U199" s="31"/>
      <c r="V199" s="24"/>
      <c r="X199" s="30"/>
      <c r="Y199" s="32"/>
      <c r="AB199" s="30"/>
      <c r="AC199" s="31"/>
      <c r="AL199" s="31"/>
      <c r="AO199" s="47"/>
    </row>
    <row r="200" spans="2:41" ht="15.75" customHeight="1" x14ac:dyDescent="0.25">
      <c r="B200" s="28"/>
      <c r="E200" s="49"/>
      <c r="O200" s="29"/>
      <c r="P200" s="28"/>
      <c r="T200" s="30"/>
      <c r="U200" s="31"/>
      <c r="V200" s="24"/>
      <c r="X200" s="30"/>
      <c r="Y200" s="32"/>
      <c r="AB200" s="30"/>
      <c r="AC200" s="31"/>
      <c r="AL200" s="31"/>
      <c r="AO200" s="47"/>
    </row>
    <row r="201" spans="2:41" ht="15.75" customHeight="1" x14ac:dyDescent="0.25">
      <c r="B201" s="28"/>
      <c r="E201" s="49"/>
      <c r="O201" s="29"/>
      <c r="P201" s="28"/>
      <c r="T201" s="30"/>
      <c r="U201" s="31"/>
      <c r="V201" s="24"/>
      <c r="X201" s="30"/>
      <c r="Y201" s="32"/>
      <c r="AB201" s="30"/>
      <c r="AC201" s="31"/>
      <c r="AL201" s="31"/>
      <c r="AO201" s="47"/>
    </row>
    <row r="202" spans="2:41" ht="15.75" customHeight="1" x14ac:dyDescent="0.25">
      <c r="B202" s="28"/>
      <c r="E202" s="49"/>
      <c r="O202" s="29"/>
      <c r="P202" s="28"/>
      <c r="T202" s="30"/>
      <c r="U202" s="31"/>
      <c r="V202" s="24"/>
      <c r="X202" s="30"/>
      <c r="Y202" s="32"/>
      <c r="AB202" s="30"/>
      <c r="AC202" s="31"/>
      <c r="AL202" s="31"/>
      <c r="AO202" s="47"/>
    </row>
    <row r="203" spans="2:41" ht="15.75" customHeight="1" x14ac:dyDescent="0.25">
      <c r="B203" s="28"/>
      <c r="E203" s="49"/>
      <c r="O203" s="29"/>
      <c r="P203" s="28"/>
      <c r="T203" s="30"/>
      <c r="U203" s="31"/>
      <c r="V203" s="24"/>
      <c r="X203" s="30"/>
      <c r="Y203" s="32"/>
      <c r="AB203" s="30"/>
      <c r="AC203" s="31"/>
      <c r="AL203" s="31"/>
      <c r="AO203" s="47"/>
    </row>
    <row r="204" spans="2:41" ht="15.75" customHeight="1" x14ac:dyDescent="0.25">
      <c r="B204" s="28"/>
      <c r="E204" s="49"/>
      <c r="O204" s="29"/>
      <c r="P204" s="28"/>
      <c r="T204" s="30"/>
      <c r="U204" s="31"/>
      <c r="V204" s="24"/>
      <c r="X204" s="30"/>
      <c r="Y204" s="32"/>
      <c r="AB204" s="30"/>
      <c r="AC204" s="31"/>
      <c r="AL204" s="31"/>
      <c r="AO204" s="47"/>
    </row>
    <row r="205" spans="2:41" ht="15.75" customHeight="1" x14ac:dyDescent="0.25">
      <c r="B205" s="28"/>
      <c r="E205" s="49"/>
      <c r="O205" s="29"/>
      <c r="P205" s="28"/>
      <c r="T205" s="30"/>
      <c r="U205" s="31"/>
      <c r="V205" s="24"/>
      <c r="X205" s="30"/>
      <c r="Y205" s="32"/>
      <c r="AB205" s="30"/>
      <c r="AC205" s="31"/>
      <c r="AL205" s="31"/>
      <c r="AO205" s="47"/>
    </row>
    <row r="206" spans="2:41" ht="15.75" customHeight="1" x14ac:dyDescent="0.25">
      <c r="B206" s="28"/>
      <c r="E206" s="49"/>
      <c r="O206" s="29"/>
      <c r="P206" s="28"/>
      <c r="T206" s="30"/>
      <c r="U206" s="31"/>
      <c r="V206" s="24"/>
      <c r="X206" s="30"/>
      <c r="Y206" s="32"/>
      <c r="AB206" s="30"/>
      <c r="AC206" s="31"/>
      <c r="AL206" s="31"/>
      <c r="AO206" s="47"/>
    </row>
    <row r="207" spans="2:41" ht="15.75" customHeight="1" x14ac:dyDescent="0.25">
      <c r="B207" s="28"/>
      <c r="E207" s="49"/>
      <c r="O207" s="29"/>
      <c r="P207" s="28"/>
      <c r="T207" s="30"/>
      <c r="U207" s="31"/>
      <c r="V207" s="24"/>
      <c r="X207" s="30"/>
      <c r="Y207" s="32"/>
      <c r="AB207" s="30"/>
      <c r="AC207" s="31"/>
      <c r="AL207" s="31"/>
      <c r="AO207" s="47"/>
    </row>
    <row r="208" spans="2:41" ht="15.75" customHeight="1" x14ac:dyDescent="0.25">
      <c r="B208" s="28"/>
      <c r="E208" s="49"/>
      <c r="O208" s="29"/>
      <c r="P208" s="28"/>
      <c r="T208" s="30"/>
      <c r="U208" s="31"/>
      <c r="V208" s="24"/>
      <c r="X208" s="30"/>
      <c r="Y208" s="32"/>
      <c r="AB208" s="30"/>
      <c r="AC208" s="31"/>
      <c r="AL208" s="31"/>
      <c r="AO208" s="47"/>
    </row>
    <row r="209" spans="2:41" ht="15.75" customHeight="1" x14ac:dyDescent="0.25">
      <c r="B209" s="28"/>
      <c r="E209" s="49"/>
      <c r="O209" s="29"/>
      <c r="P209" s="28"/>
      <c r="T209" s="30"/>
      <c r="U209" s="31"/>
      <c r="V209" s="24"/>
      <c r="X209" s="30"/>
      <c r="Y209" s="32"/>
      <c r="AB209" s="30"/>
      <c r="AC209" s="31"/>
      <c r="AL209" s="31"/>
      <c r="AO209" s="47"/>
    </row>
    <row r="210" spans="2:41" ht="15.75" customHeight="1" x14ac:dyDescent="0.25">
      <c r="B210" s="28"/>
      <c r="E210" s="49"/>
      <c r="O210" s="29"/>
      <c r="P210" s="28"/>
      <c r="T210" s="30"/>
      <c r="U210" s="31"/>
      <c r="V210" s="24"/>
      <c r="X210" s="30"/>
      <c r="Y210" s="32"/>
      <c r="AB210" s="30"/>
      <c r="AC210" s="31"/>
      <c r="AL210" s="31"/>
      <c r="AO210" s="47"/>
    </row>
    <row r="211" spans="2:41" ht="15.75" customHeight="1" x14ac:dyDescent="0.25">
      <c r="B211" s="28"/>
      <c r="E211" s="49"/>
      <c r="O211" s="29"/>
      <c r="P211" s="28"/>
      <c r="T211" s="30"/>
      <c r="U211" s="31"/>
      <c r="V211" s="24"/>
      <c r="X211" s="30"/>
      <c r="Y211" s="32"/>
      <c r="AB211" s="30"/>
      <c r="AC211" s="31"/>
      <c r="AL211" s="31"/>
      <c r="AO211" s="47"/>
    </row>
    <row r="212" spans="2:41" ht="15.75" customHeight="1" x14ac:dyDescent="0.25">
      <c r="B212" s="28"/>
      <c r="E212" s="49"/>
      <c r="O212" s="29"/>
      <c r="P212" s="28"/>
      <c r="T212" s="30"/>
      <c r="U212" s="31"/>
      <c r="V212" s="24"/>
      <c r="X212" s="30"/>
      <c r="Y212" s="32"/>
      <c r="AB212" s="30"/>
      <c r="AC212" s="31"/>
      <c r="AL212" s="31"/>
      <c r="AO212" s="47"/>
    </row>
    <row r="213" spans="2:41" ht="15.75" customHeight="1" x14ac:dyDescent="0.25">
      <c r="B213" s="28"/>
      <c r="E213" s="49"/>
      <c r="O213" s="29"/>
      <c r="P213" s="28"/>
      <c r="T213" s="30"/>
      <c r="U213" s="31"/>
      <c r="V213" s="24"/>
      <c r="X213" s="30"/>
      <c r="Y213" s="32"/>
      <c r="AB213" s="30"/>
      <c r="AC213" s="31"/>
      <c r="AL213" s="31"/>
      <c r="AO213" s="47"/>
    </row>
    <row r="214" spans="2:41" ht="15.75" customHeight="1" x14ac:dyDescent="0.25">
      <c r="B214" s="28"/>
      <c r="E214" s="49"/>
      <c r="O214" s="29"/>
      <c r="P214" s="28"/>
      <c r="T214" s="30"/>
      <c r="U214" s="31"/>
      <c r="V214" s="24"/>
      <c r="X214" s="30"/>
      <c r="Y214" s="32"/>
      <c r="AB214" s="30"/>
      <c r="AC214" s="31"/>
      <c r="AL214" s="31"/>
      <c r="AO214" s="47"/>
    </row>
    <row r="215" spans="2:41" ht="15.75" customHeight="1" x14ac:dyDescent="0.25">
      <c r="B215" s="28"/>
      <c r="E215" s="49"/>
      <c r="O215" s="29"/>
      <c r="P215" s="28"/>
      <c r="T215" s="30"/>
      <c r="U215" s="31"/>
      <c r="V215" s="24"/>
      <c r="X215" s="30"/>
      <c r="Y215" s="32"/>
      <c r="AB215" s="30"/>
      <c r="AC215" s="31"/>
      <c r="AL215" s="31"/>
      <c r="AO215" s="47"/>
    </row>
    <row r="216" spans="2:41" ht="15.75" customHeight="1" x14ac:dyDescent="0.25">
      <c r="B216" s="28"/>
      <c r="E216" s="49"/>
      <c r="O216" s="29"/>
      <c r="P216" s="28"/>
      <c r="T216" s="30"/>
      <c r="U216" s="31"/>
      <c r="V216" s="24"/>
      <c r="X216" s="30"/>
      <c r="Y216" s="32"/>
      <c r="AB216" s="30"/>
      <c r="AC216" s="31"/>
      <c r="AL216" s="31"/>
      <c r="AO216" s="47"/>
    </row>
    <row r="217" spans="2:41" ht="15.75" customHeight="1" x14ac:dyDescent="0.25">
      <c r="B217" s="28"/>
      <c r="E217" s="49"/>
      <c r="O217" s="29"/>
      <c r="P217" s="28"/>
      <c r="T217" s="30"/>
      <c r="U217" s="31"/>
      <c r="V217" s="24"/>
      <c r="X217" s="30"/>
      <c r="Y217" s="32"/>
      <c r="AB217" s="30"/>
      <c r="AC217" s="31"/>
      <c r="AL217" s="31"/>
      <c r="AO217" s="47"/>
    </row>
    <row r="218" spans="2:41" ht="15.75" customHeight="1" x14ac:dyDescent="0.25">
      <c r="B218" s="28"/>
      <c r="E218" s="49"/>
      <c r="O218" s="29"/>
      <c r="P218" s="28"/>
      <c r="T218" s="30"/>
      <c r="U218" s="31"/>
      <c r="V218" s="24"/>
      <c r="X218" s="30"/>
      <c r="Y218" s="32"/>
      <c r="AB218" s="30"/>
      <c r="AC218" s="31"/>
      <c r="AL218" s="31"/>
      <c r="AO218" s="47"/>
    </row>
    <row r="219" spans="2:41" ht="15.75" customHeight="1" x14ac:dyDescent="0.25">
      <c r="B219" s="28"/>
      <c r="E219" s="49"/>
      <c r="O219" s="29"/>
      <c r="P219" s="28"/>
      <c r="T219" s="30"/>
      <c r="U219" s="31"/>
      <c r="V219" s="24"/>
      <c r="X219" s="30"/>
      <c r="Y219" s="32"/>
      <c r="AB219" s="30"/>
      <c r="AC219" s="31"/>
      <c r="AL219" s="31"/>
      <c r="AO219" s="47"/>
    </row>
    <row r="220" spans="2:41" ht="15.75" customHeight="1" x14ac:dyDescent="0.25">
      <c r="B220" s="28"/>
      <c r="E220" s="49"/>
      <c r="O220" s="29"/>
      <c r="P220" s="28"/>
      <c r="T220" s="30"/>
      <c r="U220" s="31"/>
      <c r="V220" s="24"/>
      <c r="X220" s="30"/>
      <c r="Y220" s="32"/>
      <c r="AB220" s="30"/>
      <c r="AC220" s="31"/>
      <c r="AL220" s="31"/>
      <c r="AO220" s="47"/>
    </row>
    <row r="221" spans="2:41" ht="15.75" customHeight="1" x14ac:dyDescent="0.25">
      <c r="B221" s="28"/>
      <c r="E221" s="49"/>
      <c r="O221" s="29"/>
      <c r="P221" s="28"/>
      <c r="T221" s="30"/>
      <c r="U221" s="31"/>
      <c r="V221" s="24"/>
      <c r="X221" s="30"/>
      <c r="Y221" s="32"/>
      <c r="AB221" s="30"/>
      <c r="AC221" s="31"/>
      <c r="AL221" s="31"/>
      <c r="AO221" s="47"/>
    </row>
    <row r="222" spans="2:41" ht="15.75" customHeight="1" x14ac:dyDescent="0.25">
      <c r="B222" s="28"/>
      <c r="E222" s="49"/>
      <c r="O222" s="29"/>
      <c r="P222" s="28"/>
      <c r="T222" s="30"/>
      <c r="U222" s="31"/>
      <c r="V222" s="24"/>
      <c r="X222" s="30"/>
      <c r="Y222" s="32"/>
      <c r="AB222" s="30"/>
      <c r="AC222" s="31"/>
      <c r="AL222" s="31"/>
      <c r="AO222" s="47"/>
    </row>
    <row r="223" spans="2:41" ht="15.75" customHeight="1" x14ac:dyDescent="0.25">
      <c r="B223" s="28"/>
      <c r="E223" s="49"/>
      <c r="O223" s="29"/>
      <c r="P223" s="28"/>
      <c r="T223" s="30"/>
      <c r="U223" s="31"/>
      <c r="V223" s="24"/>
      <c r="X223" s="30"/>
      <c r="Y223" s="32"/>
      <c r="AB223" s="30"/>
      <c r="AC223" s="31"/>
      <c r="AL223" s="31"/>
      <c r="AO223" s="47"/>
    </row>
    <row r="224" spans="2:41" ht="15.75" customHeight="1" x14ac:dyDescent="0.25">
      <c r="B224" s="28"/>
      <c r="E224" s="49"/>
      <c r="O224" s="29"/>
      <c r="P224" s="28"/>
      <c r="T224" s="30"/>
      <c r="U224" s="31"/>
      <c r="V224" s="24"/>
      <c r="X224" s="30"/>
      <c r="Y224" s="32"/>
      <c r="AB224" s="30"/>
      <c r="AC224" s="31"/>
      <c r="AL224" s="31"/>
      <c r="AO224" s="47"/>
    </row>
    <row r="225" spans="2:41" ht="15.75" customHeight="1" x14ac:dyDescent="0.25">
      <c r="B225" s="28"/>
      <c r="E225" s="49"/>
      <c r="O225" s="29"/>
      <c r="P225" s="28"/>
      <c r="T225" s="30"/>
      <c r="U225" s="31"/>
      <c r="V225" s="24"/>
      <c r="X225" s="30"/>
      <c r="Y225" s="32"/>
      <c r="AB225" s="30"/>
      <c r="AC225" s="31"/>
      <c r="AL225" s="31"/>
      <c r="AO225" s="47"/>
    </row>
    <row r="226" spans="2:41" x14ac:dyDescent="0.25">
      <c r="B226" s="28"/>
      <c r="E226" s="49"/>
      <c r="O226" s="30"/>
      <c r="P226" s="28"/>
      <c r="T226" s="30"/>
      <c r="U226" s="31"/>
      <c r="V226" s="24"/>
      <c r="X226" s="30"/>
      <c r="Y226" s="32"/>
      <c r="AB226" s="30"/>
      <c r="AC226" s="31"/>
      <c r="AL226" s="31"/>
      <c r="AO226" s="47"/>
    </row>
    <row r="227" spans="2:41" x14ac:dyDescent="0.25">
      <c r="B227" s="28"/>
      <c r="E227" s="49"/>
      <c r="O227" s="30"/>
      <c r="P227" s="28"/>
      <c r="T227" s="30"/>
      <c r="U227" s="31"/>
      <c r="V227" s="24"/>
      <c r="X227" s="30"/>
      <c r="Y227" s="32"/>
      <c r="AB227" s="30"/>
      <c r="AC227" s="31"/>
      <c r="AL227" s="31"/>
      <c r="AO227" s="47"/>
    </row>
    <row r="228" spans="2:41" x14ac:dyDescent="0.25">
      <c r="B228" s="28"/>
      <c r="E228" s="49"/>
      <c r="O228" s="30"/>
      <c r="P228" s="28"/>
      <c r="T228" s="30"/>
      <c r="U228" s="31"/>
      <c r="V228" s="24"/>
      <c r="X228" s="30"/>
      <c r="Y228" s="32"/>
      <c r="AB228" s="30"/>
      <c r="AC228" s="31"/>
      <c r="AL228" s="31"/>
      <c r="AO228" s="47"/>
    </row>
    <row r="229" spans="2:41" x14ac:dyDescent="0.25">
      <c r="B229" s="28"/>
      <c r="E229" s="49"/>
      <c r="O229" s="30"/>
      <c r="P229" s="28"/>
      <c r="T229" s="30"/>
      <c r="U229" s="31"/>
      <c r="V229" s="24"/>
      <c r="X229" s="30"/>
      <c r="Y229" s="32"/>
      <c r="AB229" s="30"/>
      <c r="AC229" s="31"/>
      <c r="AL229" s="31"/>
      <c r="AO229" s="47"/>
    </row>
    <row r="230" spans="2:41" x14ac:dyDescent="0.25">
      <c r="B230" s="28"/>
      <c r="E230" s="49"/>
      <c r="O230" s="30"/>
      <c r="P230" s="28"/>
      <c r="T230" s="30"/>
      <c r="U230" s="31"/>
      <c r="V230" s="24"/>
      <c r="X230" s="30"/>
      <c r="Y230" s="32"/>
      <c r="AB230" s="30"/>
      <c r="AC230" s="31"/>
      <c r="AL230" s="31"/>
      <c r="AO230" s="47"/>
    </row>
    <row r="231" spans="2:41" x14ac:dyDescent="0.25">
      <c r="B231" s="28"/>
      <c r="E231" s="49"/>
      <c r="O231" s="30"/>
      <c r="P231" s="28"/>
      <c r="T231" s="30"/>
      <c r="U231" s="31"/>
      <c r="V231" s="24"/>
      <c r="X231" s="30"/>
      <c r="Y231" s="32"/>
      <c r="AB231" s="30"/>
      <c r="AC231" s="31"/>
      <c r="AL231" s="31"/>
      <c r="AO231" s="47"/>
    </row>
    <row r="232" spans="2:41" x14ac:dyDescent="0.25">
      <c r="B232" s="28"/>
      <c r="E232" s="49"/>
      <c r="O232" s="30"/>
      <c r="P232" s="28"/>
      <c r="T232" s="30"/>
      <c r="U232" s="31"/>
      <c r="V232" s="24"/>
      <c r="X232" s="30"/>
      <c r="Y232" s="32"/>
      <c r="AB232" s="30"/>
      <c r="AC232" s="31"/>
      <c r="AL232" s="31"/>
      <c r="AO232" s="47"/>
    </row>
    <row r="233" spans="2:41" x14ac:dyDescent="0.25">
      <c r="B233" s="28"/>
      <c r="E233" s="49"/>
      <c r="O233" s="30"/>
      <c r="P233" s="28"/>
      <c r="T233" s="30"/>
      <c r="U233" s="31"/>
      <c r="V233" s="24"/>
      <c r="X233" s="30"/>
      <c r="Y233" s="32"/>
      <c r="AB233" s="30"/>
      <c r="AC233" s="31"/>
      <c r="AL233" s="31"/>
      <c r="AO233" s="47"/>
    </row>
    <row r="234" spans="2:41" x14ac:dyDescent="0.25">
      <c r="B234" s="28"/>
      <c r="E234" s="49"/>
      <c r="O234" s="30"/>
      <c r="P234" s="28"/>
      <c r="T234" s="30"/>
      <c r="U234" s="31"/>
      <c r="V234" s="24"/>
      <c r="X234" s="30"/>
      <c r="Y234" s="32"/>
      <c r="AB234" s="30"/>
      <c r="AC234" s="31"/>
      <c r="AL234" s="31"/>
      <c r="AO234" s="47"/>
    </row>
    <row r="235" spans="2:41" x14ac:dyDescent="0.25">
      <c r="B235" s="28"/>
      <c r="E235" s="49"/>
      <c r="O235" s="30"/>
      <c r="P235" s="28"/>
      <c r="T235" s="30"/>
      <c r="U235" s="31"/>
      <c r="V235" s="24"/>
      <c r="X235" s="30"/>
      <c r="Y235" s="32"/>
      <c r="AB235" s="30"/>
      <c r="AC235" s="31"/>
      <c r="AL235" s="31"/>
      <c r="AO235" s="47"/>
    </row>
    <row r="236" spans="2:41" x14ac:dyDescent="0.25">
      <c r="B236" s="28"/>
      <c r="E236" s="49"/>
      <c r="O236" s="30"/>
      <c r="P236" s="28"/>
      <c r="T236" s="30"/>
      <c r="U236" s="31"/>
      <c r="V236" s="24"/>
      <c r="X236" s="30"/>
      <c r="Y236" s="32"/>
      <c r="AB236" s="30"/>
      <c r="AC236" s="31"/>
      <c r="AL236" s="31"/>
      <c r="AO236" s="47"/>
    </row>
    <row r="237" spans="2:41" x14ac:dyDescent="0.25">
      <c r="B237" s="28"/>
      <c r="E237" s="49"/>
      <c r="O237" s="30"/>
      <c r="P237" s="28"/>
      <c r="T237" s="30"/>
      <c r="U237" s="31"/>
      <c r="V237" s="24"/>
      <c r="X237" s="30"/>
      <c r="Y237" s="32"/>
      <c r="AB237" s="30"/>
      <c r="AC237" s="31"/>
      <c r="AL237" s="31"/>
      <c r="AO237" s="47"/>
    </row>
    <row r="238" spans="2:41" x14ac:dyDescent="0.25">
      <c r="B238" s="28"/>
      <c r="E238" s="49"/>
      <c r="O238" s="30"/>
      <c r="P238" s="28"/>
      <c r="T238" s="30"/>
      <c r="U238" s="31"/>
      <c r="V238" s="24"/>
      <c r="X238" s="30"/>
      <c r="Y238" s="32"/>
      <c r="AB238" s="30"/>
      <c r="AC238" s="31"/>
      <c r="AL238" s="31"/>
      <c r="AO238" s="47"/>
    </row>
    <row r="239" spans="2:41" x14ac:dyDescent="0.25">
      <c r="B239" s="28"/>
      <c r="E239" s="49"/>
      <c r="O239" s="30"/>
      <c r="P239" s="28"/>
      <c r="T239" s="30"/>
      <c r="U239" s="31"/>
      <c r="V239" s="24"/>
      <c r="X239" s="30"/>
      <c r="Y239" s="32"/>
      <c r="AB239" s="30"/>
      <c r="AC239" s="31"/>
      <c r="AL239" s="31"/>
      <c r="AO239" s="47"/>
    </row>
    <row r="240" spans="2:41" x14ac:dyDescent="0.25">
      <c r="B240" s="28"/>
      <c r="E240" s="49"/>
      <c r="O240" s="30"/>
      <c r="P240" s="28"/>
      <c r="T240" s="30"/>
      <c r="U240" s="31"/>
      <c r="V240" s="24"/>
      <c r="X240" s="30"/>
      <c r="Y240" s="32"/>
      <c r="AB240" s="30"/>
      <c r="AC240" s="31"/>
      <c r="AL240" s="31"/>
      <c r="AO240" s="47"/>
    </row>
    <row r="241" spans="2:41" x14ac:dyDescent="0.25">
      <c r="B241" s="28"/>
      <c r="E241" s="49"/>
      <c r="O241" s="30"/>
      <c r="P241" s="28"/>
      <c r="T241" s="30"/>
      <c r="U241" s="31"/>
      <c r="V241" s="24"/>
      <c r="X241" s="30"/>
      <c r="Y241" s="32"/>
      <c r="AB241" s="30"/>
      <c r="AC241" s="31"/>
      <c r="AL241" s="31"/>
      <c r="AO241" s="47"/>
    </row>
    <row r="242" spans="2:41" x14ac:dyDescent="0.25">
      <c r="B242" s="28"/>
      <c r="E242" s="49"/>
      <c r="O242" s="30"/>
      <c r="P242" s="28"/>
      <c r="T242" s="30"/>
      <c r="U242" s="31"/>
      <c r="V242" s="24"/>
      <c r="X242" s="30"/>
      <c r="Y242" s="32"/>
      <c r="AB242" s="30"/>
      <c r="AC242" s="31"/>
      <c r="AL242" s="31"/>
      <c r="AO242" s="47"/>
    </row>
    <row r="243" spans="2:41" x14ac:dyDescent="0.25">
      <c r="B243" s="28"/>
      <c r="E243" s="49"/>
      <c r="O243" s="30"/>
      <c r="P243" s="28"/>
      <c r="T243" s="30"/>
      <c r="U243" s="31"/>
      <c r="V243" s="24"/>
      <c r="X243" s="30"/>
      <c r="Y243" s="32"/>
      <c r="AB243" s="30"/>
      <c r="AC243" s="31"/>
      <c r="AL243" s="31"/>
      <c r="AO243" s="47"/>
    </row>
    <row r="244" spans="2:41" x14ac:dyDescent="0.25">
      <c r="B244" s="28"/>
      <c r="E244" s="49"/>
      <c r="O244" s="30"/>
      <c r="P244" s="28"/>
      <c r="T244" s="30"/>
      <c r="U244" s="31"/>
      <c r="V244" s="24"/>
      <c r="X244" s="30"/>
      <c r="Y244" s="32"/>
      <c r="AB244" s="30"/>
      <c r="AC244" s="31"/>
      <c r="AL244" s="31"/>
      <c r="AO244" s="47"/>
    </row>
    <row r="245" spans="2:41" x14ac:dyDescent="0.25">
      <c r="B245" s="28"/>
      <c r="E245" s="49"/>
      <c r="O245" s="30"/>
      <c r="P245" s="28"/>
      <c r="T245" s="30"/>
      <c r="U245" s="31"/>
      <c r="V245" s="24"/>
      <c r="X245" s="30"/>
      <c r="Y245" s="32"/>
      <c r="AB245" s="30"/>
      <c r="AC245" s="31"/>
      <c r="AL245" s="31"/>
      <c r="AO245" s="47"/>
    </row>
    <row r="246" spans="2:41" x14ac:dyDescent="0.25">
      <c r="B246" s="28"/>
      <c r="E246" s="49"/>
      <c r="O246" s="30"/>
      <c r="P246" s="28"/>
      <c r="T246" s="30"/>
      <c r="U246" s="31"/>
      <c r="V246" s="24"/>
      <c r="X246" s="30"/>
      <c r="Y246" s="32"/>
      <c r="AB246" s="30"/>
      <c r="AC246" s="31"/>
      <c r="AL246" s="31"/>
      <c r="AO246" s="47"/>
    </row>
    <row r="247" spans="2:41" x14ac:dyDescent="0.25">
      <c r="B247" s="28"/>
      <c r="E247" s="49"/>
      <c r="O247" s="30"/>
      <c r="P247" s="28"/>
      <c r="T247" s="30"/>
      <c r="U247" s="31"/>
      <c r="V247" s="24"/>
      <c r="X247" s="30"/>
      <c r="Y247" s="32"/>
      <c r="AB247" s="30"/>
      <c r="AC247" s="31"/>
      <c r="AL247" s="31"/>
      <c r="AO247" s="47"/>
    </row>
    <row r="248" spans="2:41" x14ac:dyDescent="0.25">
      <c r="B248" s="28"/>
      <c r="E248" s="49"/>
      <c r="O248" s="30"/>
      <c r="P248" s="28"/>
      <c r="T248" s="30"/>
      <c r="U248" s="31"/>
      <c r="V248" s="24"/>
      <c r="X248" s="30"/>
      <c r="Y248" s="32"/>
      <c r="AB248" s="30"/>
      <c r="AC248" s="31"/>
      <c r="AL248" s="31"/>
      <c r="AO248" s="47"/>
    </row>
    <row r="249" spans="2:41" x14ac:dyDescent="0.25">
      <c r="B249" s="28"/>
      <c r="E249" s="49"/>
      <c r="O249" s="30"/>
      <c r="P249" s="28"/>
      <c r="T249" s="30"/>
      <c r="U249" s="31"/>
      <c r="V249" s="24"/>
      <c r="X249" s="30"/>
      <c r="Y249" s="32"/>
      <c r="AB249" s="30"/>
      <c r="AC249" s="31"/>
      <c r="AL249" s="31"/>
      <c r="AO249" s="47"/>
    </row>
    <row r="250" spans="2:41" x14ac:dyDescent="0.25">
      <c r="B250" s="28"/>
      <c r="E250" s="49"/>
      <c r="O250" s="29"/>
      <c r="P250" s="28"/>
      <c r="T250" s="30"/>
      <c r="U250" s="31"/>
      <c r="X250" s="30"/>
      <c r="Y250" s="32"/>
      <c r="AB250" s="30"/>
      <c r="AC250" s="31"/>
      <c r="AL250" s="31"/>
      <c r="AO250" s="47"/>
    </row>
    <row r="251" spans="2:41" x14ac:dyDescent="0.25">
      <c r="B251" s="28"/>
      <c r="E251" s="49"/>
      <c r="O251" s="29"/>
      <c r="P251" s="28"/>
      <c r="T251" s="30"/>
      <c r="U251" s="31"/>
      <c r="X251" s="30"/>
      <c r="Y251" s="32"/>
      <c r="AB251" s="30"/>
      <c r="AC251" s="31"/>
      <c r="AL251" s="31"/>
      <c r="AO251" s="47"/>
    </row>
    <row r="252" spans="2:41" x14ac:dyDescent="0.25">
      <c r="B252" s="28"/>
      <c r="E252" s="49"/>
      <c r="O252" s="29"/>
      <c r="P252" s="28"/>
      <c r="T252" s="30"/>
      <c r="U252" s="31"/>
      <c r="X252" s="30"/>
      <c r="Y252" s="32"/>
      <c r="AB252" s="30"/>
      <c r="AC252" s="31"/>
      <c r="AL252" s="31"/>
      <c r="AO252" s="47"/>
    </row>
    <row r="253" spans="2:41" x14ac:dyDescent="0.25">
      <c r="B253" s="28"/>
      <c r="E253" s="49"/>
      <c r="O253" s="29"/>
      <c r="P253" s="28"/>
      <c r="T253" s="30"/>
      <c r="U253" s="31"/>
      <c r="X253" s="30"/>
      <c r="Y253" s="32"/>
      <c r="AB253" s="30"/>
      <c r="AC253" s="31"/>
      <c r="AL253" s="31"/>
      <c r="AO253" s="47"/>
    </row>
    <row r="254" spans="2:41" x14ac:dyDescent="0.25">
      <c r="B254" s="33"/>
      <c r="C254" s="34"/>
      <c r="D254" s="34"/>
      <c r="E254" s="50"/>
      <c r="F254" s="34"/>
      <c r="G254" s="34"/>
      <c r="H254" s="35"/>
      <c r="I254" s="36"/>
      <c r="J254" s="37"/>
      <c r="K254" s="36"/>
      <c r="L254" s="37"/>
      <c r="M254" s="36"/>
      <c r="N254" s="36"/>
      <c r="O254" s="38"/>
      <c r="P254" s="33"/>
      <c r="Q254" s="36"/>
      <c r="R254" s="36"/>
      <c r="S254" s="36"/>
      <c r="T254" s="39"/>
      <c r="U254" s="40"/>
      <c r="V254" s="34"/>
      <c r="W254" s="36"/>
      <c r="X254" s="39"/>
      <c r="Y254" s="41"/>
      <c r="Z254" s="37"/>
      <c r="AA254" s="37"/>
      <c r="AB254" s="39"/>
      <c r="AC254" s="40"/>
      <c r="AD254" s="36"/>
      <c r="AE254" s="36"/>
      <c r="AF254" s="36"/>
      <c r="AG254" s="36"/>
      <c r="AH254" s="36"/>
      <c r="AI254" s="36"/>
      <c r="AJ254" s="36"/>
      <c r="AK254" s="37"/>
      <c r="AL254" s="40"/>
      <c r="AM254" s="36"/>
      <c r="AN254" s="58"/>
      <c r="AO254" s="48"/>
    </row>
  </sheetData>
  <sheetProtection password="ECBB" sheet="1" objects="1" scenarios="1"/>
  <mergeCells count="7">
    <mergeCell ref="AC3:AK3"/>
    <mergeCell ref="AL3:AO3"/>
    <mergeCell ref="B3:E3"/>
    <mergeCell ref="F3:O3"/>
    <mergeCell ref="P3:T3"/>
    <mergeCell ref="U3:X3"/>
    <mergeCell ref="Y3:A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O254"/>
  <sheetViews>
    <sheetView zoomScale="80" zoomScaleNormal="80" workbookViewId="0">
      <selection activeCell="B1" sqref="B1"/>
    </sheetView>
  </sheetViews>
  <sheetFormatPr defaultColWidth="9.140625" defaultRowHeight="15.75" x14ac:dyDescent="0.25"/>
  <cols>
    <col min="1" max="1" width="2.28515625" style="66" customWidth="1"/>
    <col min="2" max="4" width="32.85546875" style="66" customWidth="1"/>
    <col min="5" max="5" width="15" style="66" customWidth="1"/>
    <col min="6" max="6" width="15.42578125" style="66" customWidth="1"/>
    <col min="7" max="7" width="16.140625" style="66" customWidth="1"/>
    <col min="8" max="8" width="16.28515625" style="127" customWidth="1"/>
    <col min="9" max="9" width="12.5703125" style="64" customWidth="1"/>
    <col min="10" max="10" width="20.7109375" style="65" customWidth="1"/>
    <col min="11" max="11" width="12.5703125" style="64" customWidth="1"/>
    <col min="12" max="12" width="18.7109375" style="65" customWidth="1"/>
    <col min="13" max="13" width="12.85546875" style="64" customWidth="1"/>
    <col min="14" max="14" width="17.5703125" style="64" customWidth="1"/>
    <col min="15" max="15" width="20.140625" style="65" customWidth="1"/>
    <col min="16" max="16" width="14" style="66" customWidth="1"/>
    <col min="17" max="17" width="14.5703125" style="64" customWidth="1"/>
    <col min="18" max="18" width="13.5703125" style="64" customWidth="1"/>
    <col min="19" max="19" width="14.7109375" style="64" customWidth="1"/>
    <col min="20" max="20" width="16.7109375" style="64" customWidth="1"/>
    <col min="21" max="21" width="26.7109375" style="64" customWidth="1"/>
    <col min="22" max="22" width="15.42578125" style="66" customWidth="1"/>
    <col min="23" max="23" width="16" style="64" customWidth="1"/>
    <col min="24" max="24" width="14.5703125" style="64" customWidth="1"/>
    <col min="25" max="25" width="17.140625" style="65" customWidth="1"/>
    <col min="26" max="27" width="15.42578125" style="65" customWidth="1"/>
    <col min="28" max="28" width="15.85546875" style="64" customWidth="1"/>
    <col min="29" max="29" width="23.42578125" style="64" customWidth="1"/>
    <col min="30" max="30" width="16.7109375" style="64" customWidth="1"/>
    <col min="31" max="31" width="19.5703125" style="64" customWidth="1"/>
    <col min="32" max="32" width="21.28515625" style="64" customWidth="1"/>
    <col min="33" max="33" width="19.42578125" style="64" customWidth="1"/>
    <col min="34" max="34" width="20.140625" style="64" customWidth="1"/>
    <col min="35" max="35" width="18.42578125" style="64" customWidth="1"/>
    <col min="36" max="36" width="23.5703125" style="64" customWidth="1"/>
    <col min="37" max="37" width="23.28515625" style="65" customWidth="1"/>
    <col min="38" max="38" width="12.140625" style="64" customWidth="1"/>
    <col min="39" max="39" width="16.7109375" style="64" customWidth="1"/>
    <col min="40" max="40" width="12.7109375" style="128" customWidth="1"/>
    <col min="41" max="41" width="14.85546875" style="128" customWidth="1"/>
    <col min="42" max="42" width="15.7109375" style="64" customWidth="1"/>
    <col min="43" max="43" width="20.42578125" style="64" customWidth="1"/>
    <col min="44" max="44" width="16.140625" style="65" customWidth="1"/>
    <col min="45" max="46" width="23.28515625" style="65" customWidth="1"/>
    <col min="47" max="47" width="21" style="65" customWidth="1"/>
    <col min="48" max="48" width="18.5703125" style="65" customWidth="1"/>
    <col min="49" max="49" width="19.42578125" style="65" customWidth="1"/>
    <col min="50" max="50" width="17.85546875" style="65" customWidth="1"/>
    <col min="51" max="51" width="20.28515625" style="65" customWidth="1"/>
    <col min="52" max="52" width="24.28515625" style="65" customWidth="1"/>
    <col min="53" max="53" width="20" style="66" customWidth="1"/>
    <col min="54" max="54" width="23.42578125" style="66" customWidth="1"/>
    <col min="55" max="55" width="17.85546875" style="66" customWidth="1"/>
    <col min="56" max="56" width="20.42578125" style="66" customWidth="1"/>
    <col min="57" max="57" width="17.5703125" style="66" customWidth="1"/>
    <col min="58" max="58" width="16.28515625" style="66" customWidth="1"/>
    <col min="59" max="59" width="25.7109375" style="66" customWidth="1"/>
    <col min="60" max="60" width="22.140625" style="66" customWidth="1"/>
    <col min="61" max="61" width="16.140625" style="66" customWidth="1"/>
    <col min="62" max="62" width="16.28515625" style="66" customWidth="1"/>
    <col min="63" max="63" width="25.7109375" style="66" customWidth="1"/>
    <col min="64" max="64" width="22.140625" style="66" customWidth="1"/>
    <col min="65" max="65" width="27.42578125" style="66" customWidth="1"/>
    <col min="66" max="66" width="20.28515625" style="66" customWidth="1"/>
    <col min="67" max="67" width="16.140625" style="66" customWidth="1"/>
    <col min="68" max="16384" width="9.140625" style="66"/>
  </cols>
  <sheetData>
    <row r="2" spans="2:67" s="129" customFormat="1" ht="48" customHeight="1" x14ac:dyDescent="0.45">
      <c r="B2" s="292" t="s">
        <v>105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  <c r="AP2" s="295" t="s">
        <v>47</v>
      </c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7"/>
      <c r="BF2" s="277" t="s">
        <v>89</v>
      </c>
      <c r="BG2" s="278"/>
      <c r="BH2" s="278"/>
      <c r="BI2" s="279"/>
      <c r="BJ2" s="283" t="s">
        <v>90</v>
      </c>
      <c r="BK2" s="284"/>
      <c r="BL2" s="284"/>
      <c r="BM2" s="284"/>
      <c r="BN2" s="284"/>
      <c r="BO2" s="285"/>
    </row>
    <row r="3" spans="2:67" s="130" customFormat="1" ht="51.75" customHeight="1" x14ac:dyDescent="0.35">
      <c r="B3" s="301" t="s">
        <v>2</v>
      </c>
      <c r="C3" s="302"/>
      <c r="D3" s="302"/>
      <c r="E3" s="303"/>
      <c r="F3" s="304" t="s">
        <v>22</v>
      </c>
      <c r="G3" s="305"/>
      <c r="H3" s="305"/>
      <c r="I3" s="305"/>
      <c r="J3" s="305"/>
      <c r="K3" s="305"/>
      <c r="L3" s="305"/>
      <c r="M3" s="305"/>
      <c r="N3" s="305"/>
      <c r="O3" s="306"/>
      <c r="P3" s="307" t="s">
        <v>23</v>
      </c>
      <c r="Q3" s="308"/>
      <c r="R3" s="308"/>
      <c r="S3" s="308"/>
      <c r="T3" s="309"/>
      <c r="U3" s="301" t="s">
        <v>24</v>
      </c>
      <c r="V3" s="302"/>
      <c r="W3" s="302"/>
      <c r="X3" s="303"/>
      <c r="Y3" s="310" t="s">
        <v>29</v>
      </c>
      <c r="Z3" s="311"/>
      <c r="AA3" s="311"/>
      <c r="AB3" s="312"/>
      <c r="AC3" s="289" t="s">
        <v>82</v>
      </c>
      <c r="AD3" s="290"/>
      <c r="AE3" s="290"/>
      <c r="AF3" s="290"/>
      <c r="AG3" s="290"/>
      <c r="AH3" s="290"/>
      <c r="AI3" s="290"/>
      <c r="AJ3" s="290"/>
      <c r="AK3" s="291"/>
      <c r="AL3" s="289" t="s">
        <v>83</v>
      </c>
      <c r="AM3" s="290"/>
      <c r="AN3" s="290"/>
      <c r="AO3" s="291"/>
      <c r="AP3" s="298" t="s">
        <v>106</v>
      </c>
      <c r="AQ3" s="299"/>
      <c r="AR3" s="299"/>
      <c r="AS3" s="299"/>
      <c r="AT3" s="299"/>
      <c r="AU3" s="299"/>
      <c r="AV3" s="300"/>
      <c r="AW3" s="298" t="s">
        <v>107</v>
      </c>
      <c r="AX3" s="299"/>
      <c r="AY3" s="299"/>
      <c r="AZ3" s="299"/>
      <c r="BA3" s="299"/>
      <c r="BB3" s="300"/>
      <c r="BC3" s="298" t="s">
        <v>108</v>
      </c>
      <c r="BD3" s="299"/>
      <c r="BE3" s="300"/>
      <c r="BF3" s="280" t="s">
        <v>109</v>
      </c>
      <c r="BG3" s="281"/>
      <c r="BH3" s="281"/>
      <c r="BI3" s="282"/>
      <c r="BJ3" s="286" t="s">
        <v>91</v>
      </c>
      <c r="BK3" s="287"/>
      <c r="BL3" s="287"/>
      <c r="BM3" s="287"/>
      <c r="BN3" s="287"/>
      <c r="BO3" s="288"/>
    </row>
    <row r="4" spans="2:67" s="131" customFormat="1" ht="61.5" customHeight="1" x14ac:dyDescent="0.25">
      <c r="B4" s="67" t="s">
        <v>3</v>
      </c>
      <c r="C4" s="68" t="s">
        <v>4</v>
      </c>
      <c r="D4" s="68" t="s">
        <v>5</v>
      </c>
      <c r="E4" s="69" t="s">
        <v>6</v>
      </c>
      <c r="F4" s="68" t="s">
        <v>7</v>
      </c>
      <c r="G4" s="68" t="s">
        <v>8</v>
      </c>
      <c r="H4" s="70" t="s">
        <v>9</v>
      </c>
      <c r="I4" s="71" t="s">
        <v>10</v>
      </c>
      <c r="J4" s="72" t="s">
        <v>11</v>
      </c>
      <c r="K4" s="71" t="s">
        <v>12</v>
      </c>
      <c r="L4" s="72" t="s">
        <v>13</v>
      </c>
      <c r="M4" s="71" t="s">
        <v>14</v>
      </c>
      <c r="N4" s="71" t="s">
        <v>15</v>
      </c>
      <c r="O4" s="73" t="s">
        <v>16</v>
      </c>
      <c r="P4" s="67" t="s">
        <v>17</v>
      </c>
      <c r="Q4" s="71" t="s">
        <v>18</v>
      </c>
      <c r="R4" s="71" t="s">
        <v>19</v>
      </c>
      <c r="S4" s="71" t="s">
        <v>20</v>
      </c>
      <c r="T4" s="74" t="s">
        <v>21</v>
      </c>
      <c r="U4" s="75" t="s">
        <v>25</v>
      </c>
      <c r="V4" s="68" t="s">
        <v>26</v>
      </c>
      <c r="W4" s="71" t="s">
        <v>27</v>
      </c>
      <c r="X4" s="74" t="s">
        <v>28</v>
      </c>
      <c r="Y4" s="76" t="s">
        <v>30</v>
      </c>
      <c r="Z4" s="72" t="s">
        <v>31</v>
      </c>
      <c r="AA4" s="72" t="s">
        <v>32</v>
      </c>
      <c r="AB4" s="74" t="s">
        <v>33</v>
      </c>
      <c r="AC4" s="75" t="s">
        <v>34</v>
      </c>
      <c r="AD4" s="71" t="s">
        <v>35</v>
      </c>
      <c r="AE4" s="71" t="s">
        <v>36</v>
      </c>
      <c r="AF4" s="71" t="s">
        <v>37</v>
      </c>
      <c r="AG4" s="71" t="s">
        <v>38</v>
      </c>
      <c r="AH4" s="71" t="s">
        <v>39</v>
      </c>
      <c r="AI4" s="71" t="s">
        <v>40</v>
      </c>
      <c r="AJ4" s="71" t="s">
        <v>41</v>
      </c>
      <c r="AK4" s="72" t="s">
        <v>42</v>
      </c>
      <c r="AL4" s="75" t="s">
        <v>43</v>
      </c>
      <c r="AM4" s="71" t="s">
        <v>44</v>
      </c>
      <c r="AN4" s="77" t="s">
        <v>45</v>
      </c>
      <c r="AO4" s="78" t="s">
        <v>46</v>
      </c>
      <c r="AP4" s="79" t="s">
        <v>48</v>
      </c>
      <c r="AQ4" s="80" t="s">
        <v>49</v>
      </c>
      <c r="AR4" s="81" t="s">
        <v>50</v>
      </c>
      <c r="AS4" s="81" t="s">
        <v>51</v>
      </c>
      <c r="AT4" s="81" t="s">
        <v>88</v>
      </c>
      <c r="AU4" s="81" t="s">
        <v>52</v>
      </c>
      <c r="AV4" s="125" t="s">
        <v>53</v>
      </c>
      <c r="AW4" s="115" t="s">
        <v>54</v>
      </c>
      <c r="AX4" s="82" t="s">
        <v>55</v>
      </c>
      <c r="AY4" s="82" t="s">
        <v>56</v>
      </c>
      <c r="AZ4" s="82" t="s">
        <v>57</v>
      </c>
      <c r="BA4" s="82" t="s">
        <v>58</v>
      </c>
      <c r="BB4" s="116" t="s">
        <v>59</v>
      </c>
      <c r="BC4" s="115" t="s">
        <v>60</v>
      </c>
      <c r="BD4" s="82" t="s">
        <v>61</v>
      </c>
      <c r="BE4" s="116" t="s">
        <v>62</v>
      </c>
      <c r="BF4" s="83" t="s">
        <v>85</v>
      </c>
      <c r="BG4" s="84" t="s">
        <v>86</v>
      </c>
      <c r="BH4" s="84" t="s">
        <v>87</v>
      </c>
      <c r="BI4" s="85" t="s">
        <v>65</v>
      </c>
      <c r="BJ4" s="86" t="s">
        <v>92</v>
      </c>
      <c r="BK4" s="87" t="s">
        <v>93</v>
      </c>
      <c r="BL4" s="87" t="s">
        <v>87</v>
      </c>
      <c r="BM4" s="87" t="s">
        <v>63</v>
      </c>
      <c r="BN4" s="87" t="s">
        <v>64</v>
      </c>
      <c r="BO4" s="88" t="s">
        <v>65</v>
      </c>
    </row>
    <row r="5" spans="2:67" s="131" customFormat="1" ht="15.75" customHeight="1" x14ac:dyDescent="0.25">
      <c r="B5" s="132" t="str">
        <f>IF('Input data'!B5="","",'Input data'!B5)</f>
        <v>Institute 1</v>
      </c>
      <c r="C5" s="66" t="str">
        <f>IF('Input data'!C5="","",'Input data'!C5)</f>
        <v>Cattle</v>
      </c>
      <c r="D5" s="66" t="str">
        <f>IF('Input data'!D5="","",'Input data'!D5)</f>
        <v>Housing system 1</v>
      </c>
      <c r="E5" s="133" t="str">
        <f>IF('Input data'!E5="","",'Input data'!E5)</f>
        <v>Location 1</v>
      </c>
      <c r="F5" s="66">
        <f>IF('Input data'!F5="","",'Input data'!F5)</f>
        <v>1</v>
      </c>
      <c r="G5" s="66">
        <f>IF('Input data'!G5="","",'Input data'!G5)</f>
        <v>1</v>
      </c>
      <c r="H5" s="127">
        <f>IF('Input data'!H5="","",'Input data'!H5)</f>
        <v>40637</v>
      </c>
      <c r="I5" s="64">
        <f>IF('Input data'!I5="","",'Input data'!I5)</f>
        <v>94</v>
      </c>
      <c r="J5" s="65">
        <f>IF('Input data'!J5="","",'Input data'!J5)</f>
        <v>10.293478260869565</v>
      </c>
      <c r="K5" s="64">
        <f>IF('Input data'!K5="","",'Input data'!K5)</f>
        <v>86.585652173913061</v>
      </c>
      <c r="L5" s="65">
        <f>IF('Input data'!L5="","",'Input data'!L5)</f>
        <v>11.554782608695652</v>
      </c>
      <c r="M5" s="64">
        <f>IF('Input data'!M5="","",'Input data'!M5)</f>
        <v>70.012173913043483</v>
      </c>
      <c r="N5" s="64">
        <f>IF('Input data'!N5="","",'Input data'!N5)</f>
        <v>271.42</v>
      </c>
      <c r="O5" s="134">
        <f>IF('Input data'!O5="","",'Input data'!O5)</f>
        <v>8.9440000000000008</v>
      </c>
      <c r="P5" s="132">
        <f>IF('Input data'!P5="","",'Input data'!P5)</f>
        <v>282</v>
      </c>
      <c r="Q5" s="64">
        <f>IF('Input data'!Q5="","",'Input data'!Q5)</f>
        <v>218</v>
      </c>
      <c r="R5" s="64">
        <f>IF('Input data'!R5="","",'Input data'!R5)</f>
        <v>37</v>
      </c>
      <c r="S5" s="64">
        <f>IF('Input data'!S5="","",'Input data'!S5)</f>
        <v>17</v>
      </c>
      <c r="T5" s="135">
        <f>IF('Input data'!T5="","",'Input data'!T5)</f>
        <v>0</v>
      </c>
      <c r="U5" s="136">
        <f>IF('Input data'!U5="","",'Input data'!U5)</f>
        <v>1</v>
      </c>
      <c r="V5" s="66">
        <f>IF('Input data'!V5="","",'Input data'!V5)</f>
        <v>4.0999999999999996</v>
      </c>
      <c r="W5" s="64">
        <f>IF('Input data'!W5="","",'Input data'!W5)</f>
        <v>0</v>
      </c>
      <c r="X5" s="135">
        <f>IF('Input data'!X5="","",'Input data'!X5)</f>
        <v>0</v>
      </c>
      <c r="Y5" s="137">
        <f>IF('Input data'!Y5="","",'Input data'!Y5)</f>
        <v>25.894495412844037</v>
      </c>
      <c r="Z5" s="65">
        <f>IF('Input data'!Z5="","",'Input data'!Z5)</f>
        <v>3.42</v>
      </c>
      <c r="AA5" s="65">
        <f>IF('Input data'!AA5="","",'Input data'!AA5)</f>
        <v>4.4800000000000004</v>
      </c>
      <c r="AB5" s="135">
        <f>IF('Input data'!AB5="","",'Input data'!AB5)</f>
        <v>21</v>
      </c>
      <c r="AC5" s="136">
        <f>IF('Input data'!AC5="","",'Input data'!AC5)</f>
        <v>650</v>
      </c>
      <c r="AD5" s="64">
        <f>IF('Input data'!AD5="","",'Input data'!AD5)</f>
        <v>650</v>
      </c>
      <c r="AE5" s="64">
        <f>IF('Input data'!AE5="","",'Input data'!AE5)</f>
        <v>400</v>
      </c>
      <c r="AF5" s="64">
        <f>IF('Input data'!AF5="","",'Input data'!AF5)</f>
        <v>250</v>
      </c>
      <c r="AG5" s="64">
        <f>IF('Input data'!AG5="","",'Input data'!AG5)</f>
        <v>160</v>
      </c>
      <c r="AH5" s="64">
        <f>IF('Input data'!AH5="","",'Input data'!AH5)</f>
        <v>220</v>
      </c>
      <c r="AI5" s="64">
        <f>IF('Input data'!AI5="","",'Input data'!AI5)</f>
        <v>140</v>
      </c>
      <c r="AJ5" s="64">
        <f>IF('Input data'!AJ5="","",'Input data'!AJ5)</f>
        <v>10</v>
      </c>
      <c r="AK5" s="65">
        <f>IF('Input data'!AK5="","",'Input data'!AK5)</f>
        <v>0.6</v>
      </c>
      <c r="AL5" s="138">
        <f>IF('Input data'!AL5="","",'Input data'!AL5)</f>
        <v>516.7058641975309</v>
      </c>
      <c r="AM5" s="64">
        <f>IF('Input data'!AM5="","",'Input data'!AM5)</f>
        <v>392.53835497762253</v>
      </c>
      <c r="AN5" s="128">
        <f>IF('Input data'!AN5="","",'Input data'!AN5)</f>
        <v>0.86564106793700279</v>
      </c>
      <c r="AO5" s="139">
        <f>IF('Input data'!AO5="","",'Input data'!AO5)</f>
        <v>7.7056875663210567E-2</v>
      </c>
      <c r="AP5" s="89">
        <f t="shared" ref="AP5:AP68" si="0">IF(COUNT(Q5:T5)&gt;0,SUM(Q5:T5),"")</f>
        <v>272</v>
      </c>
      <c r="AQ5" s="90">
        <f t="shared" ref="AQ5:AQ68" si="1">IF(COUNT(Q5:R5)&gt;0,SUM(Q5:R5),"")</f>
        <v>255</v>
      </c>
      <c r="AR5" s="91">
        <f t="shared" ref="AR5:AR68" si="2">IF(P5="","",X5/P5*100)</f>
        <v>0</v>
      </c>
      <c r="AS5" s="91">
        <f t="shared" ref="AS5:AS68" si="3">IF(P5="","",AP5/P5*100)</f>
        <v>96.453900709219852</v>
      </c>
      <c r="AT5" s="91">
        <f>IF(AQ5="","",AQ5/AP5*100)</f>
        <v>93.75</v>
      </c>
      <c r="AU5" s="91">
        <f t="shared" ref="AU5:AU68" si="4">IF(AQ5="","",100*SUM(S5:T5)/AQ5)</f>
        <v>6.666666666666667</v>
      </c>
      <c r="AV5" s="117">
        <f t="shared" ref="AV5:AV68" si="5">IF(AQ5="","",100*R5/AQ5)</f>
        <v>14.509803921568627</v>
      </c>
      <c r="AW5" s="89">
        <f>IF(OR(Q5="",Y5=""),"",(5.6*(IF(AC5="",'Standard input values for PCO2'!$C$5,AC5))^0.75+22*Y5+1.6*0.00001*(IF(AG5="",'Standard input values for PCO2'!$D$5,AG5))^3)*Q5/1000)</f>
        <v>295.63233113328806</v>
      </c>
      <c r="AX5" s="90">
        <f>IF(OR(R5="",Y5=""),"",(5.6*(IF(AD5="",'Standard input values for PCO2'!$C$6,AD5))^0.75+1.6*0.00001*(IF(AH5="",'Standard input values for PCO2'!$D$6,AH5))^3)*R5/1000)</f>
        <v>32.976794329961741</v>
      </c>
      <c r="AY5" s="90">
        <f>IF(S5="","",(7.64*(IF(AE5="",'Standard input values for PCO2'!$C$7,AE5))^0.69+(IF(AK5="",'Standard input values for PCO2'!$F$7,AK5))*(23/(IF(AJ5="",'Standard input values for PCO2'!$E$7,AJ5))-1)*((57.27+0.302*(IF(AE5="",'Standard input values for PCO2'!$C$7,AE5)))/(1-0.171*(IF(AK5="",'Standard input values for PCO2'!$F$7,AK5))))+1.6*0.00001*(IF(AI5="",'Standard input values for PCO2'!$D$7,AI5))^3)*S5/1000)</f>
        <v>11.486466100813853</v>
      </c>
      <c r="AZ5" s="90">
        <f>IF(T5="","",(7.64*(IF(AF5="",'Standard input values for PCO2'!$C$8,AF5))^0.69+(IF(AK5="",'Standard input values for PCO2'!$F$8,AK5))*(23/(IF(AJ5="",'Standard input values for PCO2'!$E$8,AJ5))-1)*((57.27+0.302*(IF(AF5="",'Standard input values for PCO2'!$C$8,AF5)))/(1-0.171*(IF(AK5="",'Standard input values for PCO2'!$F$8,AK5)))))*T5/1000)</f>
        <v>0</v>
      </c>
      <c r="BA5" s="90">
        <f>IF(SUM(AW5:AZ5)=0,"",SUM(AW5:AZ5))</f>
        <v>340.09559156406368</v>
      </c>
      <c r="BB5" s="122">
        <f t="shared" ref="BB5:BB68" si="6">IF(BA5="","",IF(L5="*",BA5,BA5*(1000+4*(20-L5))/1000))</f>
        <v>351.58431638239483</v>
      </c>
      <c r="BC5" s="89">
        <f t="shared" ref="BC5:BC68" si="7">IF(OR(BB5="",AL5="*",AL5=""),"",BB5*IF(U5=0,0.2,0.18)/(0.000001*(AL5-AM5)))</f>
        <v>509675.8189515511</v>
      </c>
      <c r="BD5" s="90">
        <f t="shared" ref="BD5:BD68" si="8">IF(BC5="","",BC5/SUM(Q5:T5))</f>
        <v>1873.8081579101145</v>
      </c>
      <c r="BE5" s="117">
        <f t="shared" ref="BE5:BE68" si="9">IF(ISNUMBER(BC5),BC5*(AN5-AO5)/1000000*24*365/(P5-X5),"")</f>
        <v>12.485245728802402</v>
      </c>
      <c r="BF5" s="92">
        <f t="shared" ref="BF5:BF68" si="10">IF(BE5="","",IF(ISNUMBER(AT5),IF(AT5&lt;70,0,1),0))</f>
        <v>1</v>
      </c>
      <c r="BG5" s="93">
        <f t="shared" ref="BG5:BG68" si="11">IF(BE5="","",IF(ISNUMBER(AS5),IF(AS5&lt;90,0,1),0))</f>
        <v>1</v>
      </c>
      <c r="BH5" s="93">
        <f t="shared" ref="BH5:BH68" si="12">IF(BE5="","",IF(ISNUMBER(Y5),IF(Y5&lt;25,0,1),0))</f>
        <v>1</v>
      </c>
      <c r="BI5" s="94">
        <f t="shared" ref="BI5:BI68" si="13">IF(BE5="","",IF(SUM(BF5:BH5)=3,1,0))</f>
        <v>1</v>
      </c>
      <c r="BJ5" s="95">
        <f t="shared" ref="BJ5" si="14">IF(BE5="","",IF(ISNUMBER(AU5),IF(AU5&gt;30,0,1),0))</f>
        <v>1</v>
      </c>
      <c r="BK5" s="96">
        <f>IF(BE5="","",IF(ISNUMBER(AS5),IF(AS5&lt;80,0,1),0))</f>
        <v>1</v>
      </c>
      <c r="BL5" s="96">
        <f>IF(BE5="","",IF(ISNUMBER(Y5),IF(Y5&lt;25,0,1),0))</f>
        <v>1</v>
      </c>
      <c r="BM5" s="96">
        <f>IF(BE5="","",IF(ISNUMBER(AB5),IF(AB5&lt;15,0,1),0))</f>
        <v>1</v>
      </c>
      <c r="BN5" s="96">
        <f>IF(BE5="","",IF(ISNUMBER(AV5),IF(AV5&gt;25,0,1),0))</f>
        <v>1</v>
      </c>
      <c r="BO5" s="97">
        <f t="shared" ref="BO5:BO68" si="15">IF(BE5="","",IF(SUM(BJ5:BN5)=5,1,0))</f>
        <v>1</v>
      </c>
    </row>
    <row r="6" spans="2:67" s="131" customFormat="1" ht="15.75" customHeight="1" x14ac:dyDescent="0.25">
      <c r="B6" s="132" t="str">
        <f>IF('Input data'!B6="","",'Input data'!B6)</f>
        <v>Institute 1</v>
      </c>
      <c r="C6" s="66" t="str">
        <f>IF('Input data'!C6="","",'Input data'!C6)</f>
        <v>Cattle</v>
      </c>
      <c r="D6" s="66" t="str">
        <f>IF('Input data'!D6="","",'Input data'!D6)</f>
        <v>Housing system 1</v>
      </c>
      <c r="E6" s="133" t="str">
        <f>IF('Input data'!E6="","",'Input data'!E6)</f>
        <v>Location 1</v>
      </c>
      <c r="F6" s="66">
        <f>IF('Input data'!F6="","",'Input data'!F6)</f>
        <v>1</v>
      </c>
      <c r="G6" s="66">
        <f>IF('Input data'!G6="","",'Input data'!G6)</f>
        <v>2</v>
      </c>
      <c r="H6" s="127">
        <f>IF('Input data'!H6="","",'Input data'!H6)</f>
        <v>40638</v>
      </c>
      <c r="I6" s="64">
        <f>IF('Input data'!I6="","",'Input data'!I6)</f>
        <v>95</v>
      </c>
      <c r="J6" s="65">
        <f>IF('Input data'!J6="","",'Input data'!J6)</f>
        <v>14.83</v>
      </c>
      <c r="K6" s="64">
        <f>IF('Input data'!K6="","",'Input data'!K6)</f>
        <v>80.72</v>
      </c>
      <c r="L6" s="65">
        <f>IF('Input data'!L6="","",'Input data'!L6)</f>
        <v>17.510833333333334</v>
      </c>
      <c r="M6" s="64">
        <f>IF('Input data'!M6="","",'Input data'!M6)</f>
        <v>74.089583333333323</v>
      </c>
      <c r="N6" s="64">
        <f>IF('Input data'!N6="","",'Input data'!N6)</f>
        <v>140.13</v>
      </c>
      <c r="O6" s="134">
        <f>IF('Input data'!O6="","",'Input data'!O6)</f>
        <v>2.7570000000000006</v>
      </c>
      <c r="P6" s="132">
        <f>IF('Input data'!P6="","",'Input data'!P6)</f>
        <v>282</v>
      </c>
      <c r="Q6" s="64">
        <f>IF('Input data'!Q6="","",'Input data'!Q6)</f>
        <v>218</v>
      </c>
      <c r="R6" s="64">
        <f>IF('Input data'!R6="","",'Input data'!R6)</f>
        <v>37</v>
      </c>
      <c r="S6" s="64">
        <f>IF('Input data'!S6="","",'Input data'!S6)</f>
        <v>17</v>
      </c>
      <c r="T6" s="135">
        <f>IF('Input data'!T6="","",'Input data'!T6)</f>
        <v>0</v>
      </c>
      <c r="U6" s="136">
        <f>IF('Input data'!U6="","",'Input data'!U6)</f>
        <v>1</v>
      </c>
      <c r="V6" s="66">
        <f>IF('Input data'!V6="","",'Input data'!V6)</f>
        <v>4.0999999999999996</v>
      </c>
      <c r="W6" s="64">
        <f>IF('Input data'!W6="","",'Input data'!W6)</f>
        <v>0</v>
      </c>
      <c r="X6" s="135">
        <f>IF('Input data'!X6="","",'Input data'!X6)</f>
        <v>0</v>
      </c>
      <c r="Y6" s="137">
        <f>IF('Input data'!Y6="","",'Input data'!Y6)</f>
        <v>25.894495412844037</v>
      </c>
      <c r="Z6" s="65">
        <f>IF('Input data'!Z6="","",'Input data'!Z6)</f>
        <v>3.42</v>
      </c>
      <c r="AA6" s="65">
        <f>IF('Input data'!AA6="","",'Input data'!AA6)</f>
        <v>4.4800000000000004</v>
      </c>
      <c r="AB6" s="135">
        <f>IF('Input data'!AB6="","",'Input data'!AB6)</f>
        <v>21</v>
      </c>
      <c r="AC6" s="136">
        <f>IF('Input data'!AC6="","",'Input data'!AC6)</f>
        <v>650</v>
      </c>
      <c r="AD6" s="64">
        <f>IF('Input data'!AD6="","",'Input data'!AD6)</f>
        <v>650</v>
      </c>
      <c r="AE6" s="64">
        <f>IF('Input data'!AE6="","",'Input data'!AE6)</f>
        <v>400</v>
      </c>
      <c r="AF6" s="64">
        <f>IF('Input data'!AF6="","",'Input data'!AF6)</f>
        <v>250</v>
      </c>
      <c r="AG6" s="64">
        <f>IF('Input data'!AG6="","",'Input data'!AG6)</f>
        <v>160</v>
      </c>
      <c r="AH6" s="64">
        <f>IF('Input data'!AH6="","",'Input data'!AH6)</f>
        <v>220</v>
      </c>
      <c r="AI6" s="64">
        <f>IF('Input data'!AI6="","",'Input data'!AI6)</f>
        <v>140</v>
      </c>
      <c r="AJ6" s="64">
        <f>IF('Input data'!AJ6="","",'Input data'!AJ6)</f>
        <v>10</v>
      </c>
      <c r="AK6" s="65">
        <f>IF('Input data'!AK6="","",'Input data'!AK6)</f>
        <v>0.6</v>
      </c>
      <c r="AL6" s="136">
        <f>IF('Input data'!AL6="","",'Input data'!AL6)</f>
        <v>554.7058641975309</v>
      </c>
      <c r="AM6" s="64">
        <f>IF('Input data'!AM6="","",'Input data'!AM6)</f>
        <v>426.53835497762253</v>
      </c>
      <c r="AN6" s="128">
        <f>IF('Input data'!AN6="","",'Input data'!AN6)</f>
        <v>0.76564106793700282</v>
      </c>
      <c r="AO6" s="139">
        <f>IF('Input data'!AO6="","",'Input data'!AO6)</f>
        <v>7.7056875663210567E-2</v>
      </c>
      <c r="AP6" s="89">
        <f t="shared" si="0"/>
        <v>272</v>
      </c>
      <c r="AQ6" s="90">
        <f t="shared" si="1"/>
        <v>255</v>
      </c>
      <c r="AR6" s="91">
        <f t="shared" si="2"/>
        <v>0</v>
      </c>
      <c r="AS6" s="91">
        <f t="shared" si="3"/>
        <v>96.453900709219852</v>
      </c>
      <c r="AT6" s="91">
        <f t="shared" ref="AT6:AT69" si="16">IF(AQ6="","",AQ6/AP6*100)</f>
        <v>93.75</v>
      </c>
      <c r="AU6" s="91">
        <f t="shared" si="4"/>
        <v>6.666666666666667</v>
      </c>
      <c r="AV6" s="117">
        <f t="shared" si="5"/>
        <v>14.509803921568627</v>
      </c>
      <c r="AW6" s="89">
        <f>IF(OR(Q6="",Y6=""),"",(5.6*(IF(AC6="",'Standard input values for PCO2'!$C$5,AC6))^0.75+22*Y6+1.6*0.00001*(IF(AG6="",'Standard input values for PCO2'!$D$5,AG6))^3)*Q6/1000)</f>
        <v>295.63233113328806</v>
      </c>
      <c r="AX6" s="90">
        <f>IF(OR(R6="",Y6=""),"",(5.6*(IF(AD6="",'Standard input values for PCO2'!$C$6,AD6))^0.75+1.6*0.00001*(IF(AH6="",'Standard input values for PCO2'!$D$6,AH6))^3)*R6/1000)</f>
        <v>32.976794329961741</v>
      </c>
      <c r="AY6" s="90">
        <f>IF(S6="","",(7.64*(IF(AE6="",'Standard input values for PCO2'!$C$7,AE6))^0.69+(IF(AK6="",'Standard input values for PCO2'!$F$7,AK6))*(23/(IF(AJ6="",'Standard input values for PCO2'!$E$7,AJ6))-1)*((57.27+0.302*(IF(AE6="",'Standard input values for PCO2'!$C$7,AE6)))/(1-0.171*(IF(AK6="",'Standard input values for PCO2'!$F$7,AK6))))+1.6*0.00001*(IF(AI6="",'Standard input values for PCO2'!$D$7,AI6))^3)*S6/1000)</f>
        <v>11.486466100813853</v>
      </c>
      <c r="AZ6" s="90">
        <f>IF(T6="","",(7.64*(IF(AF6="",'Standard input values for PCO2'!$C$8,AF6))^0.69+(IF(AK6="",'Standard input values for PCO2'!$F$8,AK6))*(23/(IF(AJ6="",'Standard input values for PCO2'!$E$8,AJ6))-1)*((57.27+0.302*(IF(AF6="",'Standard input values for PCO2'!$C$8,AF6)))/(1-0.171*(IF(AK6="",'Standard input values for PCO2'!$F$8,AK6)))))*T6/1000)</f>
        <v>0</v>
      </c>
      <c r="BA6" s="90">
        <f t="shared" ref="BA6:BA69" si="17">IF(SUM(AW6:AZ6)=0,"",SUM(AW6:AZ6))</f>
        <v>340.09559156406368</v>
      </c>
      <c r="BB6" s="122">
        <f t="shared" si="6"/>
        <v>343.48181000406987</v>
      </c>
      <c r="BC6" s="89">
        <f t="shared" si="7"/>
        <v>482390.00802185346</v>
      </c>
      <c r="BD6" s="90">
        <f t="shared" si="8"/>
        <v>1773.4926765509317</v>
      </c>
      <c r="BE6" s="117">
        <f t="shared" si="9"/>
        <v>10.318352248736748</v>
      </c>
      <c r="BF6" s="92">
        <f t="shared" si="10"/>
        <v>1</v>
      </c>
      <c r="BG6" s="93">
        <f t="shared" si="11"/>
        <v>1</v>
      </c>
      <c r="BH6" s="93">
        <f t="shared" si="12"/>
        <v>1</v>
      </c>
      <c r="BI6" s="94">
        <f t="shared" si="13"/>
        <v>1</v>
      </c>
      <c r="BJ6" s="95">
        <f t="shared" ref="BJ6:BJ69" si="18">IF(BE6="","",IF(ISNUMBER(AU6),IF(AU6&gt;30,0,1),0))</f>
        <v>1</v>
      </c>
      <c r="BK6" s="96">
        <f t="shared" ref="BK6:BK69" si="19">IF(BE6="","",IF(ISNUMBER(AS6),IF(AS6&lt;80,0,1),0))</f>
        <v>1</v>
      </c>
      <c r="BL6" s="96">
        <f t="shared" ref="BL6:BL69" si="20">IF(BE6="","",IF(ISNUMBER(Y6),IF(Y6&lt;25,0,1),0))</f>
        <v>1</v>
      </c>
      <c r="BM6" s="96">
        <f t="shared" ref="BM6:BM69" si="21">IF(BE6="","",IF(ISNUMBER(AB6),IF(AB6&lt;15,0,1),0))</f>
        <v>1</v>
      </c>
      <c r="BN6" s="96">
        <f t="shared" ref="BN6:BN69" si="22">IF(BE6="","",IF(ISNUMBER(AV6),IF(AV6&gt;25,0,1),0))</f>
        <v>1</v>
      </c>
      <c r="BO6" s="97">
        <f t="shared" si="15"/>
        <v>1</v>
      </c>
    </row>
    <row r="7" spans="2:67" s="131" customFormat="1" ht="15.75" customHeight="1" x14ac:dyDescent="0.25">
      <c r="B7" s="132" t="str">
        <f>IF('Input data'!B7="","",'Input data'!B7)</f>
        <v>Institute 1</v>
      </c>
      <c r="C7" s="66" t="str">
        <f>IF('Input data'!C7="","",'Input data'!C7)</f>
        <v>Cattle</v>
      </c>
      <c r="D7" s="66" t="str">
        <f>IF('Input data'!D7="","",'Input data'!D7)</f>
        <v>Housing system 1</v>
      </c>
      <c r="E7" s="133" t="str">
        <f>IF('Input data'!E7="","",'Input data'!E7)</f>
        <v>Location 1</v>
      </c>
      <c r="F7" s="66">
        <f>IF('Input data'!F7="","",'Input data'!F7)</f>
        <v>1</v>
      </c>
      <c r="G7" s="66">
        <f>IF('Input data'!G7="","",'Input data'!G7)</f>
        <v>3</v>
      </c>
      <c r="H7" s="127">
        <f>IF('Input data'!H7="","",'Input data'!H7)</f>
        <v>40639</v>
      </c>
      <c r="I7" s="64">
        <f>IF('Input data'!I7="","",'Input data'!I7)</f>
        <v>96</v>
      </c>
      <c r="J7" s="65">
        <f>IF('Input data'!J7="","",'Input data'!J7)</f>
        <v>21.985833333333336</v>
      </c>
      <c r="K7" s="64">
        <f>IF('Input data'!K7="","",'Input data'!K7)</f>
        <v>78.626666666666651</v>
      </c>
      <c r="L7" s="65">
        <f>IF('Input data'!L7="","",'Input data'!L7)</f>
        <v>23.263750000000002</v>
      </c>
      <c r="M7" s="64">
        <f>IF('Input data'!M7="","",'Input data'!M7)</f>
        <v>69.69583333333334</v>
      </c>
      <c r="N7" s="64">
        <f>IF('Input data'!N7="","",'Input data'!N7)</f>
        <v>119.22</v>
      </c>
      <c r="O7" s="134">
        <f>IF('Input data'!O7="","",'Input data'!O7)</f>
        <v>2.2470000000000003</v>
      </c>
      <c r="P7" s="132">
        <f>IF('Input data'!P7="","",'Input data'!P7)</f>
        <v>282</v>
      </c>
      <c r="Q7" s="64">
        <f>IF('Input data'!Q7="","",'Input data'!Q7)</f>
        <v>218</v>
      </c>
      <c r="R7" s="64">
        <f>IF('Input data'!R7="","",'Input data'!R7)</f>
        <v>37</v>
      </c>
      <c r="S7" s="64">
        <f>IF('Input data'!S7="","",'Input data'!S7)</f>
        <v>17</v>
      </c>
      <c r="T7" s="135">
        <f>IF('Input data'!T7="","",'Input data'!T7)</f>
        <v>0</v>
      </c>
      <c r="U7" s="136">
        <f>IF('Input data'!U7="","",'Input data'!U7)</f>
        <v>1</v>
      </c>
      <c r="V7" s="66">
        <f>IF('Input data'!V7="","",'Input data'!V7)</f>
        <v>4.0999999999999996</v>
      </c>
      <c r="W7" s="64">
        <f>IF('Input data'!W7="","",'Input data'!W7)</f>
        <v>0</v>
      </c>
      <c r="X7" s="135">
        <f>IF('Input data'!X7="","",'Input data'!X7)</f>
        <v>0</v>
      </c>
      <c r="Y7" s="137">
        <f>IF('Input data'!Y7="","",'Input data'!Y7)</f>
        <v>25.894495412844037</v>
      </c>
      <c r="Z7" s="65">
        <f>IF('Input data'!Z7="","",'Input data'!Z7)</f>
        <v>3.42</v>
      </c>
      <c r="AA7" s="65">
        <f>IF('Input data'!AA7="","",'Input data'!AA7)</f>
        <v>4.4800000000000004</v>
      </c>
      <c r="AB7" s="135">
        <f>IF('Input data'!AB7="","",'Input data'!AB7)</f>
        <v>21</v>
      </c>
      <c r="AC7" s="136">
        <f>IF('Input data'!AC7="","",'Input data'!AC7)</f>
        <v>650</v>
      </c>
      <c r="AD7" s="64">
        <f>IF('Input data'!AD7="","",'Input data'!AD7)</f>
        <v>650</v>
      </c>
      <c r="AE7" s="64">
        <f>IF('Input data'!AE7="","",'Input data'!AE7)</f>
        <v>400</v>
      </c>
      <c r="AF7" s="64">
        <f>IF('Input data'!AF7="","",'Input data'!AF7)</f>
        <v>250</v>
      </c>
      <c r="AG7" s="64">
        <f>IF('Input data'!AG7="","",'Input data'!AG7)</f>
        <v>160</v>
      </c>
      <c r="AH7" s="64">
        <f>IF('Input data'!AH7="","",'Input data'!AH7)</f>
        <v>220</v>
      </c>
      <c r="AI7" s="64">
        <f>IF('Input data'!AI7="","",'Input data'!AI7)</f>
        <v>140</v>
      </c>
      <c r="AJ7" s="64">
        <f>IF('Input data'!AJ7="","",'Input data'!AJ7)</f>
        <v>10</v>
      </c>
      <c r="AK7" s="65">
        <f>IF('Input data'!AK7="","",'Input data'!AK7)</f>
        <v>0.6</v>
      </c>
      <c r="AL7" s="136">
        <f>IF('Input data'!AL7="","",'Input data'!AL7)</f>
        <v>496.7058641975309</v>
      </c>
      <c r="AM7" s="64">
        <f>IF('Input data'!AM7="","",'Input data'!AM7)</f>
        <v>390</v>
      </c>
      <c r="AN7" s="128">
        <f>IF('Input data'!AN7="","",'Input data'!AN7)</f>
        <v>0.86564106793700279</v>
      </c>
      <c r="AO7" s="139">
        <f>IF('Input data'!AO7="","",'Input data'!AO7)</f>
        <v>8.7056875663210562E-2</v>
      </c>
      <c r="AP7" s="89">
        <f t="shared" si="0"/>
        <v>272</v>
      </c>
      <c r="AQ7" s="90">
        <f t="shared" si="1"/>
        <v>255</v>
      </c>
      <c r="AR7" s="91">
        <f t="shared" si="2"/>
        <v>0</v>
      </c>
      <c r="AS7" s="91">
        <f t="shared" si="3"/>
        <v>96.453900709219852</v>
      </c>
      <c r="AT7" s="91">
        <f t="shared" si="16"/>
        <v>93.75</v>
      </c>
      <c r="AU7" s="91">
        <f t="shared" si="4"/>
        <v>6.666666666666667</v>
      </c>
      <c r="AV7" s="117">
        <f t="shared" si="5"/>
        <v>14.509803921568627</v>
      </c>
      <c r="AW7" s="89">
        <f>IF(OR(Q7="",Y7=""),"",(5.6*(IF(AC7="",'Standard input values for PCO2'!$C$5,AC7))^0.75+22*Y7+1.6*0.00001*(IF(AG7="",'Standard input values for PCO2'!$D$5,AG7))^3)*Q7/1000)</f>
        <v>295.63233113328806</v>
      </c>
      <c r="AX7" s="90">
        <f>IF(OR(R7="",Y7=""),"",(5.6*(IF(AD7="",'Standard input values for PCO2'!$C$6,AD7))^0.75+1.6*0.00001*(IF(AH7="",'Standard input values for PCO2'!$D$6,AH7))^3)*R7/1000)</f>
        <v>32.976794329961741</v>
      </c>
      <c r="AY7" s="90">
        <f>IF(S7="","",(7.64*(IF(AE7="",'Standard input values for PCO2'!$C$7,AE7))^0.69+(IF(AK7="",'Standard input values for PCO2'!$F$7,AK7))*(23/(IF(AJ7="",'Standard input values for PCO2'!$E$7,AJ7))-1)*((57.27+0.302*(IF(AE7="",'Standard input values for PCO2'!$C$7,AE7)))/(1-0.171*(IF(AK7="",'Standard input values for PCO2'!$F$7,AK7))))+1.6*0.00001*(IF(AI7="",'Standard input values for PCO2'!$D$7,AI7))^3)*S7/1000)</f>
        <v>11.486466100813853</v>
      </c>
      <c r="AZ7" s="90">
        <f>IF(T7="","",(7.64*(IF(AF7="",'Standard input values for PCO2'!$C$8,AF7))^0.69+(IF(AK7="",'Standard input values for PCO2'!$F$8,AK7))*(23/(IF(AJ7="",'Standard input values for PCO2'!$E$8,AJ7))-1)*((57.27+0.302*(IF(AF7="",'Standard input values for PCO2'!$C$8,AF7)))/(1-0.171*(IF(AK7="",'Standard input values for PCO2'!$F$8,AK7)))))*T7/1000)</f>
        <v>0</v>
      </c>
      <c r="BA7" s="90">
        <f t="shared" si="17"/>
        <v>340.09559156406368</v>
      </c>
      <c r="BB7" s="122">
        <f t="shared" si="6"/>
        <v>335.65564361619482</v>
      </c>
      <c r="BC7" s="89">
        <f t="shared" si="7"/>
        <v>566210.829229319</v>
      </c>
      <c r="BD7" s="90">
        <f t="shared" si="8"/>
        <v>2081.6574604019079</v>
      </c>
      <c r="BE7" s="117">
        <f t="shared" si="9"/>
        <v>13.694265737297613</v>
      </c>
      <c r="BF7" s="92">
        <f t="shared" si="10"/>
        <v>1</v>
      </c>
      <c r="BG7" s="93">
        <f t="shared" si="11"/>
        <v>1</v>
      </c>
      <c r="BH7" s="93">
        <f t="shared" si="12"/>
        <v>1</v>
      </c>
      <c r="BI7" s="94">
        <f t="shared" si="13"/>
        <v>1</v>
      </c>
      <c r="BJ7" s="95">
        <f t="shared" si="18"/>
        <v>1</v>
      </c>
      <c r="BK7" s="96">
        <f t="shared" si="19"/>
        <v>1</v>
      </c>
      <c r="BL7" s="96">
        <f t="shared" si="20"/>
        <v>1</v>
      </c>
      <c r="BM7" s="96">
        <f t="shared" si="21"/>
        <v>1</v>
      </c>
      <c r="BN7" s="96">
        <f t="shared" si="22"/>
        <v>1</v>
      </c>
      <c r="BO7" s="97">
        <f t="shared" si="15"/>
        <v>1</v>
      </c>
    </row>
    <row r="8" spans="2:67" s="131" customFormat="1" ht="15.75" customHeight="1" x14ac:dyDescent="0.25">
      <c r="B8" s="132" t="str">
        <f>IF('Input data'!B8="","",'Input data'!B8)</f>
        <v>Institute 1</v>
      </c>
      <c r="C8" s="66" t="str">
        <f>IF('Input data'!C8="","",'Input data'!C8)</f>
        <v>Cattle</v>
      </c>
      <c r="D8" s="66" t="str">
        <f>IF('Input data'!D8="","",'Input data'!D8)</f>
        <v>Housing system 1</v>
      </c>
      <c r="E8" s="133" t="str">
        <f>IF('Input data'!E8="","",'Input data'!E8)</f>
        <v>Location 1</v>
      </c>
      <c r="F8" s="66">
        <f>IF('Input data'!F8="","",'Input data'!F8)</f>
        <v>2</v>
      </c>
      <c r="G8" s="66">
        <f>IF('Input data'!G8="","",'Input data'!G8)</f>
        <v>1</v>
      </c>
      <c r="H8" s="127">
        <f>IF('Input data'!H8="","",'Input data'!H8)</f>
        <v>40700</v>
      </c>
      <c r="I8" s="64">
        <f>IF('Input data'!I8="","",'Input data'!I8)</f>
        <v>157</v>
      </c>
      <c r="J8" s="65">
        <f>IF('Input data'!J8="","",'Input data'!J8)</f>
        <v>11.866145833333336</v>
      </c>
      <c r="K8" s="64">
        <f>IF('Input data'!K8="","",'Input data'!K8)</f>
        <v>75.815833333333345</v>
      </c>
      <c r="L8" s="65">
        <f>IF('Input data'!L8="","",'Input data'!L8)</f>
        <v>13.107986111111105</v>
      </c>
      <c r="M8" s="64">
        <f>IF('Input data'!M8="","",'Input data'!M8)</f>
        <v>71.729166666666657</v>
      </c>
      <c r="N8" s="64">
        <f>IF('Input data'!N8="","",'Input data'!N8)</f>
        <v>262.89</v>
      </c>
      <c r="O8" s="134">
        <f>IF('Input data'!O8="","",'Input data'!O8)</f>
        <v>10.684000000000001</v>
      </c>
      <c r="P8" s="132">
        <f>IF('Input data'!P8="","",'Input data'!P8)</f>
        <v>282</v>
      </c>
      <c r="Q8" s="64">
        <f>IF('Input data'!Q8="","",'Input data'!Q8)</f>
        <v>213</v>
      </c>
      <c r="R8" s="64">
        <f>IF('Input data'!R8="","",'Input data'!R8)</f>
        <v>36</v>
      </c>
      <c r="S8" s="64">
        <f>IF('Input data'!S8="","",'Input data'!S8)</f>
        <v>12</v>
      </c>
      <c r="T8" s="135">
        <f>IF('Input data'!T8="","",'Input data'!T8)</f>
        <v>0</v>
      </c>
      <c r="U8" s="136">
        <f>IF('Input data'!U8="","",'Input data'!U8)</f>
        <v>1</v>
      </c>
      <c r="V8" s="66">
        <f>IF('Input data'!V8="","",'Input data'!V8)</f>
        <v>4.0999999999999996</v>
      </c>
      <c r="W8" s="64">
        <f>IF('Input data'!W8="","",'Input data'!W8)</f>
        <v>0</v>
      </c>
      <c r="X8" s="135">
        <f>IF('Input data'!X8="","",'Input data'!X8)</f>
        <v>0</v>
      </c>
      <c r="Y8" s="137">
        <f>IF('Input data'!Y8="","",'Input data'!Y8)</f>
        <v>25.35211267605634</v>
      </c>
      <c r="Z8" s="65">
        <f>IF('Input data'!Z8="","",'Input data'!Z8)</f>
        <v>3.45</v>
      </c>
      <c r="AA8" s="65">
        <f>IF('Input data'!AA8="","",'Input data'!AA8)</f>
        <v>4.29</v>
      </c>
      <c r="AB8" s="135">
        <f>IF('Input data'!AB8="","",'Input data'!AB8)</f>
        <v>13</v>
      </c>
      <c r="AC8" s="136">
        <f>IF('Input data'!AC8="","",'Input data'!AC8)</f>
        <v>650</v>
      </c>
      <c r="AD8" s="64">
        <f>IF('Input data'!AD8="","",'Input data'!AD8)</f>
        <v>650</v>
      </c>
      <c r="AE8" s="64">
        <f>IF('Input data'!AE8="","",'Input data'!AE8)</f>
        <v>400</v>
      </c>
      <c r="AF8" s="64">
        <f>IF('Input data'!AF8="","",'Input data'!AF8)</f>
        <v>250</v>
      </c>
      <c r="AG8" s="64">
        <f>IF('Input data'!AG8="","",'Input data'!AG8)</f>
        <v>160</v>
      </c>
      <c r="AH8" s="64">
        <f>IF('Input data'!AH8="","",'Input data'!AH8)</f>
        <v>220</v>
      </c>
      <c r="AI8" s="64">
        <f>IF('Input data'!AI8="","",'Input data'!AI8)</f>
        <v>140</v>
      </c>
      <c r="AJ8" s="64">
        <f>IF('Input data'!AJ8="","",'Input data'!AJ8)</f>
        <v>10</v>
      </c>
      <c r="AK8" s="65">
        <f>IF('Input data'!AK8="","",'Input data'!AK8)</f>
        <v>0.6</v>
      </c>
      <c r="AL8" s="136">
        <f>IF('Input data'!AL8="","",'Input data'!AL8)</f>
        <v>724.74652777777783</v>
      </c>
      <c r="AM8" s="64">
        <f>IF('Input data'!AM8="","",'Input data'!AM8)</f>
        <v>439.47118250205796</v>
      </c>
      <c r="AN8" s="128">
        <f>IF('Input data'!AN8="","",'Input data'!AN8)</f>
        <v>1.0555650283840394</v>
      </c>
      <c r="AO8" s="139">
        <f>IF('Input data'!AO8="","",'Input data'!AO8)</f>
        <v>9.1993910445340887E-2</v>
      </c>
      <c r="AP8" s="89">
        <f t="shared" si="0"/>
        <v>261</v>
      </c>
      <c r="AQ8" s="90">
        <f t="shared" si="1"/>
        <v>249</v>
      </c>
      <c r="AR8" s="91">
        <f t="shared" si="2"/>
        <v>0</v>
      </c>
      <c r="AS8" s="91">
        <f t="shared" si="3"/>
        <v>92.553191489361694</v>
      </c>
      <c r="AT8" s="91">
        <f t="shared" si="16"/>
        <v>95.402298850574709</v>
      </c>
      <c r="AU8" s="91">
        <f t="shared" si="4"/>
        <v>4.8192771084337354</v>
      </c>
      <c r="AV8" s="117">
        <f t="shared" si="5"/>
        <v>14.457831325301205</v>
      </c>
      <c r="AW8" s="89">
        <f>IF(OR(Q8="",Y8=""),"",(5.6*(IF(AC8="",'Standard input values for PCO2'!$C$5,AC8))^0.75+22*Y8+1.6*0.00001*(IF(AG8="",'Standard input values for PCO2'!$D$5,AG8))^3)*Q8/1000)</f>
        <v>286.31016757518512</v>
      </c>
      <c r="AX8" s="90">
        <f>IF(OR(R8="",Y8=""),"",(5.6*(IF(AD8="",'Standard input values for PCO2'!$C$6,AD8))^0.75+1.6*0.00001*(IF(AH8="",'Standard input values for PCO2'!$D$6,AH8))^3)*R8/1000)</f>
        <v>32.085529618341148</v>
      </c>
      <c r="AY8" s="90">
        <f>IF(S8="","",(7.64*(IF(AE8="",'Standard input values for PCO2'!$C$7,AE8))^0.69+(IF(AK8="",'Standard input values for PCO2'!$F$7,AK8))*(23/(IF(AJ8="",'Standard input values for PCO2'!$E$7,AJ8))-1)*((57.27+0.302*(IF(AE8="",'Standard input values for PCO2'!$C$7,AE8)))/(1-0.171*(IF(AK8="",'Standard input values for PCO2'!$F$7,AK8))))+1.6*0.00001*(IF(AI8="",'Standard input values for PCO2'!$D$7,AI8))^3)*S8/1000)</f>
        <v>8.1080937182215447</v>
      </c>
      <c r="AZ8" s="90">
        <f>IF(T8="","",(7.64*(IF(AF8="",'Standard input values for PCO2'!$C$8,AF8))^0.69+(IF(AK8="",'Standard input values for PCO2'!$F$8,AK8))*(23/(IF(AJ8="",'Standard input values for PCO2'!$E$8,AJ8))-1)*((57.27+0.302*(IF(AF8="",'Standard input values for PCO2'!$C$8,AF8)))/(1-0.171*(IF(AK8="",'Standard input values for PCO2'!$F$8,AK8)))))*T8/1000)</f>
        <v>0</v>
      </c>
      <c r="BA8" s="90">
        <f t="shared" si="17"/>
        <v>326.50379091174779</v>
      </c>
      <c r="BB8" s="122">
        <f t="shared" si="6"/>
        <v>335.50486555870231</v>
      </c>
      <c r="BC8" s="89">
        <f t="shared" si="7"/>
        <v>211693.28790820803</v>
      </c>
      <c r="BD8" s="90">
        <f t="shared" si="8"/>
        <v>811.08539428432198</v>
      </c>
      <c r="BE8" s="117">
        <f t="shared" si="9"/>
        <v>6.3364477789607001</v>
      </c>
      <c r="BF8" s="92">
        <f t="shared" si="10"/>
        <v>1</v>
      </c>
      <c r="BG8" s="93">
        <f t="shared" si="11"/>
        <v>1</v>
      </c>
      <c r="BH8" s="93">
        <f t="shared" si="12"/>
        <v>1</v>
      </c>
      <c r="BI8" s="94">
        <f t="shared" si="13"/>
        <v>1</v>
      </c>
      <c r="BJ8" s="95">
        <f t="shared" si="18"/>
        <v>1</v>
      </c>
      <c r="BK8" s="96">
        <f t="shared" si="19"/>
        <v>1</v>
      </c>
      <c r="BL8" s="96">
        <f t="shared" si="20"/>
        <v>1</v>
      </c>
      <c r="BM8" s="96">
        <f t="shared" si="21"/>
        <v>0</v>
      </c>
      <c r="BN8" s="96">
        <f t="shared" si="22"/>
        <v>1</v>
      </c>
      <c r="BO8" s="97">
        <f t="shared" si="15"/>
        <v>0</v>
      </c>
    </row>
    <row r="9" spans="2:67" s="131" customFormat="1" ht="15.75" customHeight="1" x14ac:dyDescent="0.25">
      <c r="B9" s="132" t="str">
        <f>IF('Input data'!B9="","",'Input data'!B9)</f>
        <v>Institute 1</v>
      </c>
      <c r="C9" s="66" t="str">
        <f>IF('Input data'!C9="","",'Input data'!C9)</f>
        <v>Cattle</v>
      </c>
      <c r="D9" s="66" t="str">
        <f>IF('Input data'!D9="","",'Input data'!D9)</f>
        <v>Housing system 1</v>
      </c>
      <c r="E9" s="133" t="str">
        <f>IF('Input data'!E9="","",'Input data'!E9)</f>
        <v>Location 1</v>
      </c>
      <c r="F9" s="66">
        <f>IF('Input data'!F9="","",'Input data'!F9)</f>
        <v>2</v>
      </c>
      <c r="G9" s="66">
        <f>IF('Input data'!G9="","",'Input data'!G9)</f>
        <v>2</v>
      </c>
      <c r="H9" s="127">
        <f>IF('Input data'!H9="","",'Input data'!H9)</f>
        <v>40701</v>
      </c>
      <c r="I9" s="64">
        <f>IF('Input data'!I9="","",'Input data'!I9)</f>
        <v>158</v>
      </c>
      <c r="J9" s="65">
        <f>IF('Input data'!J9="","",'Input data'!J9)</f>
        <v>8.1989999999999998</v>
      </c>
      <c r="K9" s="64">
        <f>IF('Input data'!K9="","",'Input data'!K9)</f>
        <v>95.2</v>
      </c>
      <c r="L9" s="65">
        <f>IF('Input data'!L9="","",'Input data'!L9)</f>
        <v>9.15</v>
      </c>
      <c r="M9" s="64" t="str">
        <f>IF('Input data'!M9="","",'Input data'!M9)</f>
        <v>*</v>
      </c>
      <c r="N9" s="64">
        <f>IF('Input data'!N9="","",'Input data'!N9)</f>
        <v>239.77</v>
      </c>
      <c r="O9" s="134">
        <f>IF('Input data'!O9="","",'Input data'!O9)</f>
        <v>9.088000000000001</v>
      </c>
      <c r="P9" s="132">
        <f>IF('Input data'!P9="","",'Input data'!P9)</f>
        <v>282</v>
      </c>
      <c r="Q9" s="64">
        <f>IF('Input data'!Q9="","",'Input data'!Q9)</f>
        <v>213</v>
      </c>
      <c r="R9" s="64">
        <f>IF('Input data'!R9="","",'Input data'!R9)</f>
        <v>36</v>
      </c>
      <c r="S9" s="64">
        <f>IF('Input data'!S9="","",'Input data'!S9)</f>
        <v>12</v>
      </c>
      <c r="T9" s="135">
        <f>IF('Input data'!T9="","",'Input data'!T9)</f>
        <v>0</v>
      </c>
      <c r="U9" s="136">
        <f>IF('Input data'!U9="","",'Input data'!U9)</f>
        <v>1</v>
      </c>
      <c r="V9" s="66">
        <f>IF('Input data'!V9="","",'Input data'!V9)</f>
        <v>4.0999999999999996</v>
      </c>
      <c r="W9" s="64">
        <f>IF('Input data'!W9="","",'Input data'!W9)</f>
        <v>0</v>
      </c>
      <c r="X9" s="135">
        <f>IF('Input data'!X9="","",'Input data'!X9)</f>
        <v>0</v>
      </c>
      <c r="Y9" s="137">
        <f>IF('Input data'!Y9="","",'Input data'!Y9)</f>
        <v>25.35211267605634</v>
      </c>
      <c r="Z9" s="65">
        <f>IF('Input data'!Z9="","",'Input data'!Z9)</f>
        <v>3.45</v>
      </c>
      <c r="AA9" s="65">
        <f>IF('Input data'!AA9="","",'Input data'!AA9)</f>
        <v>4.29</v>
      </c>
      <c r="AB9" s="135">
        <f>IF('Input data'!AB9="","",'Input data'!AB9)</f>
        <v>13</v>
      </c>
      <c r="AC9" s="136">
        <f>IF('Input data'!AC9="","",'Input data'!AC9)</f>
        <v>650</v>
      </c>
      <c r="AD9" s="64">
        <f>IF('Input data'!AD9="","",'Input data'!AD9)</f>
        <v>650</v>
      </c>
      <c r="AE9" s="64">
        <f>IF('Input data'!AE9="","",'Input data'!AE9)</f>
        <v>400</v>
      </c>
      <c r="AF9" s="64">
        <f>IF('Input data'!AF9="","",'Input data'!AF9)</f>
        <v>250</v>
      </c>
      <c r="AG9" s="64">
        <f>IF('Input data'!AG9="","",'Input data'!AG9)</f>
        <v>160</v>
      </c>
      <c r="AH9" s="64">
        <f>IF('Input data'!AH9="","",'Input data'!AH9)</f>
        <v>220</v>
      </c>
      <c r="AI9" s="64">
        <f>IF('Input data'!AI9="","",'Input data'!AI9)</f>
        <v>140</v>
      </c>
      <c r="AJ9" s="64">
        <f>IF('Input data'!AJ9="","",'Input data'!AJ9)</f>
        <v>10</v>
      </c>
      <c r="AK9" s="65">
        <f>IF('Input data'!AK9="","",'Input data'!AK9)</f>
        <v>0.6</v>
      </c>
      <c r="AL9" s="136">
        <f>IF('Input data'!AL9="","",'Input data'!AL9)</f>
        <v>695.74652777777783</v>
      </c>
      <c r="AM9" s="64">
        <f>IF('Input data'!AM9="","",'Input data'!AM9)</f>
        <v>408.47118250205796</v>
      </c>
      <c r="AN9" s="128">
        <f>IF('Input data'!AN9="","",'Input data'!AN9)</f>
        <v>1.1555650283840395</v>
      </c>
      <c r="AO9" s="139">
        <f>IF('Input data'!AO9="","",'Input data'!AO9)</f>
        <v>8.1993910445340892E-2</v>
      </c>
      <c r="AP9" s="89">
        <f t="shared" si="0"/>
        <v>261</v>
      </c>
      <c r="AQ9" s="90">
        <f t="shared" si="1"/>
        <v>249</v>
      </c>
      <c r="AR9" s="91">
        <f t="shared" si="2"/>
        <v>0</v>
      </c>
      <c r="AS9" s="91">
        <f t="shared" si="3"/>
        <v>92.553191489361694</v>
      </c>
      <c r="AT9" s="91">
        <f t="shared" si="16"/>
        <v>95.402298850574709</v>
      </c>
      <c r="AU9" s="91">
        <f t="shared" si="4"/>
        <v>4.8192771084337354</v>
      </c>
      <c r="AV9" s="117">
        <f t="shared" si="5"/>
        <v>14.457831325301205</v>
      </c>
      <c r="AW9" s="89">
        <f>IF(OR(Q9="",Y9=""),"",(5.6*(IF(AC9="",'Standard input values for PCO2'!$C$5,AC9))^0.75+22*Y9+1.6*0.00001*(IF(AG9="",'Standard input values for PCO2'!$D$5,AG9))^3)*Q9/1000)</f>
        <v>286.31016757518512</v>
      </c>
      <c r="AX9" s="90">
        <f>IF(OR(R9="",Y9=""),"",(5.6*(IF(AD9="",'Standard input values for PCO2'!$C$6,AD9))^0.75+1.6*0.00001*(IF(AH9="",'Standard input values for PCO2'!$D$6,AH9))^3)*R9/1000)</f>
        <v>32.085529618341148</v>
      </c>
      <c r="AY9" s="90">
        <f>IF(S9="","",(7.64*(IF(AE9="",'Standard input values for PCO2'!$C$7,AE9))^0.69+(IF(AK9="",'Standard input values for PCO2'!$F$7,AK9))*(23/(IF(AJ9="",'Standard input values for PCO2'!$E$7,AJ9))-1)*((57.27+0.302*(IF(AE9="",'Standard input values for PCO2'!$C$7,AE9)))/(1-0.171*(IF(AK9="",'Standard input values for PCO2'!$F$7,AK9))))+1.6*0.00001*(IF(AI9="",'Standard input values for PCO2'!$D$7,AI9))^3)*S9/1000)</f>
        <v>8.1080937182215447</v>
      </c>
      <c r="AZ9" s="90">
        <f>IF(T9="","",(7.64*(IF(AF9="",'Standard input values for PCO2'!$C$8,AF9))^0.69+(IF(AK9="",'Standard input values for PCO2'!$F$8,AK9))*(23/(IF(AJ9="",'Standard input values for PCO2'!$E$8,AJ9))-1)*((57.27+0.302*(IF(AF9="",'Standard input values for PCO2'!$C$8,AF9)))/(1-0.171*(IF(AK9="",'Standard input values for PCO2'!$F$8,AK9)))))*T9/1000)</f>
        <v>0</v>
      </c>
      <c r="BA9" s="90">
        <f t="shared" si="17"/>
        <v>326.50379091174779</v>
      </c>
      <c r="BB9" s="122">
        <f t="shared" si="6"/>
        <v>340.67405543731763</v>
      </c>
      <c r="BC9" s="89">
        <f t="shared" si="7"/>
        <v>213458.38056468943</v>
      </c>
      <c r="BD9" s="90">
        <f t="shared" si="8"/>
        <v>817.84820139727753</v>
      </c>
      <c r="BE9" s="117">
        <f t="shared" si="9"/>
        <v>7.1186727296612347</v>
      </c>
      <c r="BF9" s="92">
        <f t="shared" si="10"/>
        <v>1</v>
      </c>
      <c r="BG9" s="93">
        <f t="shared" si="11"/>
        <v>1</v>
      </c>
      <c r="BH9" s="93">
        <f t="shared" si="12"/>
        <v>1</v>
      </c>
      <c r="BI9" s="94">
        <f t="shared" si="13"/>
        <v>1</v>
      </c>
      <c r="BJ9" s="95">
        <f t="shared" si="18"/>
        <v>1</v>
      </c>
      <c r="BK9" s="96">
        <f t="shared" si="19"/>
        <v>1</v>
      </c>
      <c r="BL9" s="96">
        <f t="shared" si="20"/>
        <v>1</v>
      </c>
      <c r="BM9" s="96">
        <f t="shared" si="21"/>
        <v>0</v>
      </c>
      <c r="BN9" s="96">
        <f t="shared" si="22"/>
        <v>1</v>
      </c>
      <c r="BO9" s="97">
        <f t="shared" si="15"/>
        <v>0</v>
      </c>
    </row>
    <row r="10" spans="2:67" s="131" customFormat="1" ht="15.75" customHeight="1" x14ac:dyDescent="0.25">
      <c r="B10" s="132" t="str">
        <f>IF('Input data'!B10="","",'Input data'!B10)</f>
        <v>Institute 1</v>
      </c>
      <c r="C10" s="66" t="str">
        <f>IF('Input data'!C10="","",'Input data'!C10)</f>
        <v>Cattle</v>
      </c>
      <c r="D10" s="66" t="str">
        <f>IF('Input data'!D10="","",'Input data'!D10)</f>
        <v>Housing system 1</v>
      </c>
      <c r="E10" s="133" t="str">
        <f>IF('Input data'!E10="","",'Input data'!E10)</f>
        <v>Location 1</v>
      </c>
      <c r="F10" s="66">
        <f>IF('Input data'!F10="","",'Input data'!F10)</f>
        <v>2</v>
      </c>
      <c r="G10" s="66">
        <f>IF('Input data'!G10="","",'Input data'!G10)</f>
        <v>3</v>
      </c>
      <c r="H10" s="127">
        <f>IF('Input data'!H10="","",'Input data'!H10)</f>
        <v>40702</v>
      </c>
      <c r="I10" s="64">
        <f>IF('Input data'!I10="","",'Input data'!I10)</f>
        <v>159</v>
      </c>
      <c r="J10" s="65">
        <f>IF('Input data'!J10="","",'Input data'!J10)</f>
        <v>3.3949999999999996</v>
      </c>
      <c r="K10" s="64">
        <f>IF('Input data'!K10="","",'Input data'!K10)</f>
        <v>96.28</v>
      </c>
      <c r="L10" s="65">
        <f>IF('Input data'!L10="","",'Input data'!L10)</f>
        <v>7.6422083333333326</v>
      </c>
      <c r="M10" s="64">
        <f>IF('Input data'!M10="","",'Input data'!M10)</f>
        <v>88.564166666666665</v>
      </c>
      <c r="N10" s="64">
        <f>IF('Input data'!N10="","",'Input data'!N10)</f>
        <v>169.74</v>
      </c>
      <c r="O10" s="134">
        <f>IF('Input data'!O10="","",'Input data'!O10)</f>
        <v>2.202</v>
      </c>
      <c r="P10" s="132">
        <f>IF('Input data'!P10="","",'Input data'!P10)</f>
        <v>282</v>
      </c>
      <c r="Q10" s="64">
        <f>IF('Input data'!Q10="","",'Input data'!Q10)</f>
        <v>213</v>
      </c>
      <c r="R10" s="64">
        <f>IF('Input data'!R10="","",'Input data'!R10)</f>
        <v>36</v>
      </c>
      <c r="S10" s="64">
        <f>IF('Input data'!S10="","",'Input data'!S10)</f>
        <v>12</v>
      </c>
      <c r="T10" s="135">
        <f>IF('Input data'!T10="","",'Input data'!T10)</f>
        <v>0</v>
      </c>
      <c r="U10" s="136">
        <f>IF('Input data'!U10="","",'Input data'!U10)</f>
        <v>1</v>
      </c>
      <c r="V10" s="66">
        <f>IF('Input data'!V10="","",'Input data'!V10)</f>
        <v>4.0999999999999996</v>
      </c>
      <c r="W10" s="64">
        <f>IF('Input data'!W10="","",'Input data'!W10)</f>
        <v>0</v>
      </c>
      <c r="X10" s="135">
        <f>IF('Input data'!X10="","",'Input data'!X10)</f>
        <v>0</v>
      </c>
      <c r="Y10" s="137">
        <f>IF('Input data'!Y10="","",'Input data'!Y10)</f>
        <v>25.35211267605634</v>
      </c>
      <c r="Z10" s="65">
        <f>IF('Input data'!Z10="","",'Input data'!Z10)</f>
        <v>3.45</v>
      </c>
      <c r="AA10" s="65">
        <f>IF('Input data'!AA10="","",'Input data'!AA10)</f>
        <v>4.29</v>
      </c>
      <c r="AB10" s="135">
        <f>IF('Input data'!AB10="","",'Input data'!AB10)</f>
        <v>13</v>
      </c>
      <c r="AC10" s="136">
        <f>IF('Input data'!AC10="","",'Input data'!AC10)</f>
        <v>650</v>
      </c>
      <c r="AD10" s="64">
        <f>IF('Input data'!AD10="","",'Input data'!AD10)</f>
        <v>650</v>
      </c>
      <c r="AE10" s="64">
        <f>IF('Input data'!AE10="","",'Input data'!AE10)</f>
        <v>400</v>
      </c>
      <c r="AF10" s="64">
        <f>IF('Input data'!AF10="","",'Input data'!AF10)</f>
        <v>250</v>
      </c>
      <c r="AG10" s="64">
        <f>IF('Input data'!AG10="","",'Input data'!AG10)</f>
        <v>160</v>
      </c>
      <c r="AH10" s="64">
        <f>IF('Input data'!AH10="","",'Input data'!AH10)</f>
        <v>220</v>
      </c>
      <c r="AI10" s="64">
        <f>IF('Input data'!AI10="","",'Input data'!AI10)</f>
        <v>140</v>
      </c>
      <c r="AJ10" s="64">
        <f>IF('Input data'!AJ10="","",'Input data'!AJ10)</f>
        <v>10</v>
      </c>
      <c r="AK10" s="65">
        <f>IF('Input data'!AK10="","",'Input data'!AK10)</f>
        <v>0.6</v>
      </c>
      <c r="AL10" s="136">
        <f>IF('Input data'!AL10="","",'Input data'!AL10)</f>
        <v>686.74652777777783</v>
      </c>
      <c r="AM10" s="64">
        <f>IF('Input data'!AM10="","",'Input data'!AM10)</f>
        <v>439.47118250205796</v>
      </c>
      <c r="AN10" s="128">
        <f>IF('Input data'!AN10="","",'Input data'!AN10)</f>
        <v>0.95556502838403945</v>
      </c>
      <c r="AO10" s="139">
        <f>IF('Input data'!AO10="","",'Input data'!AO10)</f>
        <v>9.1993910445340887E-2</v>
      </c>
      <c r="AP10" s="89">
        <f t="shared" si="0"/>
        <v>261</v>
      </c>
      <c r="AQ10" s="90">
        <f t="shared" si="1"/>
        <v>249</v>
      </c>
      <c r="AR10" s="91">
        <f t="shared" si="2"/>
        <v>0</v>
      </c>
      <c r="AS10" s="91">
        <f t="shared" si="3"/>
        <v>92.553191489361694</v>
      </c>
      <c r="AT10" s="91">
        <f t="shared" si="16"/>
        <v>95.402298850574709</v>
      </c>
      <c r="AU10" s="91">
        <f t="shared" si="4"/>
        <v>4.8192771084337354</v>
      </c>
      <c r="AV10" s="117">
        <f t="shared" si="5"/>
        <v>14.457831325301205</v>
      </c>
      <c r="AW10" s="89">
        <f>IF(OR(Q10="",Y10=""),"",(5.6*(IF(AC10="",'Standard input values for PCO2'!$C$5,AC10))^0.75+22*Y10+1.6*0.00001*(IF(AG10="",'Standard input values for PCO2'!$D$5,AG10))^3)*Q10/1000)</f>
        <v>286.31016757518512</v>
      </c>
      <c r="AX10" s="90">
        <f>IF(OR(R10="",Y10=""),"",(5.6*(IF(AD10="",'Standard input values for PCO2'!$C$6,AD10))^0.75+1.6*0.00001*(IF(AH10="",'Standard input values for PCO2'!$D$6,AH10))^3)*R10/1000)</f>
        <v>32.085529618341148</v>
      </c>
      <c r="AY10" s="90">
        <f>IF(S10="","",(7.64*(IF(AE10="",'Standard input values for PCO2'!$C$7,AE10))^0.69+(IF(AK10="",'Standard input values for PCO2'!$F$7,AK10))*(23/(IF(AJ10="",'Standard input values for PCO2'!$E$7,AJ10))-1)*((57.27+0.302*(IF(AE10="",'Standard input values for PCO2'!$C$7,AE10)))/(1-0.171*(IF(AK10="",'Standard input values for PCO2'!$F$7,AK10))))+1.6*0.00001*(IF(AI10="",'Standard input values for PCO2'!$D$7,AI10))^3)*S10/1000)</f>
        <v>8.1080937182215447</v>
      </c>
      <c r="AZ10" s="90">
        <f>IF(T10="","",(7.64*(IF(AF10="",'Standard input values for PCO2'!$C$8,AF10))^0.69+(IF(AK10="",'Standard input values for PCO2'!$F$8,AK10))*(23/(IF(AJ10="",'Standard input values for PCO2'!$E$8,AJ10))-1)*((57.27+0.302*(IF(AF10="",'Standard input values for PCO2'!$C$8,AF10)))/(1-0.171*(IF(AK10="",'Standard input values for PCO2'!$F$8,AK10)))))*T10/1000)</f>
        <v>0</v>
      </c>
      <c r="BA10" s="90">
        <f t="shared" si="17"/>
        <v>326.50379091174779</v>
      </c>
      <c r="BB10" s="122">
        <f t="shared" si="6"/>
        <v>342.64325421760486</v>
      </c>
      <c r="BC10" s="89">
        <f t="shared" si="7"/>
        <v>249421.49283180016</v>
      </c>
      <c r="BD10" s="90">
        <f t="shared" si="8"/>
        <v>955.63790357011555</v>
      </c>
      <c r="BE10" s="117">
        <f t="shared" si="9"/>
        <v>6.6909376214454737</v>
      </c>
      <c r="BF10" s="92">
        <f t="shared" si="10"/>
        <v>1</v>
      </c>
      <c r="BG10" s="93">
        <f t="shared" si="11"/>
        <v>1</v>
      </c>
      <c r="BH10" s="93">
        <f t="shared" si="12"/>
        <v>1</v>
      </c>
      <c r="BI10" s="94">
        <f t="shared" si="13"/>
        <v>1</v>
      </c>
      <c r="BJ10" s="95">
        <f t="shared" si="18"/>
        <v>1</v>
      </c>
      <c r="BK10" s="96">
        <f t="shared" si="19"/>
        <v>1</v>
      </c>
      <c r="BL10" s="96">
        <f t="shared" si="20"/>
        <v>1</v>
      </c>
      <c r="BM10" s="96">
        <f t="shared" si="21"/>
        <v>0</v>
      </c>
      <c r="BN10" s="96">
        <f t="shared" si="22"/>
        <v>1</v>
      </c>
      <c r="BO10" s="97">
        <f t="shared" si="15"/>
        <v>0</v>
      </c>
    </row>
    <row r="11" spans="2:67" s="131" customFormat="1" ht="15.75" customHeight="1" x14ac:dyDescent="0.25">
      <c r="B11" s="132" t="str">
        <f>IF('Input data'!B11="","",'Input data'!B11)</f>
        <v>Institute 1</v>
      </c>
      <c r="C11" s="66" t="str">
        <f>IF('Input data'!C11="","",'Input data'!C11)</f>
        <v>Cattle</v>
      </c>
      <c r="D11" s="66" t="str">
        <f>IF('Input data'!D11="","",'Input data'!D11)</f>
        <v>Housing system 1</v>
      </c>
      <c r="E11" s="133" t="str">
        <f>IF('Input data'!E11="","",'Input data'!E11)</f>
        <v>Location 1</v>
      </c>
      <c r="F11" s="66">
        <f>IF('Input data'!F11="","",'Input data'!F11)</f>
        <v>3</v>
      </c>
      <c r="G11" s="66">
        <f>IF('Input data'!G11="","",'Input data'!G11)</f>
        <v>1</v>
      </c>
      <c r="H11" s="127">
        <f>IF('Input data'!H11="","",'Input data'!H11)</f>
        <v>40757</v>
      </c>
      <c r="I11" s="64">
        <f>IF('Input data'!I11="","",'Input data'!I11)</f>
        <v>214</v>
      </c>
      <c r="J11" s="65">
        <f>IF('Input data'!J11="","",'Input data'!J11)</f>
        <v>15.772411347517732</v>
      </c>
      <c r="K11" s="64">
        <f>IF('Input data'!K11="","",'Input data'!K11)</f>
        <v>82.92</v>
      </c>
      <c r="L11" s="65">
        <f>IF('Input data'!L11="","",'Input data'!L11)</f>
        <v>18.399397163120572</v>
      </c>
      <c r="M11" s="64">
        <f>IF('Input data'!M11="","",'Input data'!M11)</f>
        <v>78.32936170212767</v>
      </c>
      <c r="N11" s="64">
        <f>IF('Input data'!N11="","",'Input data'!N11)</f>
        <v>177.86</v>
      </c>
      <c r="O11" s="134">
        <f>IF('Input data'!O11="","",'Input data'!O11)</f>
        <v>2.036</v>
      </c>
      <c r="P11" s="132">
        <f>IF('Input data'!P11="","",'Input data'!P11)</f>
        <v>282</v>
      </c>
      <c r="Q11" s="64">
        <f>IF('Input data'!Q11="","",'Input data'!Q11)</f>
        <v>234</v>
      </c>
      <c r="R11" s="64">
        <f>IF('Input data'!R11="","",'Input data'!R11)</f>
        <v>28</v>
      </c>
      <c r="S11" s="64">
        <f>IF('Input data'!S11="","",'Input data'!S11)</f>
        <v>2</v>
      </c>
      <c r="T11" s="135">
        <f>IF('Input data'!T11="","",'Input data'!T11)</f>
        <v>0</v>
      </c>
      <c r="U11" s="136">
        <f>IF('Input data'!U11="","",'Input data'!U11)</f>
        <v>1</v>
      </c>
      <c r="V11" s="66">
        <f>IF('Input data'!V11="","",'Input data'!V11)</f>
        <v>4.0999999999999996</v>
      </c>
      <c r="W11" s="64">
        <f>IF('Input data'!W11="","",'Input data'!W11)</f>
        <v>0</v>
      </c>
      <c r="X11" s="135">
        <f>IF('Input data'!X11="","",'Input data'!X11)</f>
        <v>28</v>
      </c>
      <c r="Y11" s="137">
        <f>IF('Input data'!Y11="","",'Input data'!Y11)</f>
        <v>25.8789173789174</v>
      </c>
      <c r="Z11" s="65">
        <f>IF('Input data'!Z11="","",'Input data'!Z11)</f>
        <v>3.4</v>
      </c>
      <c r="AA11" s="65">
        <f>IF('Input data'!AA11="","",'Input data'!AA11)</f>
        <v>4.0199999999999996</v>
      </c>
      <c r="AB11" s="135">
        <f>IF('Input data'!AB11="","",'Input data'!AB11)</f>
        <v>17</v>
      </c>
      <c r="AC11" s="136">
        <f>IF('Input data'!AC11="","",'Input data'!AC11)</f>
        <v>650</v>
      </c>
      <c r="AD11" s="64">
        <f>IF('Input data'!AD11="","",'Input data'!AD11)</f>
        <v>650</v>
      </c>
      <c r="AE11" s="64">
        <f>IF('Input data'!AE11="","",'Input data'!AE11)</f>
        <v>400</v>
      </c>
      <c r="AF11" s="64">
        <f>IF('Input data'!AF11="","",'Input data'!AF11)</f>
        <v>250</v>
      </c>
      <c r="AG11" s="64">
        <f>IF('Input data'!AG11="","",'Input data'!AG11)</f>
        <v>160</v>
      </c>
      <c r="AH11" s="64">
        <f>IF('Input data'!AH11="","",'Input data'!AH11)</f>
        <v>220</v>
      </c>
      <c r="AI11" s="64">
        <f>IF('Input data'!AI11="","",'Input data'!AI11)</f>
        <v>140</v>
      </c>
      <c r="AJ11" s="64">
        <f>IF('Input data'!AJ11="","",'Input data'!AJ11)</f>
        <v>10</v>
      </c>
      <c r="AK11" s="65">
        <f>IF('Input data'!AK11="","",'Input data'!AK11)</f>
        <v>0.6</v>
      </c>
      <c r="AL11" s="136">
        <f>IF('Input data'!AL11="","",'Input data'!AL11)</f>
        <v>937.47222222222217</v>
      </c>
      <c r="AM11" s="64">
        <f>IF('Input data'!AM11="","",'Input data'!AM11)</f>
        <v>503.89394798882142</v>
      </c>
      <c r="AN11" s="128">
        <f>IF('Input data'!AN11="","",'Input data'!AN11)</f>
        <v>2.0023417764184388</v>
      </c>
      <c r="AO11" s="139">
        <f>IF('Input data'!AO11="","",'Input data'!AO11)</f>
        <v>0.10549920619628766</v>
      </c>
      <c r="AP11" s="89">
        <f t="shared" si="0"/>
        <v>264</v>
      </c>
      <c r="AQ11" s="90">
        <f t="shared" si="1"/>
        <v>262</v>
      </c>
      <c r="AR11" s="91">
        <f t="shared" si="2"/>
        <v>9.9290780141843982</v>
      </c>
      <c r="AS11" s="91">
        <f t="shared" si="3"/>
        <v>93.61702127659575</v>
      </c>
      <c r="AT11" s="91">
        <f t="shared" si="16"/>
        <v>99.242424242424249</v>
      </c>
      <c r="AU11" s="91">
        <f t="shared" si="4"/>
        <v>0.76335877862595425</v>
      </c>
      <c r="AV11" s="117">
        <f t="shared" si="5"/>
        <v>10.687022900763358</v>
      </c>
      <c r="AW11" s="89">
        <f>IF(OR(Q11="",Y11=""),"",(5.6*(IF(AC11="",'Standard input values for PCO2'!$C$5,AC11))^0.75+22*Y11+1.6*0.00001*(IF(AG11="",'Standard input values for PCO2'!$D$5,AG11))^3)*Q11/1000)</f>
        <v>317.2499211858842</v>
      </c>
      <c r="AX11" s="90">
        <f>IF(OR(R11="",Y11=""),"",(5.6*(IF(AD11="",'Standard input values for PCO2'!$C$6,AD11))^0.75+1.6*0.00001*(IF(AH11="",'Standard input values for PCO2'!$D$6,AH11))^3)*R11/1000)</f>
        <v>24.955411925376453</v>
      </c>
      <c r="AY11" s="90">
        <f>IF(S11="","",(7.64*(IF(AE11="",'Standard input values for PCO2'!$C$7,AE11))^0.69+(IF(AK11="",'Standard input values for PCO2'!$F$7,AK11))*(23/(IF(AJ11="",'Standard input values for PCO2'!$E$7,AJ11))-1)*((57.27+0.302*(IF(AE11="",'Standard input values for PCO2'!$C$7,AE11)))/(1-0.171*(IF(AK11="",'Standard input values for PCO2'!$F$7,AK11))))+1.6*0.00001*(IF(AI11="",'Standard input values for PCO2'!$D$7,AI11))^3)*S11/1000)</f>
        <v>1.351348953036924</v>
      </c>
      <c r="AZ11" s="90">
        <f>IF(T11="","",(7.64*(IF(AF11="",'Standard input values for PCO2'!$C$8,AF11))^0.69+(IF(AK11="",'Standard input values for PCO2'!$F$8,AK11))*(23/(IF(AJ11="",'Standard input values for PCO2'!$E$8,AJ11))-1)*((57.27+0.302*(IF(AF11="",'Standard input values for PCO2'!$C$8,AF11)))/(1-0.171*(IF(AK11="",'Standard input values for PCO2'!$F$8,AK11)))))*T11/1000)</f>
        <v>0</v>
      </c>
      <c r="BA11" s="90">
        <f t="shared" si="17"/>
        <v>343.55668206429755</v>
      </c>
      <c r="BB11" s="122">
        <f t="shared" si="6"/>
        <v>345.75627326406152</v>
      </c>
      <c r="BC11" s="89">
        <f t="shared" si="7"/>
        <v>143540.70045960965</v>
      </c>
      <c r="BD11" s="90">
        <f t="shared" si="8"/>
        <v>543.71477446821837</v>
      </c>
      <c r="BE11" s="117">
        <f t="shared" si="9"/>
        <v>9.3902410001406853</v>
      </c>
      <c r="BF11" s="92">
        <f t="shared" si="10"/>
        <v>1</v>
      </c>
      <c r="BG11" s="93">
        <f t="shared" si="11"/>
        <v>1</v>
      </c>
      <c r="BH11" s="93">
        <f t="shared" si="12"/>
        <v>1</v>
      </c>
      <c r="BI11" s="94">
        <f t="shared" si="13"/>
        <v>1</v>
      </c>
      <c r="BJ11" s="95">
        <f t="shared" si="18"/>
        <v>1</v>
      </c>
      <c r="BK11" s="96">
        <f t="shared" si="19"/>
        <v>1</v>
      </c>
      <c r="BL11" s="96">
        <f t="shared" si="20"/>
        <v>1</v>
      </c>
      <c r="BM11" s="96">
        <f t="shared" si="21"/>
        <v>1</v>
      </c>
      <c r="BN11" s="96">
        <f t="shared" si="22"/>
        <v>1</v>
      </c>
      <c r="BO11" s="97">
        <f t="shared" si="15"/>
        <v>1</v>
      </c>
    </row>
    <row r="12" spans="2:67" s="131" customFormat="1" ht="15.75" customHeight="1" x14ac:dyDescent="0.25">
      <c r="B12" s="132" t="str">
        <f>IF('Input data'!B12="","",'Input data'!B12)</f>
        <v>Institute 1</v>
      </c>
      <c r="C12" s="66" t="str">
        <f>IF('Input data'!C12="","",'Input data'!C12)</f>
        <v>Cattle</v>
      </c>
      <c r="D12" s="66" t="str">
        <f>IF('Input data'!D12="","",'Input data'!D12)</f>
        <v>Housing system 1</v>
      </c>
      <c r="E12" s="133" t="str">
        <f>IF('Input data'!E12="","",'Input data'!E12)</f>
        <v>Location 1</v>
      </c>
      <c r="F12" s="66">
        <f>IF('Input data'!F12="","",'Input data'!F12)</f>
        <v>3</v>
      </c>
      <c r="G12" s="66">
        <f>IF('Input data'!G12="","",'Input data'!G12)</f>
        <v>2</v>
      </c>
      <c r="H12" s="127">
        <f>IF('Input data'!H12="","",'Input data'!H12)</f>
        <v>40758</v>
      </c>
      <c r="I12" s="64">
        <f>IF('Input data'!I12="","",'Input data'!I12)</f>
        <v>215</v>
      </c>
      <c r="J12" s="65">
        <f>IF('Input data'!J12="","",'Input data'!J12)</f>
        <v>18.473875432525958</v>
      </c>
      <c r="K12" s="64">
        <f>IF('Input data'!K12="","",'Input data'!K12)</f>
        <v>70.959999999999994</v>
      </c>
      <c r="L12" s="65">
        <f>IF('Input data'!L12="","",'Input data'!L12)</f>
        <v>19.590103806228374</v>
      </c>
      <c r="M12" s="64">
        <f>IF('Input data'!M12="","",'Input data'!M12)</f>
        <v>80.605190311418696</v>
      </c>
      <c r="N12" s="64">
        <f>IF('Input data'!N12="","",'Input data'!N12)</f>
        <v>105.58</v>
      </c>
      <c r="O12" s="134">
        <f>IF('Input data'!O12="","",'Input data'!O12)</f>
        <v>4.3159999999999998</v>
      </c>
      <c r="P12" s="132">
        <f>IF('Input data'!P12="","",'Input data'!P12)</f>
        <v>282</v>
      </c>
      <c r="Q12" s="64">
        <f>IF('Input data'!Q12="","",'Input data'!Q12)</f>
        <v>234</v>
      </c>
      <c r="R12" s="64">
        <f>IF('Input data'!R12="","",'Input data'!R12)</f>
        <v>28</v>
      </c>
      <c r="S12" s="64">
        <f>IF('Input data'!S12="","",'Input data'!S12)</f>
        <v>2</v>
      </c>
      <c r="T12" s="135">
        <f>IF('Input data'!T12="","",'Input data'!T12)</f>
        <v>0</v>
      </c>
      <c r="U12" s="136">
        <f>IF('Input data'!U12="","",'Input data'!U12)</f>
        <v>1</v>
      </c>
      <c r="V12" s="66">
        <f>IF('Input data'!V12="","",'Input data'!V12)</f>
        <v>4.0999999999999996</v>
      </c>
      <c r="W12" s="64">
        <f>IF('Input data'!W12="","",'Input data'!W12)</f>
        <v>0</v>
      </c>
      <c r="X12" s="135">
        <f>IF('Input data'!X12="","",'Input data'!X12)</f>
        <v>28</v>
      </c>
      <c r="Y12" s="137">
        <f>IF('Input data'!Y12="","",'Input data'!Y12)</f>
        <v>25.8789173789174</v>
      </c>
      <c r="Z12" s="65">
        <f>IF('Input data'!Z12="","",'Input data'!Z12)</f>
        <v>3.4</v>
      </c>
      <c r="AA12" s="65">
        <f>IF('Input data'!AA12="","",'Input data'!AA12)</f>
        <v>4.0199999999999996</v>
      </c>
      <c r="AB12" s="135">
        <f>IF('Input data'!AB12="","",'Input data'!AB12)</f>
        <v>17</v>
      </c>
      <c r="AC12" s="136">
        <f>IF('Input data'!AC12="","",'Input data'!AC12)</f>
        <v>650</v>
      </c>
      <c r="AD12" s="64">
        <f>IF('Input data'!AD12="","",'Input data'!AD12)</f>
        <v>650</v>
      </c>
      <c r="AE12" s="64">
        <f>IF('Input data'!AE12="","",'Input data'!AE12)</f>
        <v>400</v>
      </c>
      <c r="AF12" s="64">
        <f>IF('Input data'!AF12="","",'Input data'!AF12)</f>
        <v>250</v>
      </c>
      <c r="AG12" s="64">
        <f>IF('Input data'!AG12="","",'Input data'!AG12)</f>
        <v>160</v>
      </c>
      <c r="AH12" s="64">
        <f>IF('Input data'!AH12="","",'Input data'!AH12)</f>
        <v>220</v>
      </c>
      <c r="AI12" s="64">
        <f>IF('Input data'!AI12="","",'Input data'!AI12)</f>
        <v>140</v>
      </c>
      <c r="AJ12" s="64">
        <f>IF('Input data'!AJ12="","",'Input data'!AJ12)</f>
        <v>10</v>
      </c>
      <c r="AK12" s="65">
        <f>IF('Input data'!AK12="","",'Input data'!AK12)</f>
        <v>0.6</v>
      </c>
      <c r="AL12" s="136">
        <f>IF('Input data'!AL12="","",'Input data'!AL12)</f>
        <v>925.47222222222217</v>
      </c>
      <c r="AM12" s="64">
        <f>IF('Input data'!AM12="","",'Input data'!AM12)</f>
        <v>477.89394798882142</v>
      </c>
      <c r="AN12" s="128">
        <f>IF('Input data'!AN12="","",'Input data'!AN12)</f>
        <v>2.0023417764184388</v>
      </c>
      <c r="AO12" s="139">
        <f>IF('Input data'!AO12="","",'Input data'!AO12)</f>
        <v>0.10549920619628766</v>
      </c>
      <c r="AP12" s="89">
        <f t="shared" si="0"/>
        <v>264</v>
      </c>
      <c r="AQ12" s="90">
        <f t="shared" si="1"/>
        <v>262</v>
      </c>
      <c r="AR12" s="91">
        <f t="shared" si="2"/>
        <v>9.9290780141843982</v>
      </c>
      <c r="AS12" s="91">
        <f t="shared" si="3"/>
        <v>93.61702127659575</v>
      </c>
      <c r="AT12" s="91">
        <f t="shared" si="16"/>
        <v>99.242424242424249</v>
      </c>
      <c r="AU12" s="91">
        <f t="shared" si="4"/>
        <v>0.76335877862595425</v>
      </c>
      <c r="AV12" s="117">
        <f t="shared" si="5"/>
        <v>10.687022900763358</v>
      </c>
      <c r="AW12" s="89">
        <f>IF(OR(Q12="",Y12=""),"",(5.6*(IF(AC12="",'Standard input values for PCO2'!$C$5,AC12))^0.75+22*Y12+1.6*0.00001*(IF(AG12="",'Standard input values for PCO2'!$D$5,AG12))^3)*Q12/1000)</f>
        <v>317.2499211858842</v>
      </c>
      <c r="AX12" s="90">
        <f>IF(OR(R12="",Y12=""),"",(5.6*(IF(AD12="",'Standard input values for PCO2'!$C$6,AD12))^0.75+1.6*0.00001*(IF(AH12="",'Standard input values for PCO2'!$D$6,AH12))^3)*R12/1000)</f>
        <v>24.955411925376453</v>
      </c>
      <c r="AY12" s="90">
        <f>IF(S12="","",(7.64*(IF(AE12="",'Standard input values for PCO2'!$C$7,AE12))^0.69+(IF(AK12="",'Standard input values for PCO2'!$F$7,AK12))*(23/(IF(AJ12="",'Standard input values for PCO2'!$E$7,AJ12))-1)*((57.27+0.302*(IF(AE12="",'Standard input values for PCO2'!$C$7,AE12)))/(1-0.171*(IF(AK12="",'Standard input values for PCO2'!$F$7,AK12))))+1.6*0.00001*(IF(AI12="",'Standard input values for PCO2'!$D$7,AI12))^3)*S12/1000)</f>
        <v>1.351348953036924</v>
      </c>
      <c r="AZ12" s="90">
        <f>IF(T12="","",(7.64*(IF(AF12="",'Standard input values for PCO2'!$C$8,AF12))^0.69+(IF(AK12="",'Standard input values for PCO2'!$F$8,AK12))*(23/(IF(AJ12="",'Standard input values for PCO2'!$E$8,AJ12))-1)*((57.27+0.302*(IF(AF12="",'Standard input values for PCO2'!$C$8,AF12)))/(1-0.171*(IF(AK12="",'Standard input values for PCO2'!$F$8,AK12)))))*T12/1000)</f>
        <v>0</v>
      </c>
      <c r="BA12" s="90">
        <f t="shared" si="17"/>
        <v>343.55668206429755</v>
      </c>
      <c r="BB12" s="122">
        <f t="shared" si="6"/>
        <v>344.11997236958945</v>
      </c>
      <c r="BC12" s="89">
        <f t="shared" si="7"/>
        <v>138392.76522663637</v>
      </c>
      <c r="BD12" s="90">
        <f t="shared" si="8"/>
        <v>524.21501979786501</v>
      </c>
      <c r="BE12" s="117">
        <f t="shared" si="9"/>
        <v>9.0534699495888127</v>
      </c>
      <c r="BF12" s="92">
        <f t="shared" si="10"/>
        <v>1</v>
      </c>
      <c r="BG12" s="93">
        <f t="shared" si="11"/>
        <v>1</v>
      </c>
      <c r="BH12" s="93">
        <f t="shared" si="12"/>
        <v>1</v>
      </c>
      <c r="BI12" s="94">
        <f t="shared" si="13"/>
        <v>1</v>
      </c>
      <c r="BJ12" s="95">
        <f t="shared" si="18"/>
        <v>1</v>
      </c>
      <c r="BK12" s="96">
        <f t="shared" si="19"/>
        <v>1</v>
      </c>
      <c r="BL12" s="96">
        <f t="shared" si="20"/>
        <v>1</v>
      </c>
      <c r="BM12" s="96">
        <f t="shared" si="21"/>
        <v>1</v>
      </c>
      <c r="BN12" s="96">
        <f t="shared" si="22"/>
        <v>1</v>
      </c>
      <c r="BO12" s="97">
        <f t="shared" si="15"/>
        <v>1</v>
      </c>
    </row>
    <row r="13" spans="2:67" s="131" customFormat="1" ht="15.75" customHeight="1" x14ac:dyDescent="0.25">
      <c r="B13" s="132" t="str">
        <f>IF('Input data'!B13="","",'Input data'!B13)</f>
        <v>Institute 1</v>
      </c>
      <c r="C13" s="66" t="str">
        <f>IF('Input data'!C13="","",'Input data'!C13)</f>
        <v>Cattle</v>
      </c>
      <c r="D13" s="66" t="str">
        <f>IF('Input data'!D13="","",'Input data'!D13)</f>
        <v>Housing system 1</v>
      </c>
      <c r="E13" s="133" t="str">
        <f>IF('Input data'!E13="","",'Input data'!E13)</f>
        <v>Location 1</v>
      </c>
      <c r="F13" s="66">
        <f>IF('Input data'!F13="","",'Input data'!F13)</f>
        <v>3</v>
      </c>
      <c r="G13" s="66">
        <f>IF('Input data'!G13="","",'Input data'!G13)</f>
        <v>3</v>
      </c>
      <c r="H13" s="127">
        <f>IF('Input data'!H13="","",'Input data'!H13)</f>
        <v>40759</v>
      </c>
      <c r="I13" s="64">
        <f>IF('Input data'!I13="","",'Input data'!I13)</f>
        <v>216</v>
      </c>
      <c r="J13" s="65">
        <f>IF('Input data'!J13="","",'Input data'!J13)</f>
        <v>14.520798611111108</v>
      </c>
      <c r="K13" s="64">
        <f>IF('Input data'!K13="","",'Input data'!K13)</f>
        <v>83.8</v>
      </c>
      <c r="L13" s="65">
        <f>IF('Input data'!L13="","",'Input data'!L13)</f>
        <v>17.988437499999993</v>
      </c>
      <c r="M13" s="64">
        <f>IF('Input data'!M13="","",'Input data'!M13)</f>
        <v>78.231805555555567</v>
      </c>
      <c r="N13" s="64">
        <f>IF('Input data'!N13="","",'Input data'!N13)</f>
        <v>185.31</v>
      </c>
      <c r="O13" s="134">
        <f>IF('Input data'!O13="","",'Input data'!O13)</f>
        <v>4.3389999999999995</v>
      </c>
      <c r="P13" s="132">
        <f>IF('Input data'!P13="","",'Input data'!P13)</f>
        <v>282</v>
      </c>
      <c r="Q13" s="64">
        <f>IF('Input data'!Q13="","",'Input data'!Q13)</f>
        <v>234</v>
      </c>
      <c r="R13" s="64">
        <f>IF('Input data'!R13="","",'Input data'!R13)</f>
        <v>28</v>
      </c>
      <c r="S13" s="64">
        <f>IF('Input data'!S13="","",'Input data'!S13)</f>
        <v>2</v>
      </c>
      <c r="T13" s="135">
        <f>IF('Input data'!T13="","",'Input data'!T13)</f>
        <v>0</v>
      </c>
      <c r="U13" s="136">
        <f>IF('Input data'!U13="","",'Input data'!U13)</f>
        <v>1</v>
      </c>
      <c r="V13" s="66">
        <f>IF('Input data'!V13="","",'Input data'!V13)</f>
        <v>4.0999999999999996</v>
      </c>
      <c r="W13" s="64">
        <f>IF('Input data'!W13="","",'Input data'!W13)</f>
        <v>0</v>
      </c>
      <c r="X13" s="135">
        <f>IF('Input data'!X13="","",'Input data'!X13)</f>
        <v>28</v>
      </c>
      <c r="Y13" s="137">
        <f>IF('Input data'!Y13="","",'Input data'!Y13)</f>
        <v>25.8789173789174</v>
      </c>
      <c r="Z13" s="65">
        <f>IF('Input data'!Z13="","",'Input data'!Z13)</f>
        <v>3.4</v>
      </c>
      <c r="AA13" s="65">
        <f>IF('Input data'!AA13="","",'Input data'!AA13)</f>
        <v>4.0199999999999996</v>
      </c>
      <c r="AB13" s="135">
        <f>IF('Input data'!AB13="","",'Input data'!AB13)</f>
        <v>17</v>
      </c>
      <c r="AC13" s="136">
        <f>IF('Input data'!AC13="","",'Input data'!AC13)</f>
        <v>650</v>
      </c>
      <c r="AD13" s="64">
        <f>IF('Input data'!AD13="","",'Input data'!AD13)</f>
        <v>650</v>
      </c>
      <c r="AE13" s="64">
        <f>IF('Input data'!AE13="","",'Input data'!AE13)</f>
        <v>400</v>
      </c>
      <c r="AF13" s="64">
        <f>IF('Input data'!AF13="","",'Input data'!AF13)</f>
        <v>250</v>
      </c>
      <c r="AG13" s="64">
        <f>IF('Input data'!AG13="","",'Input data'!AG13)</f>
        <v>160</v>
      </c>
      <c r="AH13" s="64">
        <f>IF('Input data'!AH13="","",'Input data'!AH13)</f>
        <v>220</v>
      </c>
      <c r="AI13" s="64">
        <f>IF('Input data'!AI13="","",'Input data'!AI13)</f>
        <v>140</v>
      </c>
      <c r="AJ13" s="64">
        <f>IF('Input data'!AJ13="","",'Input data'!AJ13)</f>
        <v>10</v>
      </c>
      <c r="AK13" s="65">
        <f>IF('Input data'!AK13="","",'Input data'!AK13)</f>
        <v>0.6</v>
      </c>
      <c r="AL13" s="136">
        <f>IF('Input data'!AL13="","",'Input data'!AL13)</f>
        <v>940.47222222222217</v>
      </c>
      <c r="AM13" s="64">
        <f>IF('Input data'!AM13="","",'Input data'!AM13)</f>
        <v>533.89394798882142</v>
      </c>
      <c r="AN13" s="128">
        <f>IF('Input data'!AN13="","",'Input data'!AN13)</f>
        <v>1.9023417764184387</v>
      </c>
      <c r="AO13" s="139">
        <f>IF('Input data'!AO13="","",'Input data'!AO13)</f>
        <v>0.10549920619628766</v>
      </c>
      <c r="AP13" s="89">
        <f t="shared" si="0"/>
        <v>264</v>
      </c>
      <c r="AQ13" s="90">
        <f t="shared" si="1"/>
        <v>262</v>
      </c>
      <c r="AR13" s="91">
        <f t="shared" si="2"/>
        <v>9.9290780141843982</v>
      </c>
      <c r="AS13" s="91">
        <f t="shared" si="3"/>
        <v>93.61702127659575</v>
      </c>
      <c r="AT13" s="91">
        <f t="shared" si="16"/>
        <v>99.242424242424249</v>
      </c>
      <c r="AU13" s="91">
        <f t="shared" si="4"/>
        <v>0.76335877862595425</v>
      </c>
      <c r="AV13" s="117">
        <f t="shared" si="5"/>
        <v>10.687022900763358</v>
      </c>
      <c r="AW13" s="89">
        <f>IF(OR(Q13="",Y13=""),"",(5.6*(IF(AC13="",'Standard input values for PCO2'!$C$5,AC13))^0.75+22*Y13+1.6*0.00001*(IF(AG13="",'Standard input values for PCO2'!$D$5,AG13))^3)*Q13/1000)</f>
        <v>317.2499211858842</v>
      </c>
      <c r="AX13" s="90">
        <f>IF(OR(R13="",Y13=""),"",(5.6*(IF(AD13="",'Standard input values for PCO2'!$C$6,AD13))^0.75+1.6*0.00001*(IF(AH13="",'Standard input values for PCO2'!$D$6,AH13))^3)*R13/1000)</f>
        <v>24.955411925376453</v>
      </c>
      <c r="AY13" s="90">
        <f>IF(S13="","",(7.64*(IF(AE13="",'Standard input values for PCO2'!$C$7,AE13))^0.69+(IF(AK13="",'Standard input values for PCO2'!$F$7,AK13))*(23/(IF(AJ13="",'Standard input values for PCO2'!$E$7,AJ13))-1)*((57.27+0.302*(IF(AE13="",'Standard input values for PCO2'!$C$7,AE13)))/(1-0.171*(IF(AK13="",'Standard input values for PCO2'!$F$7,AK13))))+1.6*0.00001*(IF(AI13="",'Standard input values for PCO2'!$D$7,AI13))^3)*S13/1000)</f>
        <v>1.351348953036924</v>
      </c>
      <c r="AZ13" s="90">
        <f>IF(T13="","",(7.64*(IF(AF13="",'Standard input values for PCO2'!$C$8,AF13))^0.69+(IF(AK13="",'Standard input values for PCO2'!$F$8,AK13))*(23/(IF(AJ13="",'Standard input values for PCO2'!$E$8,AJ13))-1)*((57.27+0.302*(IF(AF13="",'Standard input values for PCO2'!$C$8,AF13)))/(1-0.171*(IF(AK13="",'Standard input values for PCO2'!$F$8,AK13)))))*T13/1000)</f>
        <v>0</v>
      </c>
      <c r="BA13" s="90">
        <f t="shared" si="17"/>
        <v>343.55668206429755</v>
      </c>
      <c r="BB13" s="122">
        <f t="shared" si="6"/>
        <v>346.32102501735739</v>
      </c>
      <c r="BC13" s="89">
        <f t="shared" si="7"/>
        <v>153322.96006386861</v>
      </c>
      <c r="BD13" s="90">
        <f t="shared" si="8"/>
        <v>580.76878812071448</v>
      </c>
      <c r="BE13" s="117">
        <f t="shared" si="9"/>
        <v>9.5014002422228891</v>
      </c>
      <c r="BF13" s="92">
        <f t="shared" si="10"/>
        <v>1</v>
      </c>
      <c r="BG13" s="93">
        <f t="shared" si="11"/>
        <v>1</v>
      </c>
      <c r="BH13" s="93">
        <f t="shared" si="12"/>
        <v>1</v>
      </c>
      <c r="BI13" s="94">
        <f t="shared" si="13"/>
        <v>1</v>
      </c>
      <c r="BJ13" s="95">
        <f t="shared" si="18"/>
        <v>1</v>
      </c>
      <c r="BK13" s="96">
        <f t="shared" si="19"/>
        <v>1</v>
      </c>
      <c r="BL13" s="96">
        <f t="shared" si="20"/>
        <v>1</v>
      </c>
      <c r="BM13" s="96">
        <f t="shared" si="21"/>
        <v>1</v>
      </c>
      <c r="BN13" s="96">
        <f t="shared" si="22"/>
        <v>1</v>
      </c>
      <c r="BO13" s="97">
        <f t="shared" si="15"/>
        <v>1</v>
      </c>
    </row>
    <row r="14" spans="2:67" s="131" customFormat="1" ht="15.75" customHeight="1" x14ac:dyDescent="0.25">
      <c r="B14" s="132" t="str">
        <f>IF('Input data'!B14="","",'Input data'!B14)</f>
        <v>Institute 1</v>
      </c>
      <c r="C14" s="66" t="str">
        <f>IF('Input data'!C14="","",'Input data'!C14)</f>
        <v>Cattle</v>
      </c>
      <c r="D14" s="66" t="str">
        <f>IF('Input data'!D14="","",'Input data'!D14)</f>
        <v>Housing system 1</v>
      </c>
      <c r="E14" s="133" t="str">
        <f>IF('Input data'!E14="","",'Input data'!E14)</f>
        <v>Location 1</v>
      </c>
      <c r="F14" s="66">
        <f>IF('Input data'!F14="","",'Input data'!F14)</f>
        <v>4</v>
      </c>
      <c r="G14" s="66">
        <f>IF('Input data'!G14="","",'Input data'!G14)</f>
        <v>1</v>
      </c>
      <c r="H14" s="127">
        <f>IF('Input data'!H14="","",'Input data'!H14)</f>
        <v>40822</v>
      </c>
      <c r="I14" s="64">
        <f>IF('Input data'!I14="","",'Input data'!I14)</f>
        <v>279</v>
      </c>
      <c r="J14" s="65">
        <f>IF('Input data'!J14="","",'Input data'!J14)</f>
        <v>10.02083333333333</v>
      </c>
      <c r="K14" s="64">
        <f>IF('Input data'!K14="","",'Input data'!K14)</f>
        <v>85.36</v>
      </c>
      <c r="L14" s="65">
        <f>IF('Input data'!L14="","",'Input data'!L14)</f>
        <v>11.180416666666671</v>
      </c>
      <c r="M14" s="64">
        <f>IF('Input data'!M14="","",'Input data'!M14)</f>
        <v>77.462916666666658</v>
      </c>
      <c r="N14" s="64">
        <f>IF('Input data'!N14="","",'Input data'!N14)</f>
        <v>72.069999999999993</v>
      </c>
      <c r="O14" s="134">
        <f>IF('Input data'!O14="","",'Input data'!O14)</f>
        <v>5.6399999999999988</v>
      </c>
      <c r="P14" s="132">
        <f>IF('Input data'!P14="","",'Input data'!P14)</f>
        <v>282</v>
      </c>
      <c r="Q14" s="64">
        <f>IF('Input data'!Q14="","",'Input data'!Q14)</f>
        <v>223</v>
      </c>
      <c r="R14" s="64">
        <f>IF('Input data'!R14="","",'Input data'!R14)</f>
        <v>31</v>
      </c>
      <c r="S14" s="64">
        <f>IF('Input data'!S14="","",'Input data'!S14)</f>
        <v>7</v>
      </c>
      <c r="T14" s="135">
        <f>IF('Input data'!T14="","",'Input data'!T14)</f>
        <v>0</v>
      </c>
      <c r="U14" s="136">
        <f>IF('Input data'!U14="","",'Input data'!U14)</f>
        <v>1</v>
      </c>
      <c r="V14" s="66">
        <f>IF('Input data'!V14="","",'Input data'!V14)</f>
        <v>4.0999999999999996</v>
      </c>
      <c r="W14" s="64">
        <f>IF('Input data'!W14="","",'Input data'!W14)</f>
        <v>0</v>
      </c>
      <c r="X14" s="135">
        <f>IF('Input data'!X14="","",'Input data'!X14)</f>
        <v>28</v>
      </c>
      <c r="Y14" s="137">
        <f>IF('Input data'!Y14="","",'Input data'!Y14)</f>
        <v>25.726457399103101</v>
      </c>
      <c r="Z14" s="65">
        <f>IF('Input data'!Z14="","",'Input data'!Z14)</f>
        <v>3.57</v>
      </c>
      <c r="AA14" s="65">
        <f>IF('Input data'!AA14="","",'Input data'!AA14)</f>
        <v>4.22</v>
      </c>
      <c r="AB14" s="135">
        <f>IF('Input data'!AB14="","",'Input data'!AB14)</f>
        <v>23</v>
      </c>
      <c r="AC14" s="136">
        <f>IF('Input data'!AC14="","",'Input data'!AC14)</f>
        <v>650</v>
      </c>
      <c r="AD14" s="64">
        <f>IF('Input data'!AD14="","",'Input data'!AD14)</f>
        <v>650</v>
      </c>
      <c r="AE14" s="64">
        <f>IF('Input data'!AE14="","",'Input data'!AE14)</f>
        <v>400</v>
      </c>
      <c r="AF14" s="64">
        <f>IF('Input data'!AF14="","",'Input data'!AF14)</f>
        <v>250</v>
      </c>
      <c r="AG14" s="64">
        <f>IF('Input data'!AG14="","",'Input data'!AG14)</f>
        <v>160</v>
      </c>
      <c r="AH14" s="64">
        <f>IF('Input data'!AH14="","",'Input data'!AH14)</f>
        <v>220</v>
      </c>
      <c r="AI14" s="64">
        <f>IF('Input data'!AI14="","",'Input data'!AI14)</f>
        <v>140</v>
      </c>
      <c r="AJ14" s="64">
        <f>IF('Input data'!AJ14="","",'Input data'!AJ14)</f>
        <v>10</v>
      </c>
      <c r="AK14" s="65">
        <f>IF('Input data'!AK14="","",'Input data'!AK14)</f>
        <v>0.6</v>
      </c>
      <c r="AL14" s="136">
        <f>IF('Input data'!AL14="","",'Input data'!AL14)</f>
        <v>553.26736111111109</v>
      </c>
      <c r="AM14" s="64">
        <f>IF('Input data'!AM14="","",'Input data'!AM14)</f>
        <v>388.98958333333331</v>
      </c>
      <c r="AN14" s="128">
        <f>IF('Input data'!AN14="","",'Input data'!AN14)</f>
        <v>0.59188344506793777</v>
      </c>
      <c r="AO14" s="139">
        <f>IF('Input data'!AO14="","",'Input data'!AO14)</f>
        <v>2.821159960816726E-2</v>
      </c>
      <c r="AP14" s="89">
        <f t="shared" si="0"/>
        <v>261</v>
      </c>
      <c r="AQ14" s="90">
        <f t="shared" si="1"/>
        <v>254</v>
      </c>
      <c r="AR14" s="91">
        <f t="shared" si="2"/>
        <v>9.9290780141843982</v>
      </c>
      <c r="AS14" s="91">
        <f t="shared" si="3"/>
        <v>92.553191489361694</v>
      </c>
      <c r="AT14" s="91">
        <f t="shared" si="16"/>
        <v>97.318007662835242</v>
      </c>
      <c r="AU14" s="91">
        <f t="shared" si="4"/>
        <v>2.7559055118110236</v>
      </c>
      <c r="AV14" s="117">
        <f t="shared" si="5"/>
        <v>12.204724409448819</v>
      </c>
      <c r="AW14" s="89">
        <f>IF(OR(Q14="",Y14=""),"",(5.6*(IF(AC14="",'Standard input values for PCO2'!$C$5,AC14))^0.75+22*Y14+1.6*0.00001*(IF(AG14="",'Standard input values for PCO2'!$D$5,AG14))^3)*Q14/1000)</f>
        <v>301.58849469139079</v>
      </c>
      <c r="AX14" s="90">
        <f>IF(OR(R14="",Y14=""),"",(5.6*(IF(AD14="",'Standard input values for PCO2'!$C$6,AD14))^0.75+1.6*0.00001*(IF(AH14="",'Standard input values for PCO2'!$D$6,AH14))^3)*R14/1000)</f>
        <v>27.629206060238211</v>
      </c>
      <c r="AY14" s="90">
        <f>IF(S14="","",(7.64*(IF(AE14="",'Standard input values for PCO2'!$C$7,AE14))^0.69+(IF(AK14="",'Standard input values for PCO2'!$F$7,AK14))*(23/(IF(AJ14="",'Standard input values for PCO2'!$E$7,AJ14))-1)*((57.27+0.302*(IF(AE14="",'Standard input values for PCO2'!$C$7,AE14)))/(1-0.171*(IF(AK14="",'Standard input values for PCO2'!$F$7,AK14))))+1.6*0.00001*(IF(AI14="",'Standard input values for PCO2'!$D$7,AI14))^3)*S14/1000)</f>
        <v>4.7297213356292342</v>
      </c>
      <c r="AZ14" s="90">
        <f>IF(T14="","",(7.64*(IF(AF14="",'Standard input values for PCO2'!$C$8,AF14))^0.69+(IF(AK14="",'Standard input values for PCO2'!$F$8,AK14))*(23/(IF(AJ14="",'Standard input values for PCO2'!$E$8,AJ14))-1)*((57.27+0.302*(IF(AF14="",'Standard input values for PCO2'!$C$8,AF14)))/(1-0.171*(IF(AK14="",'Standard input values for PCO2'!$F$8,AK14)))))*T14/1000)</f>
        <v>0</v>
      </c>
      <c r="BA14" s="90">
        <f t="shared" si="17"/>
        <v>333.94742208725825</v>
      </c>
      <c r="BB14" s="122">
        <f t="shared" si="6"/>
        <v>345.72853055945995</v>
      </c>
      <c r="BC14" s="89">
        <f t="shared" si="7"/>
        <v>378816.51640603668</v>
      </c>
      <c r="BD14" s="90">
        <f t="shared" si="8"/>
        <v>1451.4042774177651</v>
      </c>
      <c r="BE14" s="117">
        <f t="shared" si="9"/>
        <v>7.3642010821445423</v>
      </c>
      <c r="BF14" s="92">
        <f t="shared" si="10"/>
        <v>1</v>
      </c>
      <c r="BG14" s="93">
        <f t="shared" si="11"/>
        <v>1</v>
      </c>
      <c r="BH14" s="93">
        <f t="shared" si="12"/>
        <v>1</v>
      </c>
      <c r="BI14" s="94">
        <f t="shared" si="13"/>
        <v>1</v>
      </c>
      <c r="BJ14" s="95">
        <f t="shared" si="18"/>
        <v>1</v>
      </c>
      <c r="BK14" s="96">
        <f t="shared" si="19"/>
        <v>1</v>
      </c>
      <c r="BL14" s="96">
        <f t="shared" si="20"/>
        <v>1</v>
      </c>
      <c r="BM14" s="96">
        <f t="shared" si="21"/>
        <v>1</v>
      </c>
      <c r="BN14" s="96">
        <f t="shared" si="22"/>
        <v>1</v>
      </c>
      <c r="BO14" s="97">
        <f t="shared" si="15"/>
        <v>1</v>
      </c>
    </row>
    <row r="15" spans="2:67" s="131" customFormat="1" ht="15.75" customHeight="1" x14ac:dyDescent="0.25">
      <c r="B15" s="132" t="str">
        <f>IF('Input data'!B15="","",'Input data'!B15)</f>
        <v>Institute 1</v>
      </c>
      <c r="C15" s="66" t="str">
        <f>IF('Input data'!C15="","",'Input data'!C15)</f>
        <v>Cattle</v>
      </c>
      <c r="D15" s="66" t="str">
        <f>IF('Input data'!D15="","",'Input data'!D15)</f>
        <v>Housing system 1</v>
      </c>
      <c r="E15" s="133" t="str">
        <f>IF('Input data'!E15="","",'Input data'!E15)</f>
        <v>Location 1</v>
      </c>
      <c r="F15" s="66">
        <f>IF('Input data'!F15="","",'Input data'!F15)</f>
        <v>4</v>
      </c>
      <c r="G15" s="66">
        <f>IF('Input data'!G15="","",'Input data'!G15)</f>
        <v>2</v>
      </c>
      <c r="H15" s="127">
        <f>IF('Input data'!H15="","",'Input data'!H15)</f>
        <v>40823</v>
      </c>
      <c r="I15" s="64">
        <f>IF('Input data'!I15="","",'Input data'!I15)</f>
        <v>280</v>
      </c>
      <c r="J15" s="65">
        <f>IF('Input data'!J15="","",'Input data'!J15)</f>
        <v>7.1126400000000016</v>
      </c>
      <c r="K15" s="64">
        <f>IF('Input data'!K15="","",'Input data'!K15)</f>
        <v>83.24</v>
      </c>
      <c r="L15" s="65">
        <f>IF('Input data'!L15="","",'Input data'!L15)</f>
        <v>8.630840000000001</v>
      </c>
      <c r="M15" s="64">
        <f>IF('Input data'!M15="","",'Input data'!M15)</f>
        <v>93.091999999999985</v>
      </c>
      <c r="N15" s="64">
        <f>IF('Input data'!N15="","",'Input data'!N15)</f>
        <v>160.11000000000001</v>
      </c>
      <c r="O15" s="134">
        <f>IF('Input data'!O15="","",'Input data'!O15)</f>
        <v>10.664000000000003</v>
      </c>
      <c r="P15" s="132">
        <f>IF('Input data'!P15="","",'Input data'!P15)</f>
        <v>282</v>
      </c>
      <c r="Q15" s="64">
        <f>IF('Input data'!Q15="","",'Input data'!Q15)</f>
        <v>223</v>
      </c>
      <c r="R15" s="64">
        <f>IF('Input data'!R15="","",'Input data'!R15)</f>
        <v>31</v>
      </c>
      <c r="S15" s="64">
        <f>IF('Input data'!S15="","",'Input data'!S15)</f>
        <v>7</v>
      </c>
      <c r="T15" s="135">
        <f>IF('Input data'!T15="","",'Input data'!T15)</f>
        <v>0</v>
      </c>
      <c r="U15" s="136">
        <f>IF('Input data'!U15="","",'Input data'!U15)</f>
        <v>1</v>
      </c>
      <c r="V15" s="66">
        <f>IF('Input data'!V15="","",'Input data'!V15)</f>
        <v>4.0999999999999996</v>
      </c>
      <c r="W15" s="64">
        <f>IF('Input data'!W15="","",'Input data'!W15)</f>
        <v>0</v>
      </c>
      <c r="X15" s="135">
        <f>IF('Input data'!X15="","",'Input data'!X15)</f>
        <v>28</v>
      </c>
      <c r="Y15" s="137">
        <f>IF('Input data'!Y15="","",'Input data'!Y15)</f>
        <v>25.726457399103101</v>
      </c>
      <c r="Z15" s="65">
        <f>IF('Input data'!Z15="","",'Input data'!Z15)</f>
        <v>3.57</v>
      </c>
      <c r="AA15" s="65">
        <f>IF('Input data'!AA15="","",'Input data'!AA15)</f>
        <v>4.22</v>
      </c>
      <c r="AB15" s="135">
        <f>IF('Input data'!AB15="","",'Input data'!AB15)</f>
        <v>23</v>
      </c>
      <c r="AC15" s="136">
        <f>IF('Input data'!AC15="","",'Input data'!AC15)</f>
        <v>650</v>
      </c>
      <c r="AD15" s="64">
        <f>IF('Input data'!AD15="","",'Input data'!AD15)</f>
        <v>650</v>
      </c>
      <c r="AE15" s="64">
        <f>IF('Input data'!AE15="","",'Input data'!AE15)</f>
        <v>400</v>
      </c>
      <c r="AF15" s="64">
        <f>IF('Input data'!AF15="","",'Input data'!AF15)</f>
        <v>250</v>
      </c>
      <c r="AG15" s="64">
        <f>IF('Input data'!AG15="","",'Input data'!AG15)</f>
        <v>160</v>
      </c>
      <c r="AH15" s="64">
        <f>IF('Input data'!AH15="","",'Input data'!AH15)</f>
        <v>220</v>
      </c>
      <c r="AI15" s="64">
        <f>IF('Input data'!AI15="","",'Input data'!AI15)</f>
        <v>140</v>
      </c>
      <c r="AJ15" s="64">
        <f>IF('Input data'!AJ15="","",'Input data'!AJ15)</f>
        <v>10</v>
      </c>
      <c r="AK15" s="65">
        <f>IF('Input data'!AK15="","",'Input data'!AK15)</f>
        <v>0.6</v>
      </c>
      <c r="AL15" s="136">
        <f>IF('Input data'!AL15="","",'Input data'!AL15)</f>
        <v>515.26736111111109</v>
      </c>
      <c r="AM15" s="64">
        <f>IF('Input data'!AM15="","",'Input data'!AM15)</f>
        <v>399.98958333333331</v>
      </c>
      <c r="AN15" s="128">
        <f>IF('Input data'!AN15="","",'Input data'!AN15)</f>
        <v>0.69188344506793775</v>
      </c>
      <c r="AO15" s="139">
        <f>IF('Input data'!AO15="","",'Input data'!AO15)</f>
        <v>3.8211599608167258E-2</v>
      </c>
      <c r="AP15" s="89">
        <f t="shared" si="0"/>
        <v>261</v>
      </c>
      <c r="AQ15" s="90">
        <f t="shared" si="1"/>
        <v>254</v>
      </c>
      <c r="AR15" s="91">
        <f t="shared" si="2"/>
        <v>9.9290780141843982</v>
      </c>
      <c r="AS15" s="91">
        <f t="shared" si="3"/>
        <v>92.553191489361694</v>
      </c>
      <c r="AT15" s="91">
        <f t="shared" si="16"/>
        <v>97.318007662835242</v>
      </c>
      <c r="AU15" s="91">
        <f t="shared" si="4"/>
        <v>2.7559055118110236</v>
      </c>
      <c r="AV15" s="117">
        <f t="shared" si="5"/>
        <v>12.204724409448819</v>
      </c>
      <c r="AW15" s="89">
        <f>IF(OR(Q15="",Y15=""),"",(5.6*(IF(AC15="",'Standard input values for PCO2'!$C$5,AC15))^0.75+22*Y15+1.6*0.00001*(IF(AG15="",'Standard input values for PCO2'!$D$5,AG15))^3)*Q15/1000)</f>
        <v>301.58849469139079</v>
      </c>
      <c r="AX15" s="90">
        <f>IF(OR(R15="",Y15=""),"",(5.6*(IF(AD15="",'Standard input values for PCO2'!$C$6,AD15))^0.75+1.6*0.00001*(IF(AH15="",'Standard input values for PCO2'!$D$6,AH15))^3)*R15/1000)</f>
        <v>27.629206060238211</v>
      </c>
      <c r="AY15" s="90">
        <f>IF(S15="","",(7.64*(IF(AE15="",'Standard input values for PCO2'!$C$7,AE15))^0.69+(IF(AK15="",'Standard input values for PCO2'!$F$7,AK15))*(23/(IF(AJ15="",'Standard input values for PCO2'!$E$7,AJ15))-1)*((57.27+0.302*(IF(AE15="",'Standard input values for PCO2'!$C$7,AE15)))/(1-0.171*(IF(AK15="",'Standard input values for PCO2'!$F$7,AK15))))+1.6*0.00001*(IF(AI15="",'Standard input values for PCO2'!$D$7,AI15))^3)*S15/1000)</f>
        <v>4.7297213356292342</v>
      </c>
      <c r="AZ15" s="90">
        <f>IF(T15="","",(7.64*(IF(AF15="",'Standard input values for PCO2'!$C$8,AF15))^0.69+(IF(AK15="",'Standard input values for PCO2'!$F$8,AK15))*(23/(IF(AJ15="",'Standard input values for PCO2'!$E$8,AJ15))-1)*((57.27+0.302*(IF(AF15="",'Standard input values for PCO2'!$C$8,AF15)))/(1-0.171*(IF(AK15="",'Standard input values for PCO2'!$F$8,AK15)))))*T15/1000)</f>
        <v>0</v>
      </c>
      <c r="BA15" s="90">
        <f t="shared" si="17"/>
        <v>333.94742208725825</v>
      </c>
      <c r="BB15" s="122">
        <f t="shared" si="6"/>
        <v>349.13422878044855</v>
      </c>
      <c r="BC15" s="89">
        <f t="shared" si="7"/>
        <v>545154.16927645949</v>
      </c>
      <c r="BD15" s="90">
        <f t="shared" si="8"/>
        <v>2088.7132922469714</v>
      </c>
      <c r="BE15" s="117">
        <f t="shared" si="9"/>
        <v>12.289932769155255</v>
      </c>
      <c r="BF15" s="92">
        <f t="shared" si="10"/>
        <v>1</v>
      </c>
      <c r="BG15" s="93">
        <f t="shared" si="11"/>
        <v>1</v>
      </c>
      <c r="BH15" s="93">
        <f t="shared" si="12"/>
        <v>1</v>
      </c>
      <c r="BI15" s="94">
        <f t="shared" si="13"/>
        <v>1</v>
      </c>
      <c r="BJ15" s="95">
        <f t="shared" si="18"/>
        <v>1</v>
      </c>
      <c r="BK15" s="96">
        <f t="shared" si="19"/>
        <v>1</v>
      </c>
      <c r="BL15" s="96">
        <f t="shared" si="20"/>
        <v>1</v>
      </c>
      <c r="BM15" s="96">
        <f t="shared" si="21"/>
        <v>1</v>
      </c>
      <c r="BN15" s="96">
        <f t="shared" si="22"/>
        <v>1</v>
      </c>
      <c r="BO15" s="97">
        <f t="shared" si="15"/>
        <v>1</v>
      </c>
    </row>
    <row r="16" spans="2:67" s="131" customFormat="1" ht="15.75" customHeight="1" x14ac:dyDescent="0.25">
      <c r="B16" s="132" t="str">
        <f>IF('Input data'!B16="","",'Input data'!B16)</f>
        <v>Institute 1</v>
      </c>
      <c r="C16" s="66" t="str">
        <f>IF('Input data'!C16="","",'Input data'!C16)</f>
        <v>Cattle</v>
      </c>
      <c r="D16" s="66" t="str">
        <f>IF('Input data'!D16="","",'Input data'!D16)</f>
        <v>Housing system 1</v>
      </c>
      <c r="E16" s="133" t="str">
        <f>IF('Input data'!E16="","",'Input data'!E16)</f>
        <v>Location 1</v>
      </c>
      <c r="F16" s="66">
        <f>IF('Input data'!F16="","",'Input data'!F16)</f>
        <v>4</v>
      </c>
      <c r="G16" s="66">
        <f>IF('Input data'!G16="","",'Input data'!G16)</f>
        <v>3</v>
      </c>
      <c r="H16" s="127">
        <f>IF('Input data'!H16="","",'Input data'!H16)</f>
        <v>40824</v>
      </c>
      <c r="I16" s="64">
        <f>IF('Input data'!I16="","",'Input data'!I16)</f>
        <v>281</v>
      </c>
      <c r="J16" s="65">
        <f>IF('Input data'!J16="","",'Input data'!J16)</f>
        <v>4.64656</v>
      </c>
      <c r="K16" s="64">
        <f>IF('Input data'!K16="","",'Input data'!K16)</f>
        <v>95.125</v>
      </c>
      <c r="L16" s="65">
        <f>IF('Input data'!L16="","",'Input data'!L16)</f>
        <v>9.5547999999999984</v>
      </c>
      <c r="M16" s="64">
        <f>IF('Input data'!M16="","",'Input data'!M16)</f>
        <v>95.790000000000035</v>
      </c>
      <c r="N16" s="64">
        <f>IF('Input data'!N16="","",'Input data'!N16)</f>
        <v>197.64583333333334</v>
      </c>
      <c r="O16" s="134">
        <f>IF('Input data'!O16="","",'Input data'!O16)</f>
        <v>3.7083333333333326</v>
      </c>
      <c r="P16" s="132">
        <f>IF('Input data'!P16="","",'Input data'!P16)</f>
        <v>282</v>
      </c>
      <c r="Q16" s="64">
        <f>IF('Input data'!Q16="","",'Input data'!Q16)</f>
        <v>223</v>
      </c>
      <c r="R16" s="64">
        <f>IF('Input data'!R16="","",'Input data'!R16)</f>
        <v>31</v>
      </c>
      <c r="S16" s="64">
        <f>IF('Input data'!S16="","",'Input data'!S16)</f>
        <v>7</v>
      </c>
      <c r="T16" s="135">
        <f>IF('Input data'!T16="","",'Input data'!T16)</f>
        <v>0</v>
      </c>
      <c r="U16" s="136">
        <f>IF('Input data'!U16="","",'Input data'!U16)</f>
        <v>1</v>
      </c>
      <c r="V16" s="66">
        <f>IF('Input data'!V16="","",'Input data'!V16)</f>
        <v>4.0999999999999996</v>
      </c>
      <c r="W16" s="64">
        <f>IF('Input data'!W16="","",'Input data'!W16)</f>
        <v>0</v>
      </c>
      <c r="X16" s="135">
        <f>IF('Input data'!X16="","",'Input data'!X16)</f>
        <v>28</v>
      </c>
      <c r="Y16" s="137">
        <f>IF('Input data'!Y16="","",'Input data'!Y16)</f>
        <v>25.726457399103101</v>
      </c>
      <c r="Z16" s="65">
        <f>IF('Input data'!Z16="","",'Input data'!Z16)</f>
        <v>3.57</v>
      </c>
      <c r="AA16" s="65">
        <f>IF('Input data'!AA16="","",'Input data'!AA16)</f>
        <v>4.22</v>
      </c>
      <c r="AB16" s="135">
        <f>IF('Input data'!AB16="","",'Input data'!AB16)</f>
        <v>23</v>
      </c>
      <c r="AC16" s="136">
        <f>IF('Input data'!AC16="","",'Input data'!AC16)</f>
        <v>650</v>
      </c>
      <c r="AD16" s="64">
        <f>IF('Input data'!AD16="","",'Input data'!AD16)</f>
        <v>650</v>
      </c>
      <c r="AE16" s="64">
        <f>IF('Input data'!AE16="","",'Input data'!AE16)</f>
        <v>400</v>
      </c>
      <c r="AF16" s="64">
        <f>IF('Input data'!AF16="","",'Input data'!AF16)</f>
        <v>250</v>
      </c>
      <c r="AG16" s="64">
        <f>IF('Input data'!AG16="","",'Input data'!AG16)</f>
        <v>160</v>
      </c>
      <c r="AH16" s="64">
        <f>IF('Input data'!AH16="","",'Input data'!AH16)</f>
        <v>220</v>
      </c>
      <c r="AI16" s="64">
        <f>IF('Input data'!AI16="","",'Input data'!AI16)</f>
        <v>140</v>
      </c>
      <c r="AJ16" s="64">
        <f>IF('Input data'!AJ16="","",'Input data'!AJ16)</f>
        <v>10</v>
      </c>
      <c r="AK16" s="65">
        <f>IF('Input data'!AK16="","",'Input data'!AK16)</f>
        <v>0.6</v>
      </c>
      <c r="AL16" s="136">
        <f>IF('Input data'!AL16="","",'Input data'!AL16)</f>
        <v>569.26736111111109</v>
      </c>
      <c r="AM16" s="64">
        <f>IF('Input data'!AM16="","",'Input data'!AM16)</f>
        <v>390</v>
      </c>
      <c r="AN16" s="128">
        <f>IF('Input data'!AN16="","",'Input data'!AN16)</f>
        <v>0.59188344506793777</v>
      </c>
      <c r="AO16" s="139">
        <f>IF('Input data'!AO16="","",'Input data'!AO16)</f>
        <v>2.821159960816726E-2</v>
      </c>
      <c r="AP16" s="89">
        <f t="shared" si="0"/>
        <v>261</v>
      </c>
      <c r="AQ16" s="90">
        <f t="shared" si="1"/>
        <v>254</v>
      </c>
      <c r="AR16" s="91">
        <f t="shared" si="2"/>
        <v>9.9290780141843982</v>
      </c>
      <c r="AS16" s="91">
        <f t="shared" si="3"/>
        <v>92.553191489361694</v>
      </c>
      <c r="AT16" s="91">
        <f t="shared" si="16"/>
        <v>97.318007662835242</v>
      </c>
      <c r="AU16" s="91">
        <f t="shared" si="4"/>
        <v>2.7559055118110236</v>
      </c>
      <c r="AV16" s="117">
        <f t="shared" si="5"/>
        <v>12.204724409448819</v>
      </c>
      <c r="AW16" s="89">
        <f>IF(OR(Q16="",Y16=""),"",(5.6*(IF(AC16="",'Standard input values for PCO2'!$C$5,AC16))^0.75+22*Y16+1.6*0.00001*(IF(AG16="",'Standard input values for PCO2'!$D$5,AG16))^3)*Q16/1000)</f>
        <v>301.58849469139079</v>
      </c>
      <c r="AX16" s="90">
        <f>IF(OR(R16="",Y16=""),"",(5.6*(IF(AD16="",'Standard input values for PCO2'!$C$6,AD16))^0.75+1.6*0.00001*(IF(AH16="",'Standard input values for PCO2'!$D$6,AH16))^3)*R16/1000)</f>
        <v>27.629206060238211</v>
      </c>
      <c r="AY16" s="90">
        <f>IF(S16="","",(7.64*(IF(AE16="",'Standard input values for PCO2'!$C$7,AE16))^0.69+(IF(AK16="",'Standard input values for PCO2'!$F$7,AK16))*(23/(IF(AJ16="",'Standard input values for PCO2'!$E$7,AJ16))-1)*((57.27+0.302*(IF(AE16="",'Standard input values for PCO2'!$C$7,AE16)))/(1-0.171*(IF(AK16="",'Standard input values for PCO2'!$F$7,AK16))))+1.6*0.00001*(IF(AI16="",'Standard input values for PCO2'!$D$7,AI16))^3)*S16/1000)</f>
        <v>4.7297213356292342</v>
      </c>
      <c r="AZ16" s="90">
        <f>IF(T16="","",(7.64*(IF(AF16="",'Standard input values for PCO2'!$C$8,AF16))^0.69+(IF(AK16="",'Standard input values for PCO2'!$F$8,AK16))*(23/(IF(AJ16="",'Standard input values for PCO2'!$E$8,AJ16))-1)*((57.27+0.302*(IF(AF16="",'Standard input values for PCO2'!$C$8,AF16)))/(1-0.171*(IF(AK16="",'Standard input values for PCO2'!$F$8,AK16)))))*T16/1000)</f>
        <v>0</v>
      </c>
      <c r="BA16" s="90">
        <f t="shared" si="17"/>
        <v>333.94742208725825</v>
      </c>
      <c r="BB16" s="122">
        <f t="shared" si="6"/>
        <v>347.90001254000151</v>
      </c>
      <c r="BC16" s="89">
        <f t="shared" si="7"/>
        <v>349321.82785011682</v>
      </c>
      <c r="BD16" s="90">
        <f t="shared" si="8"/>
        <v>1338.3978078548537</v>
      </c>
      <c r="BE16" s="117">
        <f t="shared" si="9"/>
        <v>6.7908237134867067</v>
      </c>
      <c r="BF16" s="92">
        <f t="shared" si="10"/>
        <v>1</v>
      </c>
      <c r="BG16" s="93">
        <f t="shared" si="11"/>
        <v>1</v>
      </c>
      <c r="BH16" s="93">
        <f t="shared" si="12"/>
        <v>1</v>
      </c>
      <c r="BI16" s="94">
        <f t="shared" si="13"/>
        <v>1</v>
      </c>
      <c r="BJ16" s="95">
        <f t="shared" si="18"/>
        <v>1</v>
      </c>
      <c r="BK16" s="96">
        <f t="shared" si="19"/>
        <v>1</v>
      </c>
      <c r="BL16" s="96">
        <f t="shared" si="20"/>
        <v>1</v>
      </c>
      <c r="BM16" s="96">
        <f t="shared" si="21"/>
        <v>1</v>
      </c>
      <c r="BN16" s="96">
        <f t="shared" si="22"/>
        <v>1</v>
      </c>
      <c r="BO16" s="97">
        <f t="shared" si="15"/>
        <v>1</v>
      </c>
    </row>
    <row r="17" spans="2:67" s="131" customFormat="1" ht="15.75" customHeight="1" x14ac:dyDescent="0.25">
      <c r="B17" s="132" t="str">
        <f>IF('Input data'!B17="","",'Input data'!B17)</f>
        <v>Institute 1</v>
      </c>
      <c r="C17" s="66" t="str">
        <f>IF('Input data'!C17="","",'Input data'!C17)</f>
        <v>Cattle</v>
      </c>
      <c r="D17" s="66" t="str">
        <f>IF('Input data'!D17="","",'Input data'!D17)</f>
        <v>Housing system 1</v>
      </c>
      <c r="E17" s="133" t="str">
        <f>IF('Input data'!E17="","",'Input data'!E17)</f>
        <v>Location 1</v>
      </c>
      <c r="F17" s="66">
        <f>IF('Input data'!F17="","",'Input data'!F17)</f>
        <v>5</v>
      </c>
      <c r="G17" s="66">
        <f>IF('Input data'!G17="","",'Input data'!G17)</f>
        <v>1</v>
      </c>
      <c r="H17" s="127">
        <f>IF('Input data'!H17="","",'Input data'!H17)</f>
        <v>40871</v>
      </c>
      <c r="I17" s="64">
        <f>IF('Input data'!I17="","",'Input data'!I17)</f>
        <v>328</v>
      </c>
      <c r="J17" s="65">
        <f>IF('Input data'!J17="","",'Input data'!J17)</f>
        <v>7.8920000000000003</v>
      </c>
      <c r="K17" s="64">
        <f>IF('Input data'!K17="","",'Input data'!K17)</f>
        <v>72.875</v>
      </c>
      <c r="L17" s="65">
        <f>IF('Input data'!L17="","",'Input data'!L17)</f>
        <v>13.170000000000002</v>
      </c>
      <c r="M17" s="64" t="str">
        <f>IF('Input data'!M17="","",'Input data'!M17)</f>
        <v>*</v>
      </c>
      <c r="N17" s="64">
        <f>IF('Input data'!N17="","",'Input data'!N17)</f>
        <v>213.82</v>
      </c>
      <c r="O17" s="134">
        <f>IF('Input data'!O17="","",'Input data'!O17)</f>
        <v>3.292666666666666</v>
      </c>
      <c r="P17" s="132">
        <f>IF('Input data'!P17="","",'Input data'!P17)</f>
        <v>282</v>
      </c>
      <c r="Q17" s="64">
        <f>IF('Input data'!Q17="","",'Input data'!Q17)</f>
        <v>229</v>
      </c>
      <c r="R17" s="64">
        <f>IF('Input data'!R17="","",'Input data'!R17)</f>
        <v>26</v>
      </c>
      <c r="S17" s="64">
        <f>IF('Input data'!S17="","",'Input data'!S17)</f>
        <v>13</v>
      </c>
      <c r="T17" s="135">
        <f>IF('Input data'!T17="","",'Input data'!T17)</f>
        <v>0</v>
      </c>
      <c r="U17" s="136">
        <f>IF('Input data'!U17="","",'Input data'!U17)</f>
        <v>1</v>
      </c>
      <c r="V17" s="66">
        <f>IF('Input data'!V17="","",'Input data'!V17)</f>
        <v>4.0999999999999996</v>
      </c>
      <c r="W17" s="64">
        <f>IF('Input data'!W17="","",'Input data'!W17)</f>
        <v>0</v>
      </c>
      <c r="X17" s="135">
        <f>IF('Input data'!X17="","",'Input data'!X17)</f>
        <v>16</v>
      </c>
      <c r="Y17" s="137">
        <f>IF('Input data'!Y17="","",'Input data'!Y17)</f>
        <v>22.7117903930131</v>
      </c>
      <c r="Z17" s="65">
        <f>IF('Input data'!Z17="","",'Input data'!Z17)</f>
        <v>3.63</v>
      </c>
      <c r="AA17" s="65">
        <f>IF('Input data'!AA17="","",'Input data'!AA17)</f>
        <v>4.75</v>
      </c>
      <c r="AB17" s="135">
        <f>IF('Input data'!AB17="","",'Input data'!AB17)</f>
        <v>23</v>
      </c>
      <c r="AC17" s="136">
        <f>IF('Input data'!AC17="","",'Input data'!AC17)</f>
        <v>650</v>
      </c>
      <c r="AD17" s="64">
        <f>IF('Input data'!AD17="","",'Input data'!AD17)</f>
        <v>650</v>
      </c>
      <c r="AE17" s="64">
        <f>IF('Input data'!AE17="","",'Input data'!AE17)</f>
        <v>400</v>
      </c>
      <c r="AF17" s="64">
        <f>IF('Input data'!AF17="","",'Input data'!AF17)</f>
        <v>250</v>
      </c>
      <c r="AG17" s="64">
        <f>IF('Input data'!AG17="","",'Input data'!AG17)</f>
        <v>160</v>
      </c>
      <c r="AH17" s="64">
        <f>IF('Input data'!AH17="","",'Input data'!AH17)</f>
        <v>220</v>
      </c>
      <c r="AI17" s="64">
        <f>IF('Input data'!AI17="","",'Input data'!AI17)</f>
        <v>140</v>
      </c>
      <c r="AJ17" s="64">
        <f>IF('Input data'!AJ17="","",'Input data'!AJ17)</f>
        <v>10</v>
      </c>
      <c r="AK17" s="65">
        <f>IF('Input data'!AK17="","",'Input data'!AK17)</f>
        <v>0.6</v>
      </c>
      <c r="AL17" s="136">
        <f>IF('Input data'!AL17="","",'Input data'!AL17)</f>
        <v>569.07291666666663</v>
      </c>
      <c r="AM17" s="64">
        <f>IF('Input data'!AM17="","",'Input data'!AM17)</f>
        <v>442.88541666666669</v>
      </c>
      <c r="AN17" s="128">
        <f>IF('Input data'!AN17="","",'Input data'!AN17)</f>
        <v>0.90187059591680974</v>
      </c>
      <c r="AO17" s="139">
        <f>IF('Input data'!AO17="","",'Input data'!AO17)</f>
        <v>0.1292933851731336</v>
      </c>
      <c r="AP17" s="89">
        <f t="shared" si="0"/>
        <v>268</v>
      </c>
      <c r="AQ17" s="90">
        <f t="shared" si="1"/>
        <v>255</v>
      </c>
      <c r="AR17" s="91">
        <f t="shared" si="2"/>
        <v>5.6737588652482271</v>
      </c>
      <c r="AS17" s="91">
        <f t="shared" si="3"/>
        <v>95.035460992907801</v>
      </c>
      <c r="AT17" s="91">
        <f t="shared" si="16"/>
        <v>95.149253731343293</v>
      </c>
      <c r="AU17" s="91">
        <f t="shared" si="4"/>
        <v>5.0980392156862742</v>
      </c>
      <c r="AV17" s="117">
        <f t="shared" si="5"/>
        <v>10.196078431372548</v>
      </c>
      <c r="AW17" s="89">
        <f>IF(OR(Q17="",Y17=""),"",(5.6*(IF(AC17="",'Standard input values for PCO2'!$C$5,AC17))^0.75+22*Y17+1.6*0.00001*(IF(AG17="",'Standard input values for PCO2'!$D$5,AG17))^3)*Q17/1000)</f>
        <v>294.51509096111448</v>
      </c>
      <c r="AX17" s="90">
        <f>IF(OR(R17="",Y17=""),"",(5.6*(IF(AD17="",'Standard input values for PCO2'!$C$6,AD17))^0.75+1.6*0.00001*(IF(AH17="",'Standard input values for PCO2'!$D$6,AH17))^3)*R17/1000)</f>
        <v>23.172882502135273</v>
      </c>
      <c r="AY17" s="90">
        <f>IF(S17="","",(7.64*(IF(AE17="",'Standard input values for PCO2'!$C$7,AE17))^0.69+(IF(AK17="",'Standard input values for PCO2'!$F$7,AK17))*(23/(IF(AJ17="",'Standard input values for PCO2'!$E$7,AJ17))-1)*((57.27+0.302*(IF(AE17="",'Standard input values for PCO2'!$C$7,AE17)))/(1-0.171*(IF(AK17="",'Standard input values for PCO2'!$F$7,AK17))))+1.6*0.00001*(IF(AI17="",'Standard input values for PCO2'!$D$7,AI17))^3)*S17/1000)</f>
        <v>8.7837681947400075</v>
      </c>
      <c r="AZ17" s="90">
        <f>IF(T17="","",(7.64*(IF(AF17="",'Standard input values for PCO2'!$C$8,AF17))^0.69+(IF(AK17="",'Standard input values for PCO2'!$F$8,AK17))*(23/(IF(AJ17="",'Standard input values for PCO2'!$E$8,AJ17))-1)*((57.27+0.302*(IF(AF17="",'Standard input values for PCO2'!$C$8,AF17)))/(1-0.171*(IF(AK17="",'Standard input values for PCO2'!$F$8,AK17)))))*T17/1000)</f>
        <v>0</v>
      </c>
      <c r="BA17" s="90">
        <f t="shared" si="17"/>
        <v>326.47174165798975</v>
      </c>
      <c r="BB17" s="122">
        <f t="shared" si="6"/>
        <v>335.39094964008603</v>
      </c>
      <c r="BC17" s="89">
        <f t="shared" si="7"/>
        <v>478417.99651483318</v>
      </c>
      <c r="BD17" s="90">
        <f t="shared" si="8"/>
        <v>1785.1417780404224</v>
      </c>
      <c r="BE17" s="117">
        <f t="shared" si="9"/>
        <v>12.172278232845816</v>
      </c>
      <c r="BF17" s="92">
        <f t="shared" si="10"/>
        <v>1</v>
      </c>
      <c r="BG17" s="93">
        <f t="shared" si="11"/>
        <v>1</v>
      </c>
      <c r="BH17" s="93">
        <f t="shared" si="12"/>
        <v>0</v>
      </c>
      <c r="BI17" s="94">
        <f t="shared" si="13"/>
        <v>0</v>
      </c>
      <c r="BJ17" s="95">
        <f t="shared" si="18"/>
        <v>1</v>
      </c>
      <c r="BK17" s="96">
        <f t="shared" si="19"/>
        <v>1</v>
      </c>
      <c r="BL17" s="96">
        <f t="shared" si="20"/>
        <v>0</v>
      </c>
      <c r="BM17" s="96">
        <f t="shared" si="21"/>
        <v>1</v>
      </c>
      <c r="BN17" s="96">
        <f t="shared" si="22"/>
        <v>1</v>
      </c>
      <c r="BO17" s="97">
        <f t="shared" si="15"/>
        <v>0</v>
      </c>
    </row>
    <row r="18" spans="2:67" s="131" customFormat="1" ht="15.75" customHeight="1" x14ac:dyDescent="0.25">
      <c r="B18" s="132" t="str">
        <f>IF('Input data'!B18="","",'Input data'!B18)</f>
        <v>Institute 1</v>
      </c>
      <c r="C18" s="66" t="str">
        <f>IF('Input data'!C18="","",'Input data'!C18)</f>
        <v>Cattle</v>
      </c>
      <c r="D18" s="66" t="str">
        <f>IF('Input data'!D18="","",'Input data'!D18)</f>
        <v>Housing system 1</v>
      </c>
      <c r="E18" s="133" t="str">
        <f>IF('Input data'!E18="","",'Input data'!E18)</f>
        <v>Location 1</v>
      </c>
      <c r="F18" s="66">
        <f>IF('Input data'!F18="","",'Input data'!F18)</f>
        <v>5</v>
      </c>
      <c r="G18" s="66">
        <f>IF('Input data'!G18="","",'Input data'!G18)</f>
        <v>2</v>
      </c>
      <c r="H18" s="127">
        <f>IF('Input data'!H18="","",'Input data'!H18)</f>
        <v>40872</v>
      </c>
      <c r="I18" s="64">
        <f>IF('Input data'!I18="","",'Input data'!I18)</f>
        <v>329</v>
      </c>
      <c r="J18" s="65">
        <f>IF('Input data'!J18="","",'Input data'!J18)</f>
        <v>14.83</v>
      </c>
      <c r="K18" s="64">
        <f>IF('Input data'!K18="","",'Input data'!K18)</f>
        <v>80.72</v>
      </c>
      <c r="L18" s="65">
        <f>IF('Input data'!L18="","",'Input data'!L18)</f>
        <v>17.510833333333334</v>
      </c>
      <c r="M18" s="64">
        <f>IF('Input data'!M18="","",'Input data'!M18)</f>
        <v>74.089583333333323</v>
      </c>
      <c r="N18" s="64">
        <f>IF('Input data'!N18="","",'Input data'!N18)</f>
        <v>140.13</v>
      </c>
      <c r="O18" s="134">
        <f>IF('Input data'!O18="","",'Input data'!O18)</f>
        <v>2.7570000000000006</v>
      </c>
      <c r="P18" s="132">
        <f>IF('Input data'!P18="","",'Input data'!P18)</f>
        <v>282</v>
      </c>
      <c r="Q18" s="64">
        <f>IF('Input data'!Q18="","",'Input data'!Q18)</f>
        <v>229</v>
      </c>
      <c r="R18" s="64">
        <f>IF('Input data'!R18="","",'Input data'!R18)</f>
        <v>26</v>
      </c>
      <c r="S18" s="64">
        <f>IF('Input data'!S18="","",'Input data'!S18)</f>
        <v>13</v>
      </c>
      <c r="T18" s="135">
        <f>IF('Input data'!T18="","",'Input data'!T18)</f>
        <v>0</v>
      </c>
      <c r="U18" s="136">
        <f>IF('Input data'!U18="","",'Input data'!U18)</f>
        <v>1</v>
      </c>
      <c r="V18" s="66">
        <f>IF('Input data'!V18="","",'Input data'!V18)</f>
        <v>4.0999999999999996</v>
      </c>
      <c r="W18" s="64">
        <f>IF('Input data'!W18="","",'Input data'!W18)</f>
        <v>0</v>
      </c>
      <c r="X18" s="135">
        <f>IF('Input data'!X18="","",'Input data'!X18)</f>
        <v>16</v>
      </c>
      <c r="Y18" s="137">
        <f>IF('Input data'!Y18="","",'Input data'!Y18)</f>
        <v>22.7117903930131</v>
      </c>
      <c r="Z18" s="65">
        <f>IF('Input data'!Z18="","",'Input data'!Z18)</f>
        <v>3.63</v>
      </c>
      <c r="AA18" s="65">
        <f>IF('Input data'!AA18="","",'Input data'!AA18)</f>
        <v>4.75</v>
      </c>
      <c r="AB18" s="135">
        <f>IF('Input data'!AB18="","",'Input data'!AB18)</f>
        <v>23</v>
      </c>
      <c r="AC18" s="136">
        <f>IF('Input data'!AC18="","",'Input data'!AC18)</f>
        <v>650</v>
      </c>
      <c r="AD18" s="64">
        <f>IF('Input data'!AD18="","",'Input data'!AD18)</f>
        <v>650</v>
      </c>
      <c r="AE18" s="64">
        <f>IF('Input data'!AE18="","",'Input data'!AE18)</f>
        <v>400</v>
      </c>
      <c r="AF18" s="64">
        <f>IF('Input data'!AF18="","",'Input data'!AF18)</f>
        <v>250</v>
      </c>
      <c r="AG18" s="64">
        <f>IF('Input data'!AG18="","",'Input data'!AG18)</f>
        <v>160</v>
      </c>
      <c r="AH18" s="64">
        <f>IF('Input data'!AH18="","",'Input data'!AH18)</f>
        <v>220</v>
      </c>
      <c r="AI18" s="64">
        <f>IF('Input data'!AI18="","",'Input data'!AI18)</f>
        <v>140</v>
      </c>
      <c r="AJ18" s="64">
        <f>IF('Input data'!AJ18="","",'Input data'!AJ18)</f>
        <v>10</v>
      </c>
      <c r="AK18" s="65">
        <f>IF('Input data'!AK18="","",'Input data'!AK18)</f>
        <v>0.6</v>
      </c>
      <c r="AL18" s="136">
        <f>IF('Input data'!AL18="","",'Input data'!AL18)</f>
        <v>608.07291666666663</v>
      </c>
      <c r="AM18" s="64">
        <f>IF('Input data'!AM18="","",'Input data'!AM18)</f>
        <v>423.88541666666669</v>
      </c>
      <c r="AN18" s="128">
        <f>IF('Input data'!AN18="","",'Input data'!AN18)</f>
        <v>0.90187059591680974</v>
      </c>
      <c r="AO18" s="139">
        <f>IF('Input data'!AO18="","",'Input data'!AO18)</f>
        <v>0.11929338517313361</v>
      </c>
      <c r="AP18" s="89">
        <f t="shared" si="0"/>
        <v>268</v>
      </c>
      <c r="AQ18" s="90">
        <f t="shared" si="1"/>
        <v>255</v>
      </c>
      <c r="AR18" s="91">
        <f t="shared" si="2"/>
        <v>5.6737588652482271</v>
      </c>
      <c r="AS18" s="91">
        <f t="shared" si="3"/>
        <v>95.035460992907801</v>
      </c>
      <c r="AT18" s="91">
        <f t="shared" si="16"/>
        <v>95.149253731343293</v>
      </c>
      <c r="AU18" s="91">
        <f t="shared" si="4"/>
        <v>5.0980392156862742</v>
      </c>
      <c r="AV18" s="117">
        <f t="shared" si="5"/>
        <v>10.196078431372548</v>
      </c>
      <c r="AW18" s="89">
        <f>IF(OR(Q18="",Y18=""),"",(5.6*(IF(AC18="",'Standard input values for PCO2'!$C$5,AC18))^0.75+22*Y18+1.6*0.00001*(IF(AG18="",'Standard input values for PCO2'!$D$5,AG18))^3)*Q18/1000)</f>
        <v>294.51509096111448</v>
      </c>
      <c r="AX18" s="90">
        <f>IF(OR(R18="",Y18=""),"",(5.6*(IF(AD18="",'Standard input values for PCO2'!$C$6,AD18))^0.75+1.6*0.00001*(IF(AH18="",'Standard input values for PCO2'!$D$6,AH18))^3)*R18/1000)</f>
        <v>23.172882502135273</v>
      </c>
      <c r="AY18" s="90">
        <f>IF(S18="","",(7.64*(IF(AE18="",'Standard input values for PCO2'!$C$7,AE18))^0.69+(IF(AK18="",'Standard input values for PCO2'!$F$7,AK18))*(23/(IF(AJ18="",'Standard input values for PCO2'!$E$7,AJ18))-1)*((57.27+0.302*(IF(AE18="",'Standard input values for PCO2'!$C$7,AE18)))/(1-0.171*(IF(AK18="",'Standard input values for PCO2'!$F$7,AK18))))+1.6*0.00001*(IF(AI18="",'Standard input values for PCO2'!$D$7,AI18))^3)*S18/1000)</f>
        <v>8.7837681947400075</v>
      </c>
      <c r="AZ18" s="90">
        <f>IF(T18="","",(7.64*(IF(AF18="",'Standard input values for PCO2'!$C$8,AF18))^0.69+(IF(AK18="",'Standard input values for PCO2'!$F$8,AK18))*(23/(IF(AJ18="",'Standard input values for PCO2'!$E$8,AJ18))-1)*((57.27+0.302*(IF(AF18="",'Standard input values for PCO2'!$C$8,AF18)))/(1-0.171*(IF(AK18="",'Standard input values for PCO2'!$F$8,AK18)))))*T18/1000)</f>
        <v>0</v>
      </c>
      <c r="BA18" s="90">
        <f t="shared" si="17"/>
        <v>326.47174165798975</v>
      </c>
      <c r="BB18" s="122">
        <f t="shared" si="6"/>
        <v>329.7223119657645</v>
      </c>
      <c r="BC18" s="89">
        <f t="shared" si="7"/>
        <v>322226.08023800544</v>
      </c>
      <c r="BD18" s="90">
        <f t="shared" si="8"/>
        <v>1202.3361202910651</v>
      </c>
      <c r="BE18" s="117">
        <f t="shared" si="9"/>
        <v>8.3044400564262038</v>
      </c>
      <c r="BF18" s="92">
        <f t="shared" si="10"/>
        <v>1</v>
      </c>
      <c r="BG18" s="93">
        <f t="shared" si="11"/>
        <v>1</v>
      </c>
      <c r="BH18" s="93">
        <f t="shared" si="12"/>
        <v>0</v>
      </c>
      <c r="BI18" s="94">
        <f t="shared" si="13"/>
        <v>0</v>
      </c>
      <c r="BJ18" s="95">
        <f t="shared" si="18"/>
        <v>1</v>
      </c>
      <c r="BK18" s="96">
        <f t="shared" si="19"/>
        <v>1</v>
      </c>
      <c r="BL18" s="96">
        <f t="shared" si="20"/>
        <v>0</v>
      </c>
      <c r="BM18" s="96">
        <f t="shared" si="21"/>
        <v>1</v>
      </c>
      <c r="BN18" s="96">
        <f t="shared" si="22"/>
        <v>1</v>
      </c>
      <c r="BO18" s="97">
        <f t="shared" si="15"/>
        <v>0</v>
      </c>
    </row>
    <row r="19" spans="2:67" s="131" customFormat="1" ht="15.75" customHeight="1" x14ac:dyDescent="0.25">
      <c r="B19" s="132" t="str">
        <f>IF('Input data'!B19="","",'Input data'!B19)</f>
        <v>Institute 1</v>
      </c>
      <c r="C19" s="66" t="str">
        <f>IF('Input data'!C19="","",'Input data'!C19)</f>
        <v>Cattle</v>
      </c>
      <c r="D19" s="66" t="str">
        <f>IF('Input data'!D19="","",'Input data'!D19)</f>
        <v>Housing system 1</v>
      </c>
      <c r="E19" s="133" t="str">
        <f>IF('Input data'!E19="","",'Input data'!E19)</f>
        <v>Location 1</v>
      </c>
      <c r="F19" s="66">
        <f>IF('Input data'!F19="","",'Input data'!F19)</f>
        <v>5</v>
      </c>
      <c r="G19" s="66">
        <f>IF('Input data'!G19="","",'Input data'!G19)</f>
        <v>3</v>
      </c>
      <c r="H19" s="127">
        <f>IF('Input data'!H19="","",'Input data'!H19)</f>
        <v>40873</v>
      </c>
      <c r="I19" s="64">
        <f>IF('Input data'!I19="","",'Input data'!I19)</f>
        <v>330</v>
      </c>
      <c r="J19" s="65">
        <f>IF('Input data'!J19="","",'Input data'!J19)</f>
        <v>21.985833333333336</v>
      </c>
      <c r="K19" s="64">
        <f>IF('Input data'!K19="","",'Input data'!K19)</f>
        <v>78.626666666666651</v>
      </c>
      <c r="L19" s="65">
        <f>IF('Input data'!L19="","",'Input data'!L19)</f>
        <v>23.263750000000002</v>
      </c>
      <c r="M19" s="64">
        <f>IF('Input data'!M19="","",'Input data'!M19)</f>
        <v>69.69583333333334</v>
      </c>
      <c r="N19" s="64">
        <f>IF('Input data'!N19="","",'Input data'!N19)</f>
        <v>119.22</v>
      </c>
      <c r="O19" s="134">
        <f>IF('Input data'!O19="","",'Input data'!O19)</f>
        <v>2.2470000000000003</v>
      </c>
      <c r="P19" s="132">
        <f>IF('Input data'!P19="","",'Input data'!P19)</f>
        <v>282</v>
      </c>
      <c r="Q19" s="64">
        <f>IF('Input data'!Q19="","",'Input data'!Q19)</f>
        <v>229</v>
      </c>
      <c r="R19" s="64">
        <f>IF('Input data'!R19="","",'Input data'!R19)</f>
        <v>26</v>
      </c>
      <c r="S19" s="64">
        <f>IF('Input data'!S19="","",'Input data'!S19)</f>
        <v>13</v>
      </c>
      <c r="T19" s="135">
        <f>IF('Input data'!T19="","",'Input data'!T19)</f>
        <v>0</v>
      </c>
      <c r="U19" s="136">
        <f>IF('Input data'!U19="","",'Input data'!U19)</f>
        <v>1</v>
      </c>
      <c r="V19" s="66">
        <f>IF('Input data'!V19="","",'Input data'!V19)</f>
        <v>4.0999999999999996</v>
      </c>
      <c r="W19" s="64">
        <f>IF('Input data'!W19="","",'Input data'!W19)</f>
        <v>0</v>
      </c>
      <c r="X19" s="135">
        <f>IF('Input data'!X19="","",'Input data'!X19)</f>
        <v>16</v>
      </c>
      <c r="Y19" s="137">
        <f>IF('Input data'!Y19="","",'Input data'!Y19)</f>
        <v>22.7117903930131</v>
      </c>
      <c r="Z19" s="65">
        <f>IF('Input data'!Z19="","",'Input data'!Z19)</f>
        <v>3.63</v>
      </c>
      <c r="AA19" s="65">
        <f>IF('Input data'!AA19="","",'Input data'!AA19)</f>
        <v>4.75</v>
      </c>
      <c r="AB19" s="135">
        <f>IF('Input data'!AB19="","",'Input data'!AB19)</f>
        <v>23</v>
      </c>
      <c r="AC19" s="136">
        <f>IF('Input data'!AC19="","",'Input data'!AC19)</f>
        <v>650</v>
      </c>
      <c r="AD19" s="64">
        <f>IF('Input data'!AD19="","",'Input data'!AD19)</f>
        <v>650</v>
      </c>
      <c r="AE19" s="64">
        <f>IF('Input data'!AE19="","",'Input data'!AE19)</f>
        <v>400</v>
      </c>
      <c r="AF19" s="64">
        <f>IF('Input data'!AF19="","",'Input data'!AF19)</f>
        <v>250</v>
      </c>
      <c r="AG19" s="64">
        <f>IF('Input data'!AG19="","",'Input data'!AG19)</f>
        <v>160</v>
      </c>
      <c r="AH19" s="64">
        <f>IF('Input data'!AH19="","",'Input data'!AH19)</f>
        <v>220</v>
      </c>
      <c r="AI19" s="64">
        <f>IF('Input data'!AI19="","",'Input data'!AI19)</f>
        <v>140</v>
      </c>
      <c r="AJ19" s="64">
        <f>IF('Input data'!AJ19="","",'Input data'!AJ19)</f>
        <v>10</v>
      </c>
      <c r="AK19" s="65">
        <f>IF('Input data'!AK19="","",'Input data'!AK19)</f>
        <v>0.6</v>
      </c>
      <c r="AL19" s="136">
        <f>IF('Input data'!AL19="","",'Input data'!AL19)</f>
        <v>520.07291666666663</v>
      </c>
      <c r="AM19" s="64">
        <f>IF('Input data'!AM19="","",'Input data'!AM19)</f>
        <v>467.88541666666669</v>
      </c>
      <c r="AN19" s="128">
        <f>IF('Input data'!AN19="","",'Input data'!AN19)</f>
        <v>0.80187059591680976</v>
      </c>
      <c r="AO19" s="139">
        <f>IF('Input data'!AO19="","",'Input data'!AO19)</f>
        <v>0.1292933851731336</v>
      </c>
      <c r="AP19" s="89">
        <f t="shared" si="0"/>
        <v>268</v>
      </c>
      <c r="AQ19" s="90">
        <f t="shared" si="1"/>
        <v>255</v>
      </c>
      <c r="AR19" s="91">
        <f t="shared" si="2"/>
        <v>5.6737588652482271</v>
      </c>
      <c r="AS19" s="91">
        <f t="shared" si="3"/>
        <v>95.035460992907801</v>
      </c>
      <c r="AT19" s="91">
        <f t="shared" si="16"/>
        <v>95.149253731343293</v>
      </c>
      <c r="AU19" s="91">
        <f t="shared" si="4"/>
        <v>5.0980392156862742</v>
      </c>
      <c r="AV19" s="117">
        <f t="shared" si="5"/>
        <v>10.196078431372548</v>
      </c>
      <c r="AW19" s="89">
        <f>IF(OR(Q19="",Y19=""),"",(5.6*(IF(AC19="",'Standard input values for PCO2'!$C$5,AC19))^0.75+22*Y19+1.6*0.00001*(IF(AG19="",'Standard input values for PCO2'!$D$5,AG19))^3)*Q19/1000)</f>
        <v>294.51509096111448</v>
      </c>
      <c r="AX19" s="90">
        <f>IF(OR(R19="",Y19=""),"",(5.6*(IF(AD19="",'Standard input values for PCO2'!$C$6,AD19))^0.75+1.6*0.00001*(IF(AH19="",'Standard input values for PCO2'!$D$6,AH19))^3)*R19/1000)</f>
        <v>23.172882502135273</v>
      </c>
      <c r="AY19" s="90">
        <f>IF(S19="","",(7.64*(IF(AE19="",'Standard input values for PCO2'!$C$7,AE19))^0.69+(IF(AK19="",'Standard input values for PCO2'!$F$7,AK19))*(23/(IF(AJ19="",'Standard input values for PCO2'!$E$7,AJ19))-1)*((57.27+0.302*(IF(AE19="",'Standard input values for PCO2'!$C$7,AE19)))/(1-0.171*(IF(AK19="",'Standard input values for PCO2'!$F$7,AK19))))+1.6*0.00001*(IF(AI19="",'Standard input values for PCO2'!$D$7,AI19))^3)*S19/1000)</f>
        <v>8.7837681947400075</v>
      </c>
      <c r="AZ19" s="90">
        <f>IF(T19="","",(7.64*(IF(AF19="",'Standard input values for PCO2'!$C$8,AF19))^0.69+(IF(AK19="",'Standard input values for PCO2'!$F$8,AK19))*(23/(IF(AJ19="",'Standard input values for PCO2'!$E$8,AJ19))-1)*((57.27+0.302*(IF(AF19="",'Standard input values for PCO2'!$C$8,AF19)))/(1-0.171*(IF(AK19="",'Standard input values for PCO2'!$F$8,AK19)))))*T19/1000)</f>
        <v>0</v>
      </c>
      <c r="BA19" s="90">
        <f t="shared" si="17"/>
        <v>326.47174165798975</v>
      </c>
      <c r="BB19" s="122">
        <f t="shared" si="6"/>
        <v>322.20965307064466</v>
      </c>
      <c r="BC19" s="89">
        <f t="shared" si="7"/>
        <v>1111333.8932256978</v>
      </c>
      <c r="BD19" s="90">
        <f t="shared" si="8"/>
        <v>4146.7682583048427</v>
      </c>
      <c r="BE19" s="117">
        <f t="shared" si="9"/>
        <v>24.615529199132695</v>
      </c>
      <c r="BF19" s="92">
        <f t="shared" si="10"/>
        <v>1</v>
      </c>
      <c r="BG19" s="93">
        <f t="shared" si="11"/>
        <v>1</v>
      </c>
      <c r="BH19" s="93">
        <f t="shared" si="12"/>
        <v>0</v>
      </c>
      <c r="BI19" s="94">
        <f t="shared" si="13"/>
        <v>0</v>
      </c>
      <c r="BJ19" s="95">
        <f t="shared" si="18"/>
        <v>1</v>
      </c>
      <c r="BK19" s="96">
        <f t="shared" si="19"/>
        <v>1</v>
      </c>
      <c r="BL19" s="96">
        <f t="shared" si="20"/>
        <v>0</v>
      </c>
      <c r="BM19" s="96">
        <f t="shared" si="21"/>
        <v>1</v>
      </c>
      <c r="BN19" s="96">
        <f t="shared" si="22"/>
        <v>1</v>
      </c>
      <c r="BO19" s="97">
        <f t="shared" si="15"/>
        <v>0</v>
      </c>
    </row>
    <row r="20" spans="2:67" s="131" customFormat="1" ht="15.75" customHeight="1" x14ac:dyDescent="0.25">
      <c r="B20" s="132" t="str">
        <f>IF('Input data'!B20="","",'Input data'!B20)</f>
        <v>Institute 1</v>
      </c>
      <c r="C20" s="66" t="str">
        <f>IF('Input data'!C20="","",'Input data'!C20)</f>
        <v>Cattle</v>
      </c>
      <c r="D20" s="66" t="str">
        <f>IF('Input data'!D20="","",'Input data'!D20)</f>
        <v>Housing system 1</v>
      </c>
      <c r="E20" s="133" t="str">
        <f>IF('Input data'!E20="","",'Input data'!E20)</f>
        <v>Location 1</v>
      </c>
      <c r="F20" s="66">
        <f>IF('Input data'!F20="","",'Input data'!F20)</f>
        <v>6</v>
      </c>
      <c r="G20" s="66">
        <f>IF('Input data'!G20="","",'Input data'!G20)</f>
        <v>1</v>
      </c>
      <c r="H20" s="127">
        <f>IF('Input data'!H20="","",'Input data'!H20)</f>
        <v>40932</v>
      </c>
      <c r="I20" s="64">
        <f>IF('Input data'!I20="","",'Input data'!I20)</f>
        <v>24</v>
      </c>
      <c r="J20" s="65">
        <f>IF('Input data'!J20="","",'Input data'!J20)</f>
        <v>11.866145833333336</v>
      </c>
      <c r="K20" s="64">
        <f>IF('Input data'!K20="","",'Input data'!K20)</f>
        <v>75.815833333333345</v>
      </c>
      <c r="L20" s="65">
        <f>IF('Input data'!L20="","",'Input data'!L20)</f>
        <v>13.107986111111105</v>
      </c>
      <c r="M20" s="64">
        <f>IF('Input data'!M20="","",'Input data'!M20)</f>
        <v>71.729166666666657</v>
      </c>
      <c r="N20" s="64">
        <f>IF('Input data'!N20="","",'Input data'!N20)</f>
        <v>262.89</v>
      </c>
      <c r="O20" s="134">
        <f>IF('Input data'!O20="","",'Input data'!O20)</f>
        <v>10.684000000000001</v>
      </c>
      <c r="P20" s="132">
        <f>IF('Input data'!P20="","",'Input data'!P20)</f>
        <v>282</v>
      </c>
      <c r="Q20" s="64">
        <f>IF('Input data'!Q20="","",'Input data'!Q20)</f>
        <v>230</v>
      </c>
      <c r="R20" s="64">
        <f>IF('Input data'!R20="","",'Input data'!R20)</f>
        <v>20</v>
      </c>
      <c r="S20" s="64">
        <f>IF('Input data'!S20="","",'Input data'!S20)</f>
        <v>19</v>
      </c>
      <c r="T20" s="135">
        <f>IF('Input data'!T20="","",'Input data'!T20)</f>
        <v>0</v>
      </c>
      <c r="U20" s="136">
        <f>IF('Input data'!U20="","",'Input data'!U20)</f>
        <v>1</v>
      </c>
      <c r="V20" s="66">
        <f>IF('Input data'!V20="","",'Input data'!V20)</f>
        <v>4.0999999999999996</v>
      </c>
      <c r="W20" s="64">
        <f>IF('Input data'!W20="","",'Input data'!W20)</f>
        <v>0</v>
      </c>
      <c r="X20" s="135">
        <f>IF('Input data'!X20="","",'Input data'!X20)</f>
        <v>0</v>
      </c>
      <c r="Y20" s="137">
        <f>IF('Input data'!Y20="","",'Input data'!Y20)</f>
        <v>25.617391304347802</v>
      </c>
      <c r="Z20" s="65">
        <f>IF('Input data'!Z20="","",'Input data'!Z20)</f>
        <v>3.55</v>
      </c>
      <c r="AA20" s="65">
        <f>IF('Input data'!AA20="","",'Input data'!AA20)</f>
        <v>4.55</v>
      </c>
      <c r="AB20" s="135">
        <f>IF('Input data'!AB20="","",'Input data'!AB20)</f>
        <v>18</v>
      </c>
      <c r="AC20" s="136">
        <f>IF('Input data'!AC20="","",'Input data'!AC20)</f>
        <v>650</v>
      </c>
      <c r="AD20" s="64">
        <f>IF('Input data'!AD20="","",'Input data'!AD20)</f>
        <v>650</v>
      </c>
      <c r="AE20" s="64">
        <f>IF('Input data'!AE20="","",'Input data'!AE20)</f>
        <v>400</v>
      </c>
      <c r="AF20" s="64">
        <f>IF('Input data'!AF20="","",'Input data'!AF20)</f>
        <v>250</v>
      </c>
      <c r="AG20" s="64">
        <f>IF('Input data'!AG20="","",'Input data'!AG20)</f>
        <v>160</v>
      </c>
      <c r="AH20" s="64">
        <f>IF('Input data'!AH20="","",'Input data'!AH20)</f>
        <v>220</v>
      </c>
      <c r="AI20" s="64">
        <f>IF('Input data'!AI20="","",'Input data'!AI20)</f>
        <v>140</v>
      </c>
      <c r="AJ20" s="64">
        <f>IF('Input data'!AJ20="","",'Input data'!AJ20)</f>
        <v>10</v>
      </c>
      <c r="AK20" s="65">
        <f>IF('Input data'!AK20="","",'Input data'!AK20)</f>
        <v>0.6</v>
      </c>
      <c r="AL20" s="136">
        <f>IF('Input data'!AL20="","",'Input data'!AL20)</f>
        <v>965.28472222222217</v>
      </c>
      <c r="AM20" s="64">
        <f>IF('Input data'!AM20="","",'Input data'!AM20)</f>
        <v>440.18055555555554</v>
      </c>
      <c r="AN20" s="128">
        <f>IF('Input data'!AN20="","",'Input data'!AN20)</f>
        <v>1.4875967152200964</v>
      </c>
      <c r="AO20" s="139">
        <f>IF('Input data'!AO20="","",'Input data'!AO20)</f>
        <v>7.0833333333333345E-2</v>
      </c>
      <c r="AP20" s="89">
        <f t="shared" si="0"/>
        <v>269</v>
      </c>
      <c r="AQ20" s="90">
        <f t="shared" si="1"/>
        <v>250</v>
      </c>
      <c r="AR20" s="91">
        <f t="shared" si="2"/>
        <v>0</v>
      </c>
      <c r="AS20" s="91">
        <f t="shared" si="3"/>
        <v>95.39007092198581</v>
      </c>
      <c r="AT20" s="91">
        <f t="shared" si="16"/>
        <v>92.936802973977692</v>
      </c>
      <c r="AU20" s="91">
        <f t="shared" si="4"/>
        <v>7.6</v>
      </c>
      <c r="AV20" s="117">
        <f t="shared" si="5"/>
        <v>8</v>
      </c>
      <c r="AW20" s="89">
        <f>IF(OR(Q20="",Y20=""),"",(5.6*(IF(AC20="",'Standard input values for PCO2'!$C$5,AC20))^0.75+22*Y20+1.6*0.00001*(IF(AG20="",'Standard input values for PCO2'!$D$5,AG20))^3)*Q20/1000)</f>
        <v>310.50352367273496</v>
      </c>
      <c r="AX20" s="90">
        <f>IF(OR(R20="",Y20=""),"",(5.6*(IF(AD20="",'Standard input values for PCO2'!$C$6,AD20))^0.75+1.6*0.00001*(IF(AH20="",'Standard input values for PCO2'!$D$6,AH20))^3)*R20/1000)</f>
        <v>17.82529423241175</v>
      </c>
      <c r="AY20" s="90">
        <f>IF(S20="","",(7.64*(IF(AE20="",'Standard input values for PCO2'!$C$7,AE20))^0.69+(IF(AK20="",'Standard input values for PCO2'!$F$7,AK20))*(23/(IF(AJ20="",'Standard input values for PCO2'!$E$7,AJ20))-1)*((57.27+0.302*(IF(AE20="",'Standard input values for PCO2'!$C$7,AE20)))/(1-0.171*(IF(AK20="",'Standard input values for PCO2'!$F$7,AK20))))+1.6*0.00001*(IF(AI20="",'Standard input values for PCO2'!$D$7,AI20))^3)*S20/1000)</f>
        <v>12.837815053850777</v>
      </c>
      <c r="AZ20" s="90">
        <f>IF(T20="","",(7.64*(IF(AF20="",'Standard input values for PCO2'!$C$8,AF20))^0.69+(IF(AK20="",'Standard input values for PCO2'!$F$8,AK20))*(23/(IF(AJ20="",'Standard input values for PCO2'!$E$8,AJ20))-1)*((57.27+0.302*(IF(AF20="",'Standard input values for PCO2'!$C$8,AF20)))/(1-0.171*(IF(AK20="",'Standard input values for PCO2'!$F$8,AK20)))))*T20/1000)</f>
        <v>0</v>
      </c>
      <c r="BA20" s="90">
        <f t="shared" si="17"/>
        <v>341.16663295899747</v>
      </c>
      <c r="BB20" s="122">
        <f t="shared" si="6"/>
        <v>350.5719336501129</v>
      </c>
      <c r="BC20" s="89">
        <f t="shared" si="7"/>
        <v>120172.24783721389</v>
      </c>
      <c r="BD20" s="90">
        <f t="shared" si="8"/>
        <v>446.73698080748659</v>
      </c>
      <c r="BE20" s="117">
        <f t="shared" si="9"/>
        <v>5.2887922291912055</v>
      </c>
      <c r="BF20" s="92">
        <f t="shared" si="10"/>
        <v>1</v>
      </c>
      <c r="BG20" s="93">
        <f t="shared" si="11"/>
        <v>1</v>
      </c>
      <c r="BH20" s="93">
        <f t="shared" si="12"/>
        <v>1</v>
      </c>
      <c r="BI20" s="94">
        <f t="shared" si="13"/>
        <v>1</v>
      </c>
      <c r="BJ20" s="95">
        <f t="shared" si="18"/>
        <v>1</v>
      </c>
      <c r="BK20" s="96">
        <f t="shared" si="19"/>
        <v>1</v>
      </c>
      <c r="BL20" s="96">
        <f t="shared" si="20"/>
        <v>1</v>
      </c>
      <c r="BM20" s="96">
        <f t="shared" si="21"/>
        <v>1</v>
      </c>
      <c r="BN20" s="96">
        <f t="shared" si="22"/>
        <v>1</v>
      </c>
      <c r="BO20" s="97">
        <f t="shared" si="15"/>
        <v>1</v>
      </c>
    </row>
    <row r="21" spans="2:67" s="131" customFormat="1" ht="15.75" customHeight="1" x14ac:dyDescent="0.25">
      <c r="B21" s="132" t="str">
        <f>IF('Input data'!B21="","",'Input data'!B21)</f>
        <v>Institute 1</v>
      </c>
      <c r="C21" s="66" t="str">
        <f>IF('Input data'!C21="","",'Input data'!C21)</f>
        <v>Cattle</v>
      </c>
      <c r="D21" s="66" t="str">
        <f>IF('Input data'!D21="","",'Input data'!D21)</f>
        <v>Housing system 1</v>
      </c>
      <c r="E21" s="133" t="str">
        <f>IF('Input data'!E21="","",'Input data'!E21)</f>
        <v>Location 1</v>
      </c>
      <c r="F21" s="66">
        <f>IF('Input data'!F21="","",'Input data'!F21)</f>
        <v>6</v>
      </c>
      <c r="G21" s="66">
        <f>IF('Input data'!G21="","",'Input data'!G21)</f>
        <v>2</v>
      </c>
      <c r="H21" s="127">
        <f>IF('Input data'!H21="","",'Input data'!H21)</f>
        <v>40933</v>
      </c>
      <c r="I21" s="64">
        <f>IF('Input data'!I21="","",'Input data'!I21)</f>
        <v>25</v>
      </c>
      <c r="J21" s="65">
        <f>IF('Input data'!J21="","",'Input data'!J21)</f>
        <v>8.1989999999999998</v>
      </c>
      <c r="K21" s="64">
        <f>IF('Input data'!K21="","",'Input data'!K21)</f>
        <v>95.2</v>
      </c>
      <c r="L21" s="65">
        <f>IF('Input data'!L21="","",'Input data'!L21)</f>
        <v>9.15</v>
      </c>
      <c r="M21" s="64" t="str">
        <f>IF('Input data'!M21="","",'Input data'!M21)</f>
        <v>*</v>
      </c>
      <c r="N21" s="64">
        <f>IF('Input data'!N21="","",'Input data'!N21)</f>
        <v>239.77</v>
      </c>
      <c r="O21" s="134">
        <f>IF('Input data'!O21="","",'Input data'!O21)</f>
        <v>9.088000000000001</v>
      </c>
      <c r="P21" s="132">
        <f>IF('Input data'!P21="","",'Input data'!P21)</f>
        <v>282</v>
      </c>
      <c r="Q21" s="64">
        <f>IF('Input data'!Q21="","",'Input data'!Q21)</f>
        <v>230</v>
      </c>
      <c r="R21" s="64">
        <f>IF('Input data'!R21="","",'Input data'!R21)</f>
        <v>20</v>
      </c>
      <c r="S21" s="64">
        <f>IF('Input data'!S21="","",'Input data'!S21)</f>
        <v>19</v>
      </c>
      <c r="T21" s="135">
        <f>IF('Input data'!T21="","",'Input data'!T21)</f>
        <v>0</v>
      </c>
      <c r="U21" s="136">
        <f>IF('Input data'!U21="","",'Input data'!U21)</f>
        <v>1</v>
      </c>
      <c r="V21" s="66">
        <f>IF('Input data'!V21="","",'Input data'!V21)</f>
        <v>4.0999999999999996</v>
      </c>
      <c r="W21" s="64">
        <f>IF('Input data'!W21="","",'Input data'!W21)</f>
        <v>0</v>
      </c>
      <c r="X21" s="135">
        <f>IF('Input data'!X21="","",'Input data'!X21)</f>
        <v>0</v>
      </c>
      <c r="Y21" s="137">
        <f>IF('Input data'!Y21="","",'Input data'!Y21)</f>
        <v>25.617391304347802</v>
      </c>
      <c r="Z21" s="65">
        <f>IF('Input data'!Z21="","",'Input data'!Z21)</f>
        <v>3.55</v>
      </c>
      <c r="AA21" s="65">
        <f>IF('Input data'!AA21="","",'Input data'!AA21)</f>
        <v>4.55</v>
      </c>
      <c r="AB21" s="135">
        <f>IF('Input data'!AB21="","",'Input data'!AB21)</f>
        <v>18</v>
      </c>
      <c r="AC21" s="136">
        <f>IF('Input data'!AC21="","",'Input data'!AC21)</f>
        <v>650</v>
      </c>
      <c r="AD21" s="64">
        <f>IF('Input data'!AD21="","",'Input data'!AD21)</f>
        <v>650</v>
      </c>
      <c r="AE21" s="64">
        <f>IF('Input data'!AE21="","",'Input data'!AE21)</f>
        <v>400</v>
      </c>
      <c r="AF21" s="64">
        <f>IF('Input data'!AF21="","",'Input data'!AF21)</f>
        <v>250</v>
      </c>
      <c r="AG21" s="64">
        <f>IF('Input data'!AG21="","",'Input data'!AG21)</f>
        <v>160</v>
      </c>
      <c r="AH21" s="64">
        <f>IF('Input data'!AH21="","",'Input data'!AH21)</f>
        <v>220</v>
      </c>
      <c r="AI21" s="64">
        <f>IF('Input data'!AI21="","",'Input data'!AI21)</f>
        <v>140</v>
      </c>
      <c r="AJ21" s="64">
        <f>IF('Input data'!AJ21="","",'Input data'!AJ21)</f>
        <v>10</v>
      </c>
      <c r="AK21" s="65">
        <f>IF('Input data'!AK21="","",'Input data'!AK21)</f>
        <v>0.6</v>
      </c>
      <c r="AL21" s="136">
        <f>IF('Input data'!AL21="","",'Input data'!AL21)</f>
        <v>968.28472222222217</v>
      </c>
      <c r="AM21" s="64">
        <f>IF('Input data'!AM21="","",'Input data'!AM21)</f>
        <v>391.18055555555554</v>
      </c>
      <c r="AN21" s="128">
        <f>IF('Input data'!AN21="","",'Input data'!AN21)</f>
        <v>1.5875967152200965</v>
      </c>
      <c r="AO21" s="139">
        <f>IF('Input data'!AO21="","",'Input data'!AO21)</f>
        <v>6.0833333333333343E-2</v>
      </c>
      <c r="AP21" s="89">
        <f t="shared" si="0"/>
        <v>269</v>
      </c>
      <c r="AQ21" s="90">
        <f t="shared" si="1"/>
        <v>250</v>
      </c>
      <c r="AR21" s="91">
        <f t="shared" si="2"/>
        <v>0</v>
      </c>
      <c r="AS21" s="91">
        <f t="shared" si="3"/>
        <v>95.39007092198581</v>
      </c>
      <c r="AT21" s="91">
        <f t="shared" si="16"/>
        <v>92.936802973977692</v>
      </c>
      <c r="AU21" s="91">
        <f t="shared" si="4"/>
        <v>7.6</v>
      </c>
      <c r="AV21" s="117">
        <f t="shared" si="5"/>
        <v>8</v>
      </c>
      <c r="AW21" s="89">
        <f>IF(OR(Q21="",Y21=""),"",(5.6*(IF(AC21="",'Standard input values for PCO2'!$C$5,AC21))^0.75+22*Y21+1.6*0.00001*(IF(AG21="",'Standard input values for PCO2'!$D$5,AG21))^3)*Q21/1000)</f>
        <v>310.50352367273496</v>
      </c>
      <c r="AX21" s="90">
        <f>IF(OR(R21="",Y21=""),"",(5.6*(IF(AD21="",'Standard input values for PCO2'!$C$6,AD21))^0.75+1.6*0.00001*(IF(AH21="",'Standard input values for PCO2'!$D$6,AH21))^3)*R21/1000)</f>
        <v>17.82529423241175</v>
      </c>
      <c r="AY21" s="90">
        <f>IF(S21="","",(7.64*(IF(AE21="",'Standard input values for PCO2'!$C$7,AE21))^0.69+(IF(AK21="",'Standard input values for PCO2'!$F$7,AK21))*(23/(IF(AJ21="",'Standard input values for PCO2'!$E$7,AJ21))-1)*((57.27+0.302*(IF(AE21="",'Standard input values for PCO2'!$C$7,AE21)))/(1-0.171*(IF(AK21="",'Standard input values for PCO2'!$F$7,AK21))))+1.6*0.00001*(IF(AI21="",'Standard input values for PCO2'!$D$7,AI21))^3)*S21/1000)</f>
        <v>12.837815053850777</v>
      </c>
      <c r="AZ21" s="90">
        <f>IF(T21="","",(7.64*(IF(AF21="",'Standard input values for PCO2'!$C$8,AF21))^0.69+(IF(AK21="",'Standard input values for PCO2'!$F$8,AK21))*(23/(IF(AJ21="",'Standard input values for PCO2'!$E$8,AJ21))-1)*((57.27+0.302*(IF(AF21="",'Standard input values for PCO2'!$C$8,AF21)))/(1-0.171*(IF(AK21="",'Standard input values for PCO2'!$F$8,AK21)))))*T21/1000)</f>
        <v>0</v>
      </c>
      <c r="BA21" s="90">
        <f t="shared" si="17"/>
        <v>341.16663295899747</v>
      </c>
      <c r="BB21" s="122">
        <f t="shared" si="6"/>
        <v>355.97326482941799</v>
      </c>
      <c r="BC21" s="89">
        <f t="shared" si="7"/>
        <v>111028.80791762649</v>
      </c>
      <c r="BD21" s="90">
        <f t="shared" si="8"/>
        <v>412.7464978350427</v>
      </c>
      <c r="BE21" s="117">
        <f t="shared" si="9"/>
        <v>5.2657763545580858</v>
      </c>
      <c r="BF21" s="92">
        <f t="shared" si="10"/>
        <v>1</v>
      </c>
      <c r="BG21" s="93">
        <f t="shared" si="11"/>
        <v>1</v>
      </c>
      <c r="BH21" s="93">
        <f t="shared" si="12"/>
        <v>1</v>
      </c>
      <c r="BI21" s="94">
        <f t="shared" si="13"/>
        <v>1</v>
      </c>
      <c r="BJ21" s="95">
        <f t="shared" si="18"/>
        <v>1</v>
      </c>
      <c r="BK21" s="96">
        <f t="shared" si="19"/>
        <v>1</v>
      </c>
      <c r="BL21" s="96">
        <f t="shared" si="20"/>
        <v>1</v>
      </c>
      <c r="BM21" s="96">
        <f t="shared" si="21"/>
        <v>1</v>
      </c>
      <c r="BN21" s="96">
        <f t="shared" si="22"/>
        <v>1</v>
      </c>
      <c r="BO21" s="97">
        <f t="shared" si="15"/>
        <v>1</v>
      </c>
    </row>
    <row r="22" spans="2:67" s="131" customFormat="1" ht="15.75" customHeight="1" x14ac:dyDescent="0.25">
      <c r="B22" s="132" t="str">
        <f>IF('Input data'!B22="","",'Input data'!B22)</f>
        <v>Institute 1</v>
      </c>
      <c r="C22" s="66" t="str">
        <f>IF('Input data'!C22="","",'Input data'!C22)</f>
        <v>Cattle</v>
      </c>
      <c r="D22" s="66" t="str">
        <f>IF('Input data'!D22="","",'Input data'!D22)</f>
        <v>Housing system 1</v>
      </c>
      <c r="E22" s="133" t="str">
        <f>IF('Input data'!E22="","",'Input data'!E22)</f>
        <v>Location 1</v>
      </c>
      <c r="F22" s="66">
        <f>IF('Input data'!F22="","",'Input data'!F22)</f>
        <v>6</v>
      </c>
      <c r="G22" s="66">
        <f>IF('Input data'!G22="","",'Input data'!G22)</f>
        <v>3</v>
      </c>
      <c r="H22" s="127">
        <f>IF('Input data'!H22="","",'Input data'!H22)</f>
        <v>40934</v>
      </c>
      <c r="I22" s="64">
        <f>IF('Input data'!I22="","",'Input data'!I22)</f>
        <v>26</v>
      </c>
      <c r="J22" s="65">
        <f>IF('Input data'!J22="","",'Input data'!J22)</f>
        <v>3.3949999999999996</v>
      </c>
      <c r="K22" s="64">
        <f>IF('Input data'!K22="","",'Input data'!K22)</f>
        <v>96.28</v>
      </c>
      <c r="L22" s="65">
        <f>IF('Input data'!L22="","",'Input data'!L22)</f>
        <v>7.6422083333333326</v>
      </c>
      <c r="M22" s="64">
        <f>IF('Input data'!M22="","",'Input data'!M22)</f>
        <v>88.564166666666665</v>
      </c>
      <c r="N22" s="64">
        <f>IF('Input data'!N22="","",'Input data'!N22)</f>
        <v>169.74</v>
      </c>
      <c r="O22" s="134">
        <f>IF('Input data'!O22="","",'Input data'!O22)</f>
        <v>2.202</v>
      </c>
      <c r="P22" s="132">
        <f>IF('Input data'!P22="","",'Input data'!P22)</f>
        <v>282</v>
      </c>
      <c r="Q22" s="64">
        <f>IF('Input data'!Q22="","",'Input data'!Q22)</f>
        <v>230</v>
      </c>
      <c r="R22" s="64">
        <f>IF('Input data'!R22="","",'Input data'!R22)</f>
        <v>20</v>
      </c>
      <c r="S22" s="64">
        <f>IF('Input data'!S22="","",'Input data'!S22)</f>
        <v>19</v>
      </c>
      <c r="T22" s="135">
        <f>IF('Input data'!T22="","",'Input data'!T22)</f>
        <v>0</v>
      </c>
      <c r="U22" s="136">
        <f>IF('Input data'!U22="","",'Input data'!U22)</f>
        <v>1</v>
      </c>
      <c r="V22" s="66">
        <f>IF('Input data'!V22="","",'Input data'!V22)</f>
        <v>4.0999999999999996</v>
      </c>
      <c r="W22" s="64">
        <f>IF('Input data'!W22="","",'Input data'!W22)</f>
        <v>0</v>
      </c>
      <c r="X22" s="135">
        <f>IF('Input data'!X22="","",'Input data'!X22)</f>
        <v>0</v>
      </c>
      <c r="Y22" s="137">
        <f>IF('Input data'!Y22="","",'Input data'!Y22)</f>
        <v>25.617391304347802</v>
      </c>
      <c r="Z22" s="65">
        <f>IF('Input data'!Z22="","",'Input data'!Z22)</f>
        <v>3.55</v>
      </c>
      <c r="AA22" s="65">
        <f>IF('Input data'!AA22="","",'Input data'!AA22)</f>
        <v>4.55</v>
      </c>
      <c r="AB22" s="135">
        <f>IF('Input data'!AB22="","",'Input data'!AB22)</f>
        <v>18</v>
      </c>
      <c r="AC22" s="136">
        <f>IF('Input data'!AC22="","",'Input data'!AC22)</f>
        <v>650</v>
      </c>
      <c r="AD22" s="64">
        <f>IF('Input data'!AD22="","",'Input data'!AD22)</f>
        <v>650</v>
      </c>
      <c r="AE22" s="64">
        <f>IF('Input data'!AE22="","",'Input data'!AE22)</f>
        <v>400</v>
      </c>
      <c r="AF22" s="64">
        <f>IF('Input data'!AF22="","",'Input data'!AF22)</f>
        <v>250</v>
      </c>
      <c r="AG22" s="64">
        <f>IF('Input data'!AG22="","",'Input data'!AG22)</f>
        <v>160</v>
      </c>
      <c r="AH22" s="64">
        <f>IF('Input data'!AH22="","",'Input data'!AH22)</f>
        <v>220</v>
      </c>
      <c r="AI22" s="64">
        <f>IF('Input data'!AI22="","",'Input data'!AI22)</f>
        <v>140</v>
      </c>
      <c r="AJ22" s="64">
        <f>IF('Input data'!AJ22="","",'Input data'!AJ22)</f>
        <v>10</v>
      </c>
      <c r="AK22" s="65">
        <f>IF('Input data'!AK22="","",'Input data'!AK22)</f>
        <v>0.6</v>
      </c>
      <c r="AL22" s="136">
        <f>IF('Input data'!AL22="","",'Input data'!AL22)</f>
        <v>928.28472222222217</v>
      </c>
      <c r="AM22" s="64">
        <f>IF('Input data'!AM22="","",'Input data'!AM22)</f>
        <v>457.18055555555554</v>
      </c>
      <c r="AN22" s="128">
        <f>IF('Input data'!AN22="","",'Input data'!AN22)</f>
        <v>1.4875967152200964</v>
      </c>
      <c r="AO22" s="139">
        <f>IF('Input data'!AO22="","",'Input data'!AO22)</f>
        <v>8.083333333333334E-2</v>
      </c>
      <c r="AP22" s="89">
        <f t="shared" si="0"/>
        <v>269</v>
      </c>
      <c r="AQ22" s="90">
        <f t="shared" si="1"/>
        <v>250</v>
      </c>
      <c r="AR22" s="91">
        <f t="shared" si="2"/>
        <v>0</v>
      </c>
      <c r="AS22" s="91">
        <f t="shared" si="3"/>
        <v>95.39007092198581</v>
      </c>
      <c r="AT22" s="91">
        <f t="shared" si="16"/>
        <v>92.936802973977692</v>
      </c>
      <c r="AU22" s="91">
        <f t="shared" si="4"/>
        <v>7.6</v>
      </c>
      <c r="AV22" s="117">
        <f t="shared" si="5"/>
        <v>8</v>
      </c>
      <c r="AW22" s="89">
        <f>IF(OR(Q22="",Y22=""),"",(5.6*(IF(AC22="",'Standard input values for PCO2'!$C$5,AC22))^0.75+22*Y22+1.6*0.00001*(IF(AG22="",'Standard input values for PCO2'!$D$5,AG22))^3)*Q22/1000)</f>
        <v>310.50352367273496</v>
      </c>
      <c r="AX22" s="90">
        <f>IF(OR(R22="",Y22=""),"",(5.6*(IF(AD22="",'Standard input values for PCO2'!$C$6,AD22))^0.75+1.6*0.00001*(IF(AH22="",'Standard input values for PCO2'!$D$6,AH22))^3)*R22/1000)</f>
        <v>17.82529423241175</v>
      </c>
      <c r="AY22" s="90">
        <f>IF(S22="","",(7.64*(IF(AE22="",'Standard input values for PCO2'!$C$7,AE22))^0.69+(IF(AK22="",'Standard input values for PCO2'!$F$7,AK22))*(23/(IF(AJ22="",'Standard input values for PCO2'!$E$7,AJ22))-1)*((57.27+0.302*(IF(AE22="",'Standard input values for PCO2'!$C$7,AE22)))/(1-0.171*(IF(AK22="",'Standard input values for PCO2'!$F$7,AK22))))+1.6*0.00001*(IF(AI22="",'Standard input values for PCO2'!$D$7,AI22))^3)*S22/1000)</f>
        <v>12.837815053850777</v>
      </c>
      <c r="AZ22" s="90">
        <f>IF(T22="","",(7.64*(IF(AF22="",'Standard input values for PCO2'!$C$8,AF22))^0.69+(IF(AK22="",'Standard input values for PCO2'!$F$8,AK22))*(23/(IF(AJ22="",'Standard input values for PCO2'!$E$8,AJ22))-1)*((57.27+0.302*(IF(AF22="",'Standard input values for PCO2'!$C$8,AF22)))/(1-0.171*(IF(AK22="",'Standard input values for PCO2'!$F$8,AK22)))))*T22/1000)</f>
        <v>0</v>
      </c>
      <c r="BA22" s="90">
        <f t="shared" si="17"/>
        <v>341.16663295899747</v>
      </c>
      <c r="BB22" s="122">
        <f t="shared" si="6"/>
        <v>358.03089765389922</v>
      </c>
      <c r="BC22" s="89">
        <f t="shared" si="7"/>
        <v>136796.84056647457</v>
      </c>
      <c r="BD22" s="90">
        <f t="shared" si="8"/>
        <v>508.53844076756343</v>
      </c>
      <c r="BE22" s="117">
        <f t="shared" si="9"/>
        <v>5.9779478224980522</v>
      </c>
      <c r="BF22" s="92">
        <f t="shared" si="10"/>
        <v>1</v>
      </c>
      <c r="BG22" s="93">
        <f t="shared" si="11"/>
        <v>1</v>
      </c>
      <c r="BH22" s="93">
        <f t="shared" si="12"/>
        <v>1</v>
      </c>
      <c r="BI22" s="94">
        <f t="shared" si="13"/>
        <v>1</v>
      </c>
      <c r="BJ22" s="95">
        <f t="shared" si="18"/>
        <v>1</v>
      </c>
      <c r="BK22" s="96">
        <f t="shared" si="19"/>
        <v>1</v>
      </c>
      <c r="BL22" s="96">
        <f t="shared" si="20"/>
        <v>1</v>
      </c>
      <c r="BM22" s="96">
        <f t="shared" si="21"/>
        <v>1</v>
      </c>
      <c r="BN22" s="96">
        <f t="shared" si="22"/>
        <v>1</v>
      </c>
      <c r="BO22" s="97">
        <f t="shared" si="15"/>
        <v>1</v>
      </c>
    </row>
    <row r="23" spans="2:67" s="131" customFormat="1" ht="15.75" customHeight="1" x14ac:dyDescent="0.25">
      <c r="B23" s="132" t="str">
        <f>IF('Input data'!B23="","",'Input data'!B23)</f>
        <v>Institute 1</v>
      </c>
      <c r="C23" s="66" t="str">
        <f>IF('Input data'!C23="","",'Input data'!C23)</f>
        <v>Cattle</v>
      </c>
      <c r="D23" s="66" t="str">
        <f>IF('Input data'!D23="","",'Input data'!D23)</f>
        <v>Housing system 1</v>
      </c>
      <c r="E23" s="133" t="str">
        <f>IF('Input data'!E23="","",'Input data'!E23)</f>
        <v>Location 2</v>
      </c>
      <c r="F23" s="66">
        <f>IF('Input data'!F23="","",'Input data'!F23)</f>
        <v>1</v>
      </c>
      <c r="G23" s="66">
        <f>IF('Input data'!G23="","",'Input data'!G23)</f>
        <v>1</v>
      </c>
      <c r="H23" s="127">
        <f>IF('Input data'!H23="","",'Input data'!H23)</f>
        <v>40674</v>
      </c>
      <c r="I23" s="64">
        <f>IF('Input data'!I23="","",'Input data'!I23)</f>
        <v>131</v>
      </c>
      <c r="J23" s="65">
        <f>IF('Input data'!J23="","",'Input data'!J23)</f>
        <v>15.772411347517732</v>
      </c>
      <c r="K23" s="64">
        <f>IF('Input data'!K23="","",'Input data'!K23)</f>
        <v>82.92</v>
      </c>
      <c r="L23" s="65">
        <f>IF('Input data'!L23="","",'Input data'!L23)</f>
        <v>18.399397163120572</v>
      </c>
      <c r="M23" s="64">
        <f>IF('Input data'!M23="","",'Input data'!M23)</f>
        <v>78.32936170212767</v>
      </c>
      <c r="N23" s="64">
        <f>IF('Input data'!N23="","",'Input data'!N23)</f>
        <v>177.86</v>
      </c>
      <c r="O23" s="134">
        <f>IF('Input data'!O23="","",'Input data'!O23)</f>
        <v>2.036</v>
      </c>
      <c r="P23" s="132">
        <f>IF('Input data'!P23="","",'Input data'!P23)</f>
        <v>235</v>
      </c>
      <c r="Q23" s="64">
        <f>IF('Input data'!Q23="","",'Input data'!Q23)</f>
        <v>163</v>
      </c>
      <c r="R23" s="64">
        <f>IF('Input data'!R23="","",'Input data'!R23)</f>
        <v>19</v>
      </c>
      <c r="S23" s="64">
        <f>IF('Input data'!S23="","",'Input data'!S23)</f>
        <v>45</v>
      </c>
      <c r="T23" s="135">
        <f>IF('Input data'!T23="","",'Input data'!T23)</f>
        <v>0</v>
      </c>
      <c r="U23" s="136">
        <f>IF('Input data'!U23="","",'Input data'!U23)</f>
        <v>1</v>
      </c>
      <c r="V23" s="65">
        <f>IF('Input data'!V23="","",'Input data'!V23)</f>
        <v>4.0999999999999996</v>
      </c>
      <c r="W23" s="64">
        <f>IF('Input data'!W23="","",'Input data'!W23)</f>
        <v>0</v>
      </c>
      <c r="X23" s="135">
        <f>IF('Input data'!X23="","",'Input data'!X23)</f>
        <v>28</v>
      </c>
      <c r="Y23" s="137">
        <f>IF('Input data'!Y23="","",'Input data'!Y23)</f>
        <v>27.877300613496931</v>
      </c>
      <c r="Z23" s="65">
        <f>IF('Input data'!Z23="","",'Input data'!Z23)</f>
        <v>3.27</v>
      </c>
      <c r="AA23" s="65">
        <f>IF('Input data'!AA23="","",'Input data'!AA23)</f>
        <v>4.07</v>
      </c>
      <c r="AB23" s="135">
        <f>IF('Input data'!AB23="","",'Input data'!AB23)</f>
        <v>21</v>
      </c>
      <c r="AC23" s="136">
        <f>IF('Input data'!AC23="","",'Input data'!AC23)</f>
        <v>650</v>
      </c>
      <c r="AD23" s="64">
        <f>IF('Input data'!AD23="","",'Input data'!AD23)</f>
        <v>650</v>
      </c>
      <c r="AE23" s="64">
        <f>IF('Input data'!AE23="","",'Input data'!AE23)</f>
        <v>400</v>
      </c>
      <c r="AF23" s="64">
        <f>IF('Input data'!AF23="","",'Input data'!AF23)</f>
        <v>250</v>
      </c>
      <c r="AG23" s="64">
        <f>IF('Input data'!AG23="","",'Input data'!AG23)</f>
        <v>160</v>
      </c>
      <c r="AH23" s="64">
        <f>IF('Input data'!AH23="","",'Input data'!AH23)</f>
        <v>220</v>
      </c>
      <c r="AI23" s="64">
        <f>IF('Input data'!AI23="","",'Input data'!AI23)</f>
        <v>140</v>
      </c>
      <c r="AJ23" s="64">
        <f>IF('Input data'!AJ23="","",'Input data'!AJ23)</f>
        <v>10</v>
      </c>
      <c r="AK23" s="65">
        <f>IF('Input data'!AK23="","",'Input data'!AK23)</f>
        <v>0.6</v>
      </c>
      <c r="AL23" s="136">
        <f>IF('Input data'!AL23="","",'Input data'!AL23)</f>
        <v>833.87323943661977</v>
      </c>
      <c r="AM23" s="64">
        <f>IF('Input data'!AM23="","",'Input data'!AM23)</f>
        <v>472.5617266570888</v>
      </c>
      <c r="AN23" s="128">
        <f>IF('Input data'!AN23="","",'Input data'!AN23)</f>
        <v>2.6916666666666669</v>
      </c>
      <c r="AO23" s="139">
        <f>IF('Input data'!AO23="","",'Input data'!AO23)</f>
        <v>0.3818386218598126</v>
      </c>
      <c r="AP23" s="89">
        <f t="shared" si="0"/>
        <v>227</v>
      </c>
      <c r="AQ23" s="90">
        <f t="shared" si="1"/>
        <v>182</v>
      </c>
      <c r="AR23" s="91">
        <f t="shared" si="2"/>
        <v>11.914893617021278</v>
      </c>
      <c r="AS23" s="91">
        <f t="shared" si="3"/>
        <v>96.595744680851055</v>
      </c>
      <c r="AT23" s="91">
        <f t="shared" si="16"/>
        <v>80.1762114537445</v>
      </c>
      <c r="AU23" s="91">
        <f t="shared" si="4"/>
        <v>24.725274725274726</v>
      </c>
      <c r="AV23" s="117">
        <f t="shared" si="5"/>
        <v>10.43956043956044</v>
      </c>
      <c r="AW23" s="89">
        <f>IF(OR(Q23="",Y23=""),"",(5.6*(IF(AC23="",'Standard input values for PCO2'!$C$5,AC23))^0.75+22*Y23+1.6*0.00001*(IF(AG23="",'Standard input values for PCO2'!$D$5,AG23))^3)*Q23/1000)</f>
        <v>228.15653199415578</v>
      </c>
      <c r="AX23" s="90">
        <f>IF(OR(R23="",Y23=""),"",(5.6*(IF(AD23="",'Standard input values for PCO2'!$C$6,AD23))^0.75+1.6*0.00001*(IF(AH23="",'Standard input values for PCO2'!$D$6,AH23))^3)*R23/1000)</f>
        <v>16.934029520791164</v>
      </c>
      <c r="AY23" s="90">
        <f>IF(S23="","",(7.64*(IF(AE23="",'Standard input values for PCO2'!$C$7,AE23))^0.69+(IF(AK23="",'Standard input values for PCO2'!$F$7,AK23))*(23/(IF(AJ23="",'Standard input values for PCO2'!$E$7,AJ23))-1)*((57.27+0.302*(IF(AE23="",'Standard input values for PCO2'!$C$7,AE23)))/(1-0.171*(IF(AK23="",'Standard input values for PCO2'!$F$7,AK23))))+1.6*0.00001*(IF(AI23="",'Standard input values for PCO2'!$D$7,AI23))^3)*S23/1000)</f>
        <v>30.40535144333079</v>
      </c>
      <c r="AZ23" s="90">
        <f>IF(T23="","",(7.64*(IF(AF23="",'Standard input values for PCO2'!$C$8,AF23))^0.69+(IF(AK23="",'Standard input values for PCO2'!$F$8,AK23))*(23/(IF(AJ23="",'Standard input values for PCO2'!$E$8,AJ23))-1)*((57.27+0.302*(IF(AF23="",'Standard input values for PCO2'!$C$8,AF23)))/(1-0.171*(IF(AK23="",'Standard input values for PCO2'!$F$8,AK23)))))*T23/1000)</f>
        <v>0</v>
      </c>
      <c r="BA23" s="90">
        <f t="shared" si="17"/>
        <v>275.49591295827776</v>
      </c>
      <c r="BB23" s="122">
        <f t="shared" si="6"/>
        <v>277.25975111759658</v>
      </c>
      <c r="BC23" s="89">
        <f t="shared" si="7"/>
        <v>138126.66753195887</v>
      </c>
      <c r="BD23" s="90">
        <f t="shared" si="8"/>
        <v>608.48752216721971</v>
      </c>
      <c r="BE23" s="117">
        <f t="shared" si="9"/>
        <v>13.501777437261021</v>
      </c>
      <c r="BF23" s="92">
        <f t="shared" si="10"/>
        <v>1</v>
      </c>
      <c r="BG23" s="93">
        <f t="shared" si="11"/>
        <v>1</v>
      </c>
      <c r="BH23" s="93">
        <f t="shared" si="12"/>
        <v>1</v>
      </c>
      <c r="BI23" s="94">
        <f t="shared" si="13"/>
        <v>1</v>
      </c>
      <c r="BJ23" s="95">
        <f t="shared" si="18"/>
        <v>1</v>
      </c>
      <c r="BK23" s="96">
        <f t="shared" si="19"/>
        <v>1</v>
      </c>
      <c r="BL23" s="96">
        <f t="shared" si="20"/>
        <v>1</v>
      </c>
      <c r="BM23" s="96">
        <f t="shared" si="21"/>
        <v>1</v>
      </c>
      <c r="BN23" s="96">
        <f t="shared" si="22"/>
        <v>1</v>
      </c>
      <c r="BO23" s="97">
        <f t="shared" si="15"/>
        <v>1</v>
      </c>
    </row>
    <row r="24" spans="2:67" s="131" customFormat="1" ht="15.75" customHeight="1" x14ac:dyDescent="0.25">
      <c r="B24" s="132" t="str">
        <f>IF('Input data'!B24="","",'Input data'!B24)</f>
        <v>Institute 1</v>
      </c>
      <c r="C24" s="66" t="str">
        <f>IF('Input data'!C24="","",'Input data'!C24)</f>
        <v>Cattle</v>
      </c>
      <c r="D24" s="66" t="str">
        <f>IF('Input data'!D24="","",'Input data'!D24)</f>
        <v>Housing system 1</v>
      </c>
      <c r="E24" s="133" t="str">
        <f>IF('Input data'!E24="","",'Input data'!E24)</f>
        <v>Location 2</v>
      </c>
      <c r="F24" s="66">
        <f>IF('Input data'!F24="","",'Input data'!F24)</f>
        <v>2</v>
      </c>
      <c r="G24" s="66">
        <f>IF('Input data'!G24="","",'Input data'!G24)</f>
        <v>1</v>
      </c>
      <c r="H24" s="127">
        <f>IF('Input data'!H24="","",'Input data'!H24)</f>
        <v>40730</v>
      </c>
      <c r="I24" s="64">
        <f>IF('Input data'!I24="","",'Input data'!I24)</f>
        <v>187</v>
      </c>
      <c r="J24" s="65">
        <f>IF('Input data'!J24="","",'Input data'!J24)</f>
        <v>18.473875432525958</v>
      </c>
      <c r="K24" s="64">
        <f>IF('Input data'!K24="","",'Input data'!K24)</f>
        <v>70.959999999999994</v>
      </c>
      <c r="L24" s="65">
        <f>IF('Input data'!L24="","",'Input data'!L24)</f>
        <v>19.590103806228374</v>
      </c>
      <c r="M24" s="64">
        <f>IF('Input data'!M24="","",'Input data'!M24)</f>
        <v>80.605190311418696</v>
      </c>
      <c r="N24" s="64">
        <f>IF('Input data'!N24="","",'Input data'!N24)</f>
        <v>105.58</v>
      </c>
      <c r="O24" s="134">
        <f>IF('Input data'!O24="","",'Input data'!O24)</f>
        <v>4.3159999999999998</v>
      </c>
      <c r="P24" s="132">
        <f>IF('Input data'!P24="","",'Input data'!P24)</f>
        <v>235</v>
      </c>
      <c r="Q24" s="64">
        <f>IF('Input data'!Q24="","",'Input data'!Q24)</f>
        <v>167</v>
      </c>
      <c r="R24" s="64">
        <f>IF('Input data'!R24="","",'Input data'!R24)</f>
        <v>14</v>
      </c>
      <c r="S24" s="64">
        <f>IF('Input data'!S24="","",'Input data'!S24)</f>
        <v>47</v>
      </c>
      <c r="T24" s="135">
        <f>IF('Input data'!T24="","",'Input data'!T24)</f>
        <v>0</v>
      </c>
      <c r="U24" s="136">
        <f>IF('Input data'!U24="","",'Input data'!U24)</f>
        <v>1</v>
      </c>
      <c r="V24" s="65">
        <f>IF('Input data'!V24="","",'Input data'!V24)</f>
        <v>4.0999999999999996</v>
      </c>
      <c r="W24" s="64">
        <f>IF('Input data'!W24="","",'Input data'!W24)</f>
        <v>0</v>
      </c>
      <c r="X24" s="135">
        <f>IF('Input data'!X24="","",'Input data'!X24)</f>
        <v>28</v>
      </c>
      <c r="Y24" s="137">
        <f>IF('Input data'!Y24="","",'Input data'!Y24)</f>
        <v>30.538922155688624</v>
      </c>
      <c r="Z24" s="65">
        <f>IF('Input data'!Z24="","",'Input data'!Z24)</f>
        <v>3.31</v>
      </c>
      <c r="AA24" s="65">
        <f>IF('Input data'!AA24="","",'Input data'!AA24)</f>
        <v>4.07</v>
      </c>
      <c r="AB24" s="135">
        <f>IF('Input data'!AB24="","",'Input data'!AB24)</f>
        <v>27</v>
      </c>
      <c r="AC24" s="136">
        <f>IF('Input data'!AC24="","",'Input data'!AC24)</f>
        <v>650</v>
      </c>
      <c r="AD24" s="64">
        <f>IF('Input data'!AD24="","",'Input data'!AD24)</f>
        <v>650</v>
      </c>
      <c r="AE24" s="64">
        <f>IF('Input data'!AE24="","",'Input data'!AE24)</f>
        <v>400</v>
      </c>
      <c r="AF24" s="64">
        <f>IF('Input data'!AF24="","",'Input data'!AF24)</f>
        <v>250</v>
      </c>
      <c r="AG24" s="64">
        <f>IF('Input data'!AG24="","",'Input data'!AG24)</f>
        <v>160</v>
      </c>
      <c r="AH24" s="64">
        <f>IF('Input data'!AH24="","",'Input data'!AH24)</f>
        <v>220</v>
      </c>
      <c r="AI24" s="64">
        <f>IF('Input data'!AI24="","",'Input data'!AI24)</f>
        <v>140</v>
      </c>
      <c r="AJ24" s="64">
        <f>IF('Input data'!AJ24="","",'Input data'!AJ24)</f>
        <v>10</v>
      </c>
      <c r="AK24" s="65">
        <f>IF('Input data'!AK24="","",'Input data'!AK24)</f>
        <v>0.6</v>
      </c>
      <c r="AL24" s="136">
        <f>IF('Input data'!AL24="","",'Input data'!AL24)</f>
        <v>704.92013888888891</v>
      </c>
      <c r="AM24" s="64">
        <f>IF('Input data'!AM24="","",'Input data'!AM24)</f>
        <v>412.06445395897157</v>
      </c>
      <c r="AN24" s="128">
        <f>IF('Input data'!AN24="","",'Input data'!AN24)</f>
        <v>2.6221342053182135</v>
      </c>
      <c r="AO24" s="139">
        <f>IF('Input data'!AO24="","",'Input data'!AO24)</f>
        <v>4.1267586655665579E-2</v>
      </c>
      <c r="AP24" s="89">
        <f t="shared" si="0"/>
        <v>228</v>
      </c>
      <c r="AQ24" s="90">
        <f t="shared" si="1"/>
        <v>181</v>
      </c>
      <c r="AR24" s="91">
        <f t="shared" si="2"/>
        <v>11.914893617021278</v>
      </c>
      <c r="AS24" s="91">
        <f t="shared" si="3"/>
        <v>97.021276595744681</v>
      </c>
      <c r="AT24" s="91">
        <f t="shared" si="16"/>
        <v>79.385964912280699</v>
      </c>
      <c r="AU24" s="91">
        <f t="shared" si="4"/>
        <v>25.966850828729282</v>
      </c>
      <c r="AV24" s="117">
        <f t="shared" si="5"/>
        <v>7.7348066298342539</v>
      </c>
      <c r="AW24" s="89">
        <f>IF(OR(Q24="",Y24=""),"",(5.6*(IF(AC24="",'Standard input values for PCO2'!$C$5,AC24))^0.75+22*Y24+1.6*0.00001*(IF(AG24="",'Standard input values for PCO2'!$D$5,AG24))^3)*Q24/1000)</f>
        <v>243.53426284063812</v>
      </c>
      <c r="AX24" s="90">
        <f>IF(OR(R24="",Y24=""),"",(5.6*(IF(AD24="",'Standard input values for PCO2'!$C$6,AD24))^0.75+1.6*0.00001*(IF(AH24="",'Standard input values for PCO2'!$D$6,AH24))^3)*R24/1000)</f>
        <v>12.477705962688226</v>
      </c>
      <c r="AY24" s="90">
        <f>IF(S24="","",(7.64*(IF(AE24="",'Standard input values for PCO2'!$C$7,AE24))^0.69+(IF(AK24="",'Standard input values for PCO2'!$F$7,AK24))*(23/(IF(AJ24="",'Standard input values for PCO2'!$E$7,AJ24))-1)*((57.27+0.302*(IF(AE24="",'Standard input values for PCO2'!$C$7,AE24)))/(1-0.171*(IF(AK24="",'Standard input values for PCO2'!$F$7,AK24))))+1.6*0.00001*(IF(AI24="",'Standard input values for PCO2'!$D$7,AI24))^3)*S24/1000)</f>
        <v>31.756700396367716</v>
      </c>
      <c r="AZ24" s="90">
        <f>IF(T24="","",(7.64*(IF(AF24="",'Standard input values for PCO2'!$C$8,AF24))^0.69+(IF(AK24="",'Standard input values for PCO2'!$F$8,AK24))*(23/(IF(AJ24="",'Standard input values for PCO2'!$E$8,AJ24))-1)*((57.27+0.302*(IF(AF24="",'Standard input values for PCO2'!$C$8,AF24)))/(1-0.171*(IF(AK24="",'Standard input values for PCO2'!$F$8,AK24)))))*T24/1000)</f>
        <v>0</v>
      </c>
      <c r="BA24" s="90">
        <f t="shared" si="17"/>
        <v>287.76866919969405</v>
      </c>
      <c r="BB24" s="122">
        <f t="shared" si="6"/>
        <v>288.24049032846074</v>
      </c>
      <c r="BC24" s="89">
        <f t="shared" si="7"/>
        <v>177163.32968417194</v>
      </c>
      <c r="BD24" s="90">
        <f t="shared" si="8"/>
        <v>777.03214773759623</v>
      </c>
      <c r="BE24" s="117">
        <f t="shared" si="9"/>
        <v>19.349651840700318</v>
      </c>
      <c r="BF24" s="92">
        <f t="shared" si="10"/>
        <v>1</v>
      </c>
      <c r="BG24" s="93">
        <f t="shared" si="11"/>
        <v>1</v>
      </c>
      <c r="BH24" s="93">
        <f t="shared" si="12"/>
        <v>1</v>
      </c>
      <c r="BI24" s="94">
        <f t="shared" si="13"/>
        <v>1</v>
      </c>
      <c r="BJ24" s="95">
        <f t="shared" si="18"/>
        <v>1</v>
      </c>
      <c r="BK24" s="96">
        <f t="shared" si="19"/>
        <v>1</v>
      </c>
      <c r="BL24" s="96">
        <f t="shared" si="20"/>
        <v>1</v>
      </c>
      <c r="BM24" s="96">
        <f t="shared" si="21"/>
        <v>1</v>
      </c>
      <c r="BN24" s="96">
        <f t="shared" si="22"/>
        <v>1</v>
      </c>
      <c r="BO24" s="97">
        <f t="shared" si="15"/>
        <v>1</v>
      </c>
    </row>
    <row r="25" spans="2:67" s="131" customFormat="1" ht="15.75" customHeight="1" x14ac:dyDescent="0.25">
      <c r="B25" s="132" t="str">
        <f>IF('Input data'!B25="","",'Input data'!B25)</f>
        <v>Institute 1</v>
      </c>
      <c r="C25" s="66" t="str">
        <f>IF('Input data'!C25="","",'Input data'!C25)</f>
        <v>Cattle</v>
      </c>
      <c r="D25" s="66" t="str">
        <f>IF('Input data'!D25="","",'Input data'!D25)</f>
        <v>Housing system 1</v>
      </c>
      <c r="E25" s="133" t="str">
        <f>IF('Input data'!E25="","",'Input data'!E25)</f>
        <v>Location 2</v>
      </c>
      <c r="F25" s="66">
        <f>IF('Input data'!F25="","",'Input data'!F25)</f>
        <v>3</v>
      </c>
      <c r="G25" s="66">
        <f>IF('Input data'!G25="","",'Input data'!G25)</f>
        <v>1</v>
      </c>
      <c r="H25" s="127">
        <f>IF('Input data'!H25="","",'Input data'!H25)</f>
        <v>40793</v>
      </c>
      <c r="I25" s="64">
        <f>IF('Input data'!I25="","",'Input data'!I25)</f>
        <v>250</v>
      </c>
      <c r="J25" s="65">
        <f>IF('Input data'!J25="","",'Input data'!J25)</f>
        <v>14.520798611111108</v>
      </c>
      <c r="K25" s="64">
        <f>IF('Input data'!K25="","",'Input data'!K25)</f>
        <v>83.8</v>
      </c>
      <c r="L25" s="65">
        <f>IF('Input data'!L25="","",'Input data'!L25)</f>
        <v>17.988437499999993</v>
      </c>
      <c r="M25" s="64">
        <f>IF('Input data'!M25="","",'Input data'!M25)</f>
        <v>78.231805555555567</v>
      </c>
      <c r="N25" s="64">
        <f>IF('Input data'!N25="","",'Input data'!N25)</f>
        <v>185.31</v>
      </c>
      <c r="O25" s="134">
        <f>IF('Input data'!O25="","",'Input data'!O25)</f>
        <v>4.3389999999999995</v>
      </c>
      <c r="P25" s="132">
        <f>IF('Input data'!P25="","",'Input data'!P25)</f>
        <v>235</v>
      </c>
      <c r="Q25" s="64">
        <f>IF('Input data'!Q25="","",'Input data'!Q25)</f>
        <v>175</v>
      </c>
      <c r="R25" s="64">
        <f>IF('Input data'!R25="","",'Input data'!R25)</f>
        <v>13</v>
      </c>
      <c r="S25" s="64">
        <f>IF('Input data'!S25="","",'Input data'!S25)</f>
        <v>40</v>
      </c>
      <c r="T25" s="135">
        <f>IF('Input data'!T25="","",'Input data'!T25)</f>
        <v>0</v>
      </c>
      <c r="U25" s="136">
        <f>IF('Input data'!U25="","",'Input data'!U25)</f>
        <v>1</v>
      </c>
      <c r="V25" s="65">
        <f>IF('Input data'!V25="","",'Input data'!V25)</f>
        <v>4.0999999999999996</v>
      </c>
      <c r="W25" s="64">
        <f>IF('Input data'!W25="","",'Input data'!W25)</f>
        <v>0</v>
      </c>
      <c r="X25" s="135">
        <f>IF('Input data'!X25="","",'Input data'!X25)</f>
        <v>28</v>
      </c>
      <c r="Y25" s="137">
        <f>IF('Input data'!Y25="","",'Input data'!Y25)</f>
        <v>35.565714285714286</v>
      </c>
      <c r="Z25" s="65">
        <f>IF('Input data'!Z25="","",'Input data'!Z25)</f>
        <v>3.39</v>
      </c>
      <c r="AA25" s="65">
        <f>IF('Input data'!AA25="","",'Input data'!AA25)</f>
        <v>4.25</v>
      </c>
      <c r="AB25" s="135">
        <f>IF('Input data'!AB25="","",'Input data'!AB25)</f>
        <v>25</v>
      </c>
      <c r="AC25" s="136">
        <f>IF('Input data'!AC25="","",'Input data'!AC25)</f>
        <v>650</v>
      </c>
      <c r="AD25" s="64">
        <f>IF('Input data'!AD25="","",'Input data'!AD25)</f>
        <v>650</v>
      </c>
      <c r="AE25" s="64">
        <f>IF('Input data'!AE25="","",'Input data'!AE25)</f>
        <v>400</v>
      </c>
      <c r="AF25" s="64">
        <f>IF('Input data'!AF25="","",'Input data'!AF25)</f>
        <v>250</v>
      </c>
      <c r="AG25" s="64">
        <f>IF('Input data'!AG25="","",'Input data'!AG25)</f>
        <v>160</v>
      </c>
      <c r="AH25" s="64">
        <f>IF('Input data'!AH25="","",'Input data'!AH25)</f>
        <v>220</v>
      </c>
      <c r="AI25" s="64">
        <f>IF('Input data'!AI25="","",'Input data'!AI25)</f>
        <v>140</v>
      </c>
      <c r="AJ25" s="64">
        <f>IF('Input data'!AJ25="","",'Input data'!AJ25)</f>
        <v>10</v>
      </c>
      <c r="AK25" s="65">
        <f>IF('Input data'!AK25="","",'Input data'!AK25)</f>
        <v>0.6</v>
      </c>
      <c r="AL25" s="136">
        <f>IF('Input data'!AL25="","",'Input data'!AL25)</f>
        <v>705.95818815331006</v>
      </c>
      <c r="AM25" s="64">
        <f>IF('Input data'!AM25="","",'Input data'!AM25)</f>
        <v>394.33741258741259</v>
      </c>
      <c r="AN25" s="128">
        <f>IF('Input data'!AN25="","",'Input data'!AN25)</f>
        <v>2.2547104661856983</v>
      </c>
      <c r="AO25" s="139">
        <f>IF('Input data'!AO25="","",'Input data'!AO25)</f>
        <v>0.2030254021509332</v>
      </c>
      <c r="AP25" s="89">
        <f t="shared" si="0"/>
        <v>228</v>
      </c>
      <c r="AQ25" s="90">
        <f t="shared" si="1"/>
        <v>188</v>
      </c>
      <c r="AR25" s="91">
        <f t="shared" si="2"/>
        <v>11.914893617021278</v>
      </c>
      <c r="AS25" s="91">
        <f t="shared" si="3"/>
        <v>97.021276595744681</v>
      </c>
      <c r="AT25" s="91">
        <f t="shared" si="16"/>
        <v>82.456140350877192</v>
      </c>
      <c r="AU25" s="91">
        <f t="shared" si="4"/>
        <v>21.276595744680851</v>
      </c>
      <c r="AV25" s="117">
        <f t="shared" si="5"/>
        <v>6.9148936170212769</v>
      </c>
      <c r="AW25" s="89">
        <f>IF(OR(Q25="",Y25=""),"",(5.6*(IF(AC25="",'Standard input values for PCO2'!$C$5,AC25))^0.75+22*Y25+1.6*0.00001*(IF(AG25="",'Standard input values for PCO2'!$D$5,AG25))^3)*Q25/1000)</f>
        <v>274.5537245336028</v>
      </c>
      <c r="AX25" s="90">
        <f>IF(OR(R25="",Y25=""),"",(5.6*(IF(AD25="",'Standard input values for PCO2'!$C$6,AD25))^0.75+1.6*0.00001*(IF(AH25="",'Standard input values for PCO2'!$D$6,AH25))^3)*R25/1000)</f>
        <v>11.586441251067637</v>
      </c>
      <c r="AY25" s="90">
        <f>IF(S25="","",(7.64*(IF(AE25="",'Standard input values for PCO2'!$C$7,AE25))^0.69+(IF(AK25="",'Standard input values for PCO2'!$F$7,AK25))*(23/(IF(AJ25="",'Standard input values for PCO2'!$E$7,AJ25))-1)*((57.27+0.302*(IF(AE25="",'Standard input values for PCO2'!$C$7,AE25)))/(1-0.171*(IF(AK25="",'Standard input values for PCO2'!$F$7,AK25))))+1.6*0.00001*(IF(AI25="",'Standard input values for PCO2'!$D$7,AI25))^3)*S25/1000)</f>
        <v>27.026979060738483</v>
      </c>
      <c r="AZ25" s="90">
        <f>IF(T25="","",(7.64*(IF(AF25="",'Standard input values for PCO2'!$C$8,AF25))^0.69+(IF(AK25="",'Standard input values for PCO2'!$F$8,AK25))*(23/(IF(AJ25="",'Standard input values for PCO2'!$E$8,AJ25))-1)*((57.27+0.302*(IF(AF25="",'Standard input values for PCO2'!$C$8,AF25)))/(1-0.171*(IF(AK25="",'Standard input values for PCO2'!$F$8,AK25)))))*T25/1000)</f>
        <v>0</v>
      </c>
      <c r="BA25" s="90">
        <f t="shared" si="17"/>
        <v>313.16714484540893</v>
      </c>
      <c r="BB25" s="122">
        <f t="shared" si="6"/>
        <v>315.68696598462134</v>
      </c>
      <c r="BC25" s="89">
        <f t="shared" si="7"/>
        <v>182348.7338866966</v>
      </c>
      <c r="BD25" s="90">
        <f t="shared" si="8"/>
        <v>799.77514862586224</v>
      </c>
      <c r="BE25" s="117">
        <f t="shared" si="9"/>
        <v>15.832416628725761</v>
      </c>
      <c r="BF25" s="92">
        <f t="shared" si="10"/>
        <v>1</v>
      </c>
      <c r="BG25" s="93">
        <f t="shared" si="11"/>
        <v>1</v>
      </c>
      <c r="BH25" s="93">
        <f t="shared" si="12"/>
        <v>1</v>
      </c>
      <c r="BI25" s="94">
        <f t="shared" si="13"/>
        <v>1</v>
      </c>
      <c r="BJ25" s="95">
        <f t="shared" si="18"/>
        <v>1</v>
      </c>
      <c r="BK25" s="96">
        <f t="shared" si="19"/>
        <v>1</v>
      </c>
      <c r="BL25" s="96">
        <f t="shared" si="20"/>
        <v>1</v>
      </c>
      <c r="BM25" s="96">
        <f t="shared" si="21"/>
        <v>1</v>
      </c>
      <c r="BN25" s="96">
        <f t="shared" si="22"/>
        <v>1</v>
      </c>
      <c r="BO25" s="97">
        <f t="shared" si="15"/>
        <v>1</v>
      </c>
    </row>
    <row r="26" spans="2:67" s="131" customFormat="1" ht="15.75" customHeight="1" x14ac:dyDescent="0.25">
      <c r="B26" s="132" t="str">
        <f>IF('Input data'!B26="","",'Input data'!B26)</f>
        <v>Institute 1</v>
      </c>
      <c r="C26" s="66" t="str">
        <f>IF('Input data'!C26="","",'Input data'!C26)</f>
        <v>Cattle</v>
      </c>
      <c r="D26" s="66" t="str">
        <f>IF('Input data'!D26="","",'Input data'!D26)</f>
        <v>Housing system 1</v>
      </c>
      <c r="E26" s="133" t="str">
        <f>IF('Input data'!E26="","",'Input data'!E26)</f>
        <v>Location 2</v>
      </c>
      <c r="F26" s="66">
        <f>IF('Input data'!F26="","",'Input data'!F26)</f>
        <v>4</v>
      </c>
      <c r="G26" s="66">
        <f>IF('Input data'!G26="","",'Input data'!G26)</f>
        <v>1</v>
      </c>
      <c r="H26" s="127">
        <f>IF('Input data'!H26="","",'Input data'!H26)</f>
        <v>40842</v>
      </c>
      <c r="I26" s="64">
        <f>IF('Input data'!I26="","",'Input data'!I26)</f>
        <v>299</v>
      </c>
      <c r="J26" s="65">
        <f>IF('Input data'!J26="","",'Input data'!J26)</f>
        <v>10.02083333333333</v>
      </c>
      <c r="K26" s="64">
        <f>IF('Input data'!K26="","",'Input data'!K26)</f>
        <v>85.36</v>
      </c>
      <c r="L26" s="65">
        <f>IF('Input data'!L26="","",'Input data'!L26)</f>
        <v>11.180416666666671</v>
      </c>
      <c r="M26" s="64">
        <f>IF('Input data'!M26="","",'Input data'!M26)</f>
        <v>77.462916666666658</v>
      </c>
      <c r="N26" s="64">
        <f>IF('Input data'!N26="","",'Input data'!N26)</f>
        <v>72.069999999999993</v>
      </c>
      <c r="O26" s="134">
        <f>IF('Input data'!O26="","",'Input data'!O26)</f>
        <v>5.6399999999999988</v>
      </c>
      <c r="P26" s="132">
        <f>IF('Input data'!P26="","",'Input data'!P26)</f>
        <v>235</v>
      </c>
      <c r="Q26" s="64">
        <f>IF('Input data'!Q26="","",'Input data'!Q26)</f>
        <v>178</v>
      </c>
      <c r="R26" s="64">
        <f>IF('Input data'!R26="","",'Input data'!R26)</f>
        <v>9</v>
      </c>
      <c r="S26" s="64">
        <f>IF('Input data'!S26="","",'Input data'!S26)</f>
        <v>39</v>
      </c>
      <c r="T26" s="135">
        <f>IF('Input data'!T26="","",'Input data'!T26)</f>
        <v>0</v>
      </c>
      <c r="U26" s="136">
        <f>IF('Input data'!U26="","",'Input data'!U26)</f>
        <v>1</v>
      </c>
      <c r="V26" s="65">
        <f>IF('Input data'!V26="","",'Input data'!V26)</f>
        <v>4.0999999999999996</v>
      </c>
      <c r="W26" s="64">
        <f>IF('Input data'!W26="","",'Input data'!W26)</f>
        <v>0</v>
      </c>
      <c r="X26" s="135">
        <f>IF('Input data'!X26="","",'Input data'!X26)</f>
        <v>28</v>
      </c>
      <c r="Y26" s="137">
        <f>IF('Input data'!Y26="","",'Input data'!Y26)</f>
        <v>25.7191011235955</v>
      </c>
      <c r="Z26" s="65">
        <f>IF('Input data'!Z26="","",'Input data'!Z26)</f>
        <v>3.5</v>
      </c>
      <c r="AA26" s="65">
        <f>IF('Input data'!AA26="","",'Input data'!AA26)</f>
        <v>4.45</v>
      </c>
      <c r="AB26" s="135">
        <f>IF('Input data'!AB26="","",'Input data'!AB26)</f>
        <v>21</v>
      </c>
      <c r="AC26" s="136">
        <f>IF('Input data'!AC26="","",'Input data'!AC26)</f>
        <v>650</v>
      </c>
      <c r="AD26" s="64">
        <f>IF('Input data'!AD26="","",'Input data'!AD26)</f>
        <v>650</v>
      </c>
      <c r="AE26" s="64">
        <f>IF('Input data'!AE26="","",'Input data'!AE26)</f>
        <v>400</v>
      </c>
      <c r="AF26" s="64">
        <f>IF('Input data'!AF26="","",'Input data'!AF26)</f>
        <v>250</v>
      </c>
      <c r="AG26" s="64">
        <f>IF('Input data'!AG26="","",'Input data'!AG26)</f>
        <v>160</v>
      </c>
      <c r="AH26" s="64">
        <f>IF('Input data'!AH26="","",'Input data'!AH26)</f>
        <v>220</v>
      </c>
      <c r="AI26" s="64">
        <f>IF('Input data'!AI26="","",'Input data'!AI26)</f>
        <v>140</v>
      </c>
      <c r="AJ26" s="64">
        <f>IF('Input data'!AJ26="","",'Input data'!AJ26)</f>
        <v>10</v>
      </c>
      <c r="AK26" s="65">
        <f>IF('Input data'!AK26="","",'Input data'!AK26)</f>
        <v>0.6</v>
      </c>
      <c r="AL26" s="136">
        <f>IF('Input data'!AL26="","",'Input data'!AL26)</f>
        <v>721.97569444444446</v>
      </c>
      <c r="AM26" s="64">
        <f>IF('Input data'!AM26="","",'Input data'!AM26)</f>
        <v>391.9802256976327</v>
      </c>
      <c r="AN26" s="128">
        <f>IF('Input data'!AN26="","",'Input data'!AN26)</f>
        <v>1.4574966511267278</v>
      </c>
      <c r="AO26" s="139">
        <f>IF('Input data'!AO26="","",'Input data'!AO26)</f>
        <v>2.7514592719738201E-2</v>
      </c>
      <c r="AP26" s="89">
        <f t="shared" si="0"/>
        <v>226</v>
      </c>
      <c r="AQ26" s="90">
        <f t="shared" si="1"/>
        <v>187</v>
      </c>
      <c r="AR26" s="91">
        <f t="shared" si="2"/>
        <v>11.914893617021278</v>
      </c>
      <c r="AS26" s="91">
        <f t="shared" si="3"/>
        <v>96.170212765957444</v>
      </c>
      <c r="AT26" s="91">
        <f t="shared" si="16"/>
        <v>82.743362831858406</v>
      </c>
      <c r="AU26" s="91">
        <f t="shared" si="4"/>
        <v>20.855614973262032</v>
      </c>
      <c r="AV26" s="117">
        <f t="shared" si="5"/>
        <v>4.8128342245989302</v>
      </c>
      <c r="AW26" s="89">
        <f>IF(OR(Q26="",Y26=""),"",(5.6*(IF(AC26="",'Standard input values for PCO2'!$C$5,AC26))^0.75+22*Y26+1.6*0.00001*(IF(AG26="",'Standard input values for PCO2'!$D$5,AG26))^3)*Q26/1000)</f>
        <v>240.70102266846453</v>
      </c>
      <c r="AX26" s="90">
        <f>IF(OR(R26="",Y26=""),"",(5.6*(IF(AD26="",'Standard input values for PCO2'!$C$6,AD26))^0.75+1.6*0.00001*(IF(AH26="",'Standard input values for PCO2'!$D$6,AH26))^3)*R26/1000)</f>
        <v>8.0213824045852871</v>
      </c>
      <c r="AY26" s="90">
        <f>IF(S26="","",(7.64*(IF(AE26="",'Standard input values for PCO2'!$C$7,AE26))^0.69+(IF(AK26="",'Standard input values for PCO2'!$F$7,AK26))*(23/(IF(AJ26="",'Standard input values for PCO2'!$E$7,AJ26))-1)*((57.27+0.302*(IF(AE26="",'Standard input values for PCO2'!$C$7,AE26)))/(1-0.171*(IF(AK26="",'Standard input values for PCO2'!$F$7,AK26))))+1.6*0.00001*(IF(AI26="",'Standard input values for PCO2'!$D$7,AI26))^3)*S26/1000)</f>
        <v>26.351304584220021</v>
      </c>
      <c r="AZ26" s="90">
        <f>IF(T26="","",(7.64*(IF(AF26="",'Standard input values for PCO2'!$C$8,AF26))^0.69+(IF(AK26="",'Standard input values for PCO2'!$F$8,AK26))*(23/(IF(AJ26="",'Standard input values for PCO2'!$E$8,AJ26))-1)*((57.27+0.302*(IF(AF26="",'Standard input values for PCO2'!$C$8,AF26)))/(1-0.171*(IF(AK26="",'Standard input values for PCO2'!$F$8,AK26)))))*T26/1000)</f>
        <v>0</v>
      </c>
      <c r="BA26" s="90">
        <f t="shared" si="17"/>
        <v>275.07370965726983</v>
      </c>
      <c r="BB26" s="122">
        <f t="shared" si="6"/>
        <v>284.77785167779558</v>
      </c>
      <c r="BC26" s="89">
        <f t="shared" si="7"/>
        <v>155335.50656518963</v>
      </c>
      <c r="BD26" s="90">
        <f t="shared" si="8"/>
        <v>687.32525028844964</v>
      </c>
      <c r="BE26" s="117">
        <f t="shared" si="9"/>
        <v>9.4001565691536868</v>
      </c>
      <c r="BF26" s="92">
        <f t="shared" si="10"/>
        <v>1</v>
      </c>
      <c r="BG26" s="93">
        <f t="shared" si="11"/>
        <v>1</v>
      </c>
      <c r="BH26" s="93">
        <f t="shared" si="12"/>
        <v>1</v>
      </c>
      <c r="BI26" s="94">
        <f t="shared" si="13"/>
        <v>1</v>
      </c>
      <c r="BJ26" s="95">
        <f t="shared" si="18"/>
        <v>1</v>
      </c>
      <c r="BK26" s="96">
        <f t="shared" si="19"/>
        <v>1</v>
      </c>
      <c r="BL26" s="96">
        <f t="shared" si="20"/>
        <v>1</v>
      </c>
      <c r="BM26" s="96">
        <f t="shared" si="21"/>
        <v>1</v>
      </c>
      <c r="BN26" s="96">
        <f t="shared" si="22"/>
        <v>1</v>
      </c>
      <c r="BO26" s="97">
        <f t="shared" si="15"/>
        <v>1</v>
      </c>
    </row>
    <row r="27" spans="2:67" s="131" customFormat="1" ht="15.75" customHeight="1" x14ac:dyDescent="0.25">
      <c r="B27" s="132" t="str">
        <f>IF('Input data'!B27="","",'Input data'!B27)</f>
        <v>Institute 1</v>
      </c>
      <c r="C27" s="66" t="str">
        <f>IF('Input data'!C27="","",'Input data'!C27)</f>
        <v>Cattle</v>
      </c>
      <c r="D27" s="66" t="str">
        <f>IF('Input data'!D27="","",'Input data'!D27)</f>
        <v>Housing system 1</v>
      </c>
      <c r="E27" s="133" t="str">
        <f>IF('Input data'!E27="","",'Input data'!E27)</f>
        <v>Location 2</v>
      </c>
      <c r="F27" s="66">
        <f>IF('Input data'!F27="","",'Input data'!F27)</f>
        <v>5</v>
      </c>
      <c r="G27" s="66">
        <f>IF('Input data'!G27="","",'Input data'!G27)</f>
        <v>1</v>
      </c>
      <c r="H27" s="127">
        <f>IF('Input data'!H27="","",'Input data'!H27)</f>
        <v>40885</v>
      </c>
      <c r="I27" s="64">
        <f>IF('Input data'!I27="","",'Input data'!I27)</f>
        <v>342</v>
      </c>
      <c r="J27" s="65">
        <f>IF('Input data'!J27="","",'Input data'!J27)</f>
        <v>7.1126400000000016</v>
      </c>
      <c r="K27" s="64">
        <f>IF('Input data'!K27="","",'Input data'!K27)</f>
        <v>83.24</v>
      </c>
      <c r="L27" s="65">
        <f>IF('Input data'!L27="","",'Input data'!L27)</f>
        <v>8.630840000000001</v>
      </c>
      <c r="M27" s="64">
        <f>IF('Input data'!M27="","",'Input data'!M27)</f>
        <v>93.091999999999985</v>
      </c>
      <c r="N27" s="64">
        <f>IF('Input data'!N27="","",'Input data'!N27)</f>
        <v>160.11000000000001</v>
      </c>
      <c r="O27" s="134">
        <f>IF('Input data'!O27="","",'Input data'!O27)</f>
        <v>10.664000000000003</v>
      </c>
      <c r="P27" s="132">
        <f>IF('Input data'!P27="","",'Input data'!P27)</f>
        <v>235</v>
      </c>
      <c r="Q27" s="64">
        <f>IF('Input data'!Q27="","",'Input data'!Q27)</f>
        <v>168</v>
      </c>
      <c r="R27" s="64">
        <f>IF('Input data'!R27="","",'Input data'!R27)</f>
        <v>14</v>
      </c>
      <c r="S27" s="64">
        <f>IF('Input data'!S27="","",'Input data'!S27)</f>
        <v>46</v>
      </c>
      <c r="T27" s="135">
        <f>IF('Input data'!T27="","",'Input data'!T27)</f>
        <v>0</v>
      </c>
      <c r="U27" s="136">
        <f>IF('Input data'!U27="","",'Input data'!U27)</f>
        <v>1</v>
      </c>
      <c r="V27" s="65">
        <f>IF('Input data'!V27="","",'Input data'!V27)</f>
        <v>4.0999999999999996</v>
      </c>
      <c r="W27" s="64">
        <f>IF('Input data'!W27="","",'Input data'!W27)</f>
        <v>0</v>
      </c>
      <c r="X27" s="135">
        <f>IF('Input data'!X27="","",'Input data'!X27)</f>
        <v>28</v>
      </c>
      <c r="Y27" s="137">
        <f>IF('Input data'!Y27="","",'Input data'!Y27)</f>
        <v>26.8333333333333</v>
      </c>
      <c r="Z27" s="65">
        <f>IF('Input data'!Z27="","",'Input data'!Z27)</f>
        <v>3.55</v>
      </c>
      <c r="AA27" s="65">
        <f>IF('Input data'!AA27="","",'Input data'!AA27)</f>
        <v>4.45</v>
      </c>
      <c r="AB27" s="135">
        <f>IF('Input data'!AB27="","",'Input data'!AB27)</f>
        <v>26</v>
      </c>
      <c r="AC27" s="136">
        <f>IF('Input data'!AC27="","",'Input data'!AC27)</f>
        <v>650</v>
      </c>
      <c r="AD27" s="64">
        <f>IF('Input data'!AD27="","",'Input data'!AD27)</f>
        <v>650</v>
      </c>
      <c r="AE27" s="64">
        <f>IF('Input data'!AE27="","",'Input data'!AE27)</f>
        <v>400</v>
      </c>
      <c r="AF27" s="64">
        <f>IF('Input data'!AF27="","",'Input data'!AF27)</f>
        <v>250</v>
      </c>
      <c r="AG27" s="64">
        <f>IF('Input data'!AG27="","",'Input data'!AG27)</f>
        <v>160</v>
      </c>
      <c r="AH27" s="64">
        <f>IF('Input data'!AH27="","",'Input data'!AH27)</f>
        <v>220</v>
      </c>
      <c r="AI27" s="64">
        <f>IF('Input data'!AI27="","",'Input data'!AI27)</f>
        <v>140</v>
      </c>
      <c r="AJ27" s="64">
        <f>IF('Input data'!AJ27="","",'Input data'!AJ27)</f>
        <v>10</v>
      </c>
      <c r="AK27" s="65">
        <f>IF('Input data'!AK27="","",'Input data'!AK27)</f>
        <v>0.6</v>
      </c>
      <c r="AL27" s="136">
        <f>IF('Input data'!AL27="","",'Input data'!AL27)</f>
        <v>601.36805555555554</v>
      </c>
      <c r="AM27" s="64">
        <f>IF('Input data'!AM27="","",'Input data'!AM27)</f>
        <v>403.20833333333331</v>
      </c>
      <c r="AN27" s="128">
        <f>IF('Input data'!AN27="","",'Input data'!AN27)</f>
        <v>1.7896730324074082</v>
      </c>
      <c r="AO27" s="139">
        <f>IF('Input data'!AO27="","",'Input data'!AO27)</f>
        <v>0.16341155084653738</v>
      </c>
      <c r="AP27" s="89">
        <f t="shared" si="0"/>
        <v>228</v>
      </c>
      <c r="AQ27" s="90">
        <f t="shared" si="1"/>
        <v>182</v>
      </c>
      <c r="AR27" s="91">
        <f t="shared" si="2"/>
        <v>11.914893617021278</v>
      </c>
      <c r="AS27" s="91">
        <f t="shared" si="3"/>
        <v>97.021276595744681</v>
      </c>
      <c r="AT27" s="91">
        <f t="shared" si="16"/>
        <v>79.824561403508781</v>
      </c>
      <c r="AU27" s="91">
        <f t="shared" si="4"/>
        <v>25.274725274725274</v>
      </c>
      <c r="AV27" s="117">
        <f t="shared" si="5"/>
        <v>7.6923076923076925</v>
      </c>
      <c r="AW27" s="89">
        <f>IF(OR(Q27="",Y27=""),"",(5.6*(IF(AC27="",'Standard input values for PCO2'!$C$5,AC27))^0.75+22*Y27+1.6*0.00001*(IF(AG27="",'Standard input values for PCO2'!$D$5,AG27))^3)*Q27/1000)</f>
        <v>231.29669555225857</v>
      </c>
      <c r="AX27" s="90">
        <f>IF(OR(R27="",Y27=""),"",(5.6*(IF(AD27="",'Standard input values for PCO2'!$C$6,AD27))^0.75+1.6*0.00001*(IF(AH27="",'Standard input values for PCO2'!$D$6,AH27))^3)*R27/1000)</f>
        <v>12.477705962688226</v>
      </c>
      <c r="AY27" s="90">
        <f>IF(S27="","",(7.64*(IF(AE27="",'Standard input values for PCO2'!$C$7,AE27))^0.69+(IF(AK27="",'Standard input values for PCO2'!$F$7,AK27))*(23/(IF(AJ27="",'Standard input values for PCO2'!$E$7,AJ27))-1)*((57.27+0.302*(IF(AE27="",'Standard input values for PCO2'!$C$7,AE27)))/(1-0.171*(IF(AK27="",'Standard input values for PCO2'!$F$7,AK27))))+1.6*0.00001*(IF(AI27="",'Standard input values for PCO2'!$D$7,AI27))^3)*S27/1000)</f>
        <v>31.081025919849253</v>
      </c>
      <c r="AZ27" s="90">
        <f>IF(T27="","",(7.64*(IF(AF27="",'Standard input values for PCO2'!$C$8,AF27))^0.69+(IF(AK27="",'Standard input values for PCO2'!$F$8,AK27))*(23/(IF(AJ27="",'Standard input values for PCO2'!$E$8,AJ27))-1)*((57.27+0.302*(IF(AF27="",'Standard input values for PCO2'!$C$8,AF27)))/(1-0.171*(IF(AK27="",'Standard input values for PCO2'!$F$8,AK27)))))*T27/1000)</f>
        <v>0</v>
      </c>
      <c r="BA27" s="90">
        <f t="shared" si="17"/>
        <v>274.85542743479607</v>
      </c>
      <c r="BB27" s="122">
        <f t="shared" si="6"/>
        <v>287.35492876029446</v>
      </c>
      <c r="BC27" s="89">
        <f t="shared" si="7"/>
        <v>261021.1933929151</v>
      </c>
      <c r="BD27" s="90">
        <f t="shared" si="8"/>
        <v>1144.829795582961</v>
      </c>
      <c r="BE27" s="117">
        <f t="shared" si="9"/>
        <v>17.963870160043044</v>
      </c>
      <c r="BF27" s="92">
        <f t="shared" si="10"/>
        <v>1</v>
      </c>
      <c r="BG27" s="93">
        <f t="shared" si="11"/>
        <v>1</v>
      </c>
      <c r="BH27" s="93">
        <f t="shared" si="12"/>
        <v>1</v>
      </c>
      <c r="BI27" s="94">
        <f t="shared" si="13"/>
        <v>1</v>
      </c>
      <c r="BJ27" s="95">
        <f t="shared" si="18"/>
        <v>1</v>
      </c>
      <c r="BK27" s="96">
        <f t="shared" si="19"/>
        <v>1</v>
      </c>
      <c r="BL27" s="96">
        <f t="shared" si="20"/>
        <v>1</v>
      </c>
      <c r="BM27" s="96">
        <f t="shared" si="21"/>
        <v>1</v>
      </c>
      <c r="BN27" s="96">
        <f t="shared" si="22"/>
        <v>1</v>
      </c>
      <c r="BO27" s="97">
        <f t="shared" si="15"/>
        <v>1</v>
      </c>
    </row>
    <row r="28" spans="2:67" s="131" customFormat="1" ht="15.75" customHeight="1" x14ac:dyDescent="0.25">
      <c r="B28" s="132" t="str">
        <f>IF('Input data'!B28="","",'Input data'!B28)</f>
        <v>Institute 1</v>
      </c>
      <c r="C28" s="66" t="str">
        <f>IF('Input data'!C28="","",'Input data'!C28)</f>
        <v>Cattle</v>
      </c>
      <c r="D28" s="66" t="str">
        <f>IF('Input data'!D28="","",'Input data'!D28)</f>
        <v>Housing system 1</v>
      </c>
      <c r="E28" s="133" t="str">
        <f>IF('Input data'!E28="","",'Input data'!E28)</f>
        <v>Location 2</v>
      </c>
      <c r="F28" s="66">
        <f>IF('Input data'!F28="","",'Input data'!F28)</f>
        <v>6</v>
      </c>
      <c r="G28" s="66">
        <f>IF('Input data'!G28="","",'Input data'!G28)</f>
        <v>1</v>
      </c>
      <c r="H28" s="127">
        <f>IF('Input data'!H28="","",'Input data'!H28)</f>
        <v>40955</v>
      </c>
      <c r="I28" s="64">
        <f>IF('Input data'!I28="","",'Input data'!I28)</f>
        <v>47</v>
      </c>
      <c r="J28" s="65">
        <f>IF('Input data'!J28="","",'Input data'!J28)</f>
        <v>4.64656</v>
      </c>
      <c r="K28" s="64">
        <f>IF('Input data'!K28="","",'Input data'!K28)</f>
        <v>95.125</v>
      </c>
      <c r="L28" s="65">
        <f>IF('Input data'!L28="","",'Input data'!L28)</f>
        <v>9.5547999999999984</v>
      </c>
      <c r="M28" s="64">
        <f>IF('Input data'!M28="","",'Input data'!M28)</f>
        <v>95.790000000000035</v>
      </c>
      <c r="N28" s="64">
        <f>IF('Input data'!N28="","",'Input data'!N28)</f>
        <v>197.64583333333334</v>
      </c>
      <c r="O28" s="134">
        <f>IF('Input data'!O28="","",'Input data'!O28)</f>
        <v>3.7083333333333326</v>
      </c>
      <c r="P28" s="132">
        <f>IF('Input data'!P28="","",'Input data'!P28)</f>
        <v>235</v>
      </c>
      <c r="Q28" s="64">
        <f>IF('Input data'!Q28="","",'Input data'!Q28)</f>
        <v>172</v>
      </c>
      <c r="R28" s="64">
        <f>IF('Input data'!R28="","",'Input data'!R28)</f>
        <v>11</v>
      </c>
      <c r="S28" s="64">
        <f>IF('Input data'!S28="","",'Input data'!S28)</f>
        <v>43</v>
      </c>
      <c r="T28" s="135">
        <f>IF('Input data'!T28="","",'Input data'!T28)</f>
        <v>0</v>
      </c>
      <c r="U28" s="136">
        <f>IF('Input data'!U28="","",'Input data'!U28)</f>
        <v>1</v>
      </c>
      <c r="V28" s="65">
        <f>IF('Input data'!V28="","",'Input data'!V28)</f>
        <v>4.0999999999999996</v>
      </c>
      <c r="W28" s="64">
        <f>IF('Input data'!W28="","",'Input data'!W28)</f>
        <v>0</v>
      </c>
      <c r="X28" s="135">
        <f>IF('Input data'!X28="","",'Input data'!X28)</f>
        <v>28</v>
      </c>
      <c r="Y28" s="137">
        <f>IF('Input data'!Y28="","",'Input data'!Y28)</f>
        <v>25.872093023255815</v>
      </c>
      <c r="Z28" s="65">
        <f>IF('Input data'!Z28="","",'Input data'!Z28)</f>
        <v>3.54</v>
      </c>
      <c r="AA28" s="65">
        <f>IF('Input data'!AA28="","",'Input data'!AA28)</f>
        <v>4.38</v>
      </c>
      <c r="AB28" s="135">
        <f>IF('Input data'!AB28="","",'Input data'!AB28)</f>
        <v>20</v>
      </c>
      <c r="AC28" s="136">
        <f>IF('Input data'!AC28="","",'Input data'!AC28)</f>
        <v>650</v>
      </c>
      <c r="AD28" s="64">
        <f>IF('Input data'!AD28="","",'Input data'!AD28)</f>
        <v>650</v>
      </c>
      <c r="AE28" s="64">
        <f>IF('Input data'!AE28="","",'Input data'!AE28)</f>
        <v>400</v>
      </c>
      <c r="AF28" s="64">
        <f>IF('Input data'!AF28="","",'Input data'!AF28)</f>
        <v>250</v>
      </c>
      <c r="AG28" s="64">
        <f>IF('Input data'!AG28="","",'Input data'!AG28)</f>
        <v>160</v>
      </c>
      <c r="AH28" s="64">
        <f>IF('Input data'!AH28="","",'Input data'!AH28)</f>
        <v>220</v>
      </c>
      <c r="AI28" s="64">
        <f>IF('Input data'!AI28="","",'Input data'!AI28)</f>
        <v>140</v>
      </c>
      <c r="AJ28" s="64">
        <f>IF('Input data'!AJ28="","",'Input data'!AJ28)</f>
        <v>10</v>
      </c>
      <c r="AK28" s="65">
        <f>IF('Input data'!AK28="","",'Input data'!AK28)</f>
        <v>0.6</v>
      </c>
      <c r="AL28" s="136">
        <f>IF('Input data'!AL28="","",'Input data'!AL28)</f>
        <v>937.84375</v>
      </c>
      <c r="AM28" s="64">
        <f>IF('Input data'!AM28="","",'Input data'!AM28)</f>
        <v>427.18439953205387</v>
      </c>
      <c r="AN28" s="128">
        <f>IF('Input data'!AN28="","",'Input data'!AN28)</f>
        <v>2.3335712741765531</v>
      </c>
      <c r="AO28" s="139">
        <f>IF('Input data'!AO28="","",'Input data'!AO28)</f>
        <v>0.10168629217982518</v>
      </c>
      <c r="AP28" s="89">
        <f t="shared" si="0"/>
        <v>226</v>
      </c>
      <c r="AQ28" s="90">
        <f t="shared" si="1"/>
        <v>183</v>
      </c>
      <c r="AR28" s="91">
        <f t="shared" si="2"/>
        <v>11.914893617021278</v>
      </c>
      <c r="AS28" s="91">
        <f t="shared" si="3"/>
        <v>96.170212765957444</v>
      </c>
      <c r="AT28" s="91">
        <f t="shared" si="16"/>
        <v>80.973451327433636</v>
      </c>
      <c r="AU28" s="91">
        <f t="shared" si="4"/>
        <v>23.497267759562842</v>
      </c>
      <c r="AV28" s="117">
        <f t="shared" si="5"/>
        <v>6.0109289617486334</v>
      </c>
      <c r="AW28" s="89">
        <f>IF(OR(Q28="",Y28=""),"",(5.6*(IF(AC28="",'Standard input values for PCO2'!$C$5,AC28))^0.75+22*Y28+1.6*0.00001*(IF(AG28="",'Standard input values for PCO2'!$D$5,AG28))^3)*Q28/1000)</f>
        <v>233.16642639874107</v>
      </c>
      <c r="AX28" s="90">
        <f>IF(OR(R28="",Y28=""),"",(5.6*(IF(AD28="",'Standard input values for PCO2'!$C$6,AD28))^0.75+1.6*0.00001*(IF(AH28="",'Standard input values for PCO2'!$D$6,AH28))^3)*R28/1000)</f>
        <v>9.8039118278264628</v>
      </c>
      <c r="AY28" s="90">
        <f>IF(S28="","",(7.64*(IF(AE28="",'Standard input values for PCO2'!$C$7,AE28))^0.69+(IF(AK28="",'Standard input values for PCO2'!$F$7,AK28))*(23/(IF(AJ28="",'Standard input values for PCO2'!$E$7,AJ28))-1)*((57.27+0.302*(IF(AE28="",'Standard input values for PCO2'!$C$7,AE28)))/(1-0.171*(IF(AK28="",'Standard input values for PCO2'!$F$7,AK28))))+1.6*0.00001*(IF(AI28="",'Standard input values for PCO2'!$D$7,AI28))^3)*S28/1000)</f>
        <v>29.054002490293868</v>
      </c>
      <c r="AZ28" s="90">
        <f>IF(T28="","",(7.64*(IF(AF28="",'Standard input values for PCO2'!$C$8,AF28))^0.69+(IF(AK28="",'Standard input values for PCO2'!$F$8,AK28))*(23/(IF(AJ28="",'Standard input values for PCO2'!$E$8,AJ28))-1)*((57.27+0.302*(IF(AF28="",'Standard input values for PCO2'!$C$8,AF28)))/(1-0.171*(IF(AK28="",'Standard input values for PCO2'!$F$8,AK28)))))*T28/1000)</f>
        <v>0</v>
      </c>
      <c r="BA28" s="90">
        <f t="shared" si="17"/>
        <v>272.02434071686139</v>
      </c>
      <c r="BB28" s="122">
        <f t="shared" si="6"/>
        <v>283.38973529148444</v>
      </c>
      <c r="BC28" s="89">
        <f t="shared" si="7"/>
        <v>99890.76339388224</v>
      </c>
      <c r="BD28" s="90">
        <f t="shared" si="8"/>
        <v>441.99452829151431</v>
      </c>
      <c r="BE28" s="117">
        <f t="shared" si="9"/>
        <v>9.4347609913661348</v>
      </c>
      <c r="BF28" s="92">
        <f t="shared" si="10"/>
        <v>1</v>
      </c>
      <c r="BG28" s="93">
        <f t="shared" si="11"/>
        <v>1</v>
      </c>
      <c r="BH28" s="93">
        <f t="shared" si="12"/>
        <v>1</v>
      </c>
      <c r="BI28" s="94">
        <f t="shared" si="13"/>
        <v>1</v>
      </c>
      <c r="BJ28" s="95">
        <f t="shared" si="18"/>
        <v>1</v>
      </c>
      <c r="BK28" s="96">
        <f t="shared" si="19"/>
        <v>1</v>
      </c>
      <c r="BL28" s="96">
        <f t="shared" si="20"/>
        <v>1</v>
      </c>
      <c r="BM28" s="96">
        <f t="shared" si="21"/>
        <v>1</v>
      </c>
      <c r="BN28" s="96">
        <f t="shared" si="22"/>
        <v>1</v>
      </c>
      <c r="BO28" s="97">
        <f t="shared" si="15"/>
        <v>1</v>
      </c>
    </row>
    <row r="29" spans="2:67" s="140" customFormat="1" ht="15.75" customHeight="1" x14ac:dyDescent="0.25">
      <c r="B29" s="132" t="str">
        <f>IF('Input data'!B29="","",'Input data'!B29)</f>
        <v>Institute 1</v>
      </c>
      <c r="C29" s="66" t="str">
        <f>IF('Input data'!C29="","",'Input data'!C29)</f>
        <v>Cattle</v>
      </c>
      <c r="D29" s="66" t="str">
        <f>IF('Input data'!D29="","",'Input data'!D29)</f>
        <v>Housing system 1</v>
      </c>
      <c r="E29" s="133" t="str">
        <f>IF('Input data'!E29="","",'Input data'!E29)</f>
        <v>Location 3</v>
      </c>
      <c r="F29" s="66">
        <f>IF('Input data'!F29="","",'Input data'!F29)</f>
        <v>1</v>
      </c>
      <c r="G29" s="66">
        <f>IF('Input data'!G29="","",'Input data'!G29)</f>
        <v>1</v>
      </c>
      <c r="H29" s="127">
        <f>IF('Input data'!H29="","",'Input data'!H29)</f>
        <v>40666</v>
      </c>
      <c r="I29" s="64">
        <f>IF('Input data'!I29="","",'Input data'!I29)</f>
        <v>123</v>
      </c>
      <c r="J29" s="65">
        <f>IF('Input data'!J29="","",'Input data'!J29)</f>
        <v>7.8920000000000003</v>
      </c>
      <c r="K29" s="64">
        <f>IF('Input data'!K29="","",'Input data'!K29)</f>
        <v>72.875</v>
      </c>
      <c r="L29" s="65">
        <f>IF('Input data'!L29="","",'Input data'!L29)</f>
        <v>13.170000000000002</v>
      </c>
      <c r="M29" s="64" t="str">
        <f>IF('Input data'!M29="","",'Input data'!M29)</f>
        <v>*</v>
      </c>
      <c r="N29" s="64">
        <f>IF('Input data'!N29="","",'Input data'!N29)</f>
        <v>213.82</v>
      </c>
      <c r="O29" s="134">
        <f>IF('Input data'!O29="","",'Input data'!O29)</f>
        <v>3.292666666666666</v>
      </c>
      <c r="P29" s="132">
        <f>IF('Input data'!P29="","",'Input data'!P29)</f>
        <v>197</v>
      </c>
      <c r="Q29" s="64">
        <f>IF('Input data'!Q29="","",'Input data'!Q29)</f>
        <v>138</v>
      </c>
      <c r="R29" s="64">
        <f>IF('Input data'!R29="","",'Input data'!R29)</f>
        <v>15</v>
      </c>
      <c r="S29" s="64">
        <f>IF('Input data'!S29="","",'Input data'!S29)</f>
        <v>37</v>
      </c>
      <c r="T29" s="135">
        <f>IF('Input data'!T29="","",'Input data'!T29)</f>
        <v>0</v>
      </c>
      <c r="U29" s="136">
        <f>IF('Input data'!U29="","",'Input data'!U29)</f>
        <v>1</v>
      </c>
      <c r="V29" s="65">
        <f>IF('Input data'!V29="","",'Input data'!V29)</f>
        <v>4.7</v>
      </c>
      <c r="W29" s="64">
        <f>IF('Input data'!W29="","",'Input data'!W29)</f>
        <v>0</v>
      </c>
      <c r="X29" s="135">
        <f>IF('Input data'!X29="","",'Input data'!X29)</f>
        <v>16</v>
      </c>
      <c r="Y29" s="137">
        <f>IF('Input data'!Y29="","",'Input data'!Y29)</f>
        <v>26.5</v>
      </c>
      <c r="Z29" s="65">
        <f>IF('Input data'!Z29="","",'Input data'!Z29)</f>
        <v>3.72</v>
      </c>
      <c r="AA29" s="65">
        <f>IF('Input data'!AA29="","",'Input data'!AA29)</f>
        <v>4.58</v>
      </c>
      <c r="AB29" s="135">
        <f>IF('Input data'!AB29="","",'Input data'!AB29)</f>
        <v>17</v>
      </c>
      <c r="AC29" s="136">
        <f>IF('Input data'!AC29="","",'Input data'!AC29)</f>
        <v>650</v>
      </c>
      <c r="AD29" s="64">
        <f>IF('Input data'!AD29="","",'Input data'!AD29)</f>
        <v>650</v>
      </c>
      <c r="AE29" s="64">
        <f>IF('Input data'!AE29="","",'Input data'!AE29)</f>
        <v>400</v>
      </c>
      <c r="AF29" s="64">
        <f>IF('Input data'!AF29="","",'Input data'!AF29)</f>
        <v>250</v>
      </c>
      <c r="AG29" s="64">
        <f>IF('Input data'!AG29="","",'Input data'!AG29)</f>
        <v>160</v>
      </c>
      <c r="AH29" s="64">
        <f>IF('Input data'!AH29="","",'Input data'!AH29)</f>
        <v>220</v>
      </c>
      <c r="AI29" s="64">
        <f>IF('Input data'!AI29="","",'Input data'!AI29)</f>
        <v>140</v>
      </c>
      <c r="AJ29" s="64">
        <f>IF('Input data'!AJ29="","",'Input data'!AJ29)</f>
        <v>10</v>
      </c>
      <c r="AK29" s="65">
        <f>IF('Input data'!AK29="","",'Input data'!AK29)</f>
        <v>0.6</v>
      </c>
      <c r="AL29" s="136">
        <f>IF('Input data'!AL29="","",'Input data'!AL29)</f>
        <v>913.23611111111109</v>
      </c>
      <c r="AM29" s="64">
        <f>IF('Input data'!AM29="","",'Input data'!AM29)</f>
        <v>361.47254670128888</v>
      </c>
      <c r="AN29" s="128">
        <f>IF('Input data'!AN29="","",'Input data'!AN29)</f>
        <v>2.3750258335823724</v>
      </c>
      <c r="AO29" s="139">
        <f>IF('Input data'!AO29="","",'Input data'!AO29)</f>
        <v>2.9362601638998675E-2</v>
      </c>
      <c r="AP29" s="89">
        <f t="shared" si="0"/>
        <v>190</v>
      </c>
      <c r="AQ29" s="90">
        <f t="shared" si="1"/>
        <v>153</v>
      </c>
      <c r="AR29" s="91">
        <f t="shared" si="2"/>
        <v>8.1218274111675122</v>
      </c>
      <c r="AS29" s="91">
        <f t="shared" si="3"/>
        <v>96.44670050761421</v>
      </c>
      <c r="AT29" s="91">
        <f t="shared" si="16"/>
        <v>80.526315789473685</v>
      </c>
      <c r="AU29" s="91">
        <f t="shared" si="4"/>
        <v>24.183006535947712</v>
      </c>
      <c r="AV29" s="117">
        <f t="shared" si="5"/>
        <v>9.8039215686274517</v>
      </c>
      <c r="AW29" s="89">
        <f>IF(OR(Q29="",Y29=""),"",(5.6*(IF(AC29="",'Standard input values for PCO2'!$C$5,AC29))^0.75+22*Y29+1.6*0.00001*(IF(AG29="",'Standard input values for PCO2'!$D$5,AG29))^3)*Q29/1000)</f>
        <v>188.98171420364108</v>
      </c>
      <c r="AX29" s="90">
        <f>IF(OR(R29="",Y29=""),"",(5.6*(IF(AD29="",'Standard input values for PCO2'!$C$6,AD29))^0.75+1.6*0.00001*(IF(AH29="",'Standard input values for PCO2'!$D$6,AH29))^3)*R29/1000)</f>
        <v>13.368970674308812</v>
      </c>
      <c r="AY29" s="90">
        <f>IF(S29="","",(7.64*(IF(AE29="",'Standard input values for PCO2'!$C$7,AE29))^0.69+(IF(AK29="",'Standard input values for PCO2'!$F$7,AK29))*(23/(IF(AJ29="",'Standard input values for PCO2'!$E$7,AJ29))-1)*((57.27+0.302*(IF(AE29="",'Standard input values for PCO2'!$C$7,AE29)))/(1-0.171*(IF(AK29="",'Standard input values for PCO2'!$F$7,AK29))))+1.6*0.00001*(IF(AI29="",'Standard input values for PCO2'!$D$7,AI29))^3)*S29/1000)</f>
        <v>24.999955631183095</v>
      </c>
      <c r="AZ29" s="90">
        <f>IF(T29="","",(7.64*(IF(AF29="",'Standard input values for PCO2'!$C$8,AF29))^0.69+(IF(AK29="",'Standard input values for PCO2'!$F$8,AK29))*(23/(IF(AJ29="",'Standard input values for PCO2'!$E$8,AJ29))-1)*((57.27+0.302*(IF(AF29="",'Standard input values for PCO2'!$C$8,AF29)))/(1-0.171*(IF(AK29="",'Standard input values for PCO2'!$F$8,AK29)))))*T29/1000)</f>
        <v>0</v>
      </c>
      <c r="BA29" s="90">
        <f t="shared" si="17"/>
        <v>227.350640509133</v>
      </c>
      <c r="BB29" s="122">
        <f t="shared" si="6"/>
        <v>233.56186000784251</v>
      </c>
      <c r="BC29" s="89">
        <f t="shared" si="7"/>
        <v>76194.111958769383</v>
      </c>
      <c r="BD29" s="90">
        <f t="shared" si="8"/>
        <v>401.02164188825992</v>
      </c>
      <c r="BE29" s="117">
        <f t="shared" si="9"/>
        <v>8.6499302085713659</v>
      </c>
      <c r="BF29" s="98">
        <f t="shared" si="10"/>
        <v>1</v>
      </c>
      <c r="BG29" s="99">
        <f t="shared" si="11"/>
        <v>1</v>
      </c>
      <c r="BH29" s="99">
        <f t="shared" si="12"/>
        <v>1</v>
      </c>
      <c r="BI29" s="100">
        <f t="shared" si="13"/>
        <v>1</v>
      </c>
      <c r="BJ29" s="101">
        <f t="shared" si="18"/>
        <v>1</v>
      </c>
      <c r="BK29" s="102">
        <f t="shared" si="19"/>
        <v>1</v>
      </c>
      <c r="BL29" s="102">
        <f t="shared" si="20"/>
        <v>1</v>
      </c>
      <c r="BM29" s="102">
        <f t="shared" si="21"/>
        <v>1</v>
      </c>
      <c r="BN29" s="102">
        <f t="shared" si="22"/>
        <v>1</v>
      </c>
      <c r="BO29" s="103">
        <f t="shared" si="15"/>
        <v>1</v>
      </c>
    </row>
    <row r="30" spans="2:67" s="140" customFormat="1" ht="15.75" customHeight="1" x14ac:dyDescent="0.25">
      <c r="B30" s="132" t="str">
        <f>IF('Input data'!B30="","",'Input data'!B30)</f>
        <v>Institute 1</v>
      </c>
      <c r="C30" s="66" t="str">
        <f>IF('Input data'!C30="","",'Input data'!C30)</f>
        <v>Cattle</v>
      </c>
      <c r="D30" s="66" t="str">
        <f>IF('Input data'!D30="","",'Input data'!D30)</f>
        <v>Housing system 1</v>
      </c>
      <c r="E30" s="133" t="str">
        <f>IF('Input data'!E30="","",'Input data'!E30)</f>
        <v>Location 3</v>
      </c>
      <c r="F30" s="66">
        <f>IF('Input data'!F30="","",'Input data'!F30)</f>
        <v>2</v>
      </c>
      <c r="G30" s="66">
        <f>IF('Input data'!G30="","",'Input data'!G30)</f>
        <v>1</v>
      </c>
      <c r="H30" s="127">
        <f>IF('Input data'!H30="","",'Input data'!H30)</f>
        <v>40721</v>
      </c>
      <c r="I30" s="64">
        <f>IF('Input data'!I30="","",'Input data'!I30)</f>
        <v>178</v>
      </c>
      <c r="J30" s="65">
        <f>IF('Input data'!J30="","",'Input data'!J30)</f>
        <v>23.173999999999999</v>
      </c>
      <c r="K30" s="64">
        <f>IF('Input data'!K30="","",'Input data'!K30)</f>
        <v>72.48</v>
      </c>
      <c r="L30" s="65">
        <f>IF('Input data'!L30="","",'Input data'!L30)</f>
        <v>28.4190657439446</v>
      </c>
      <c r="M30" s="64">
        <f>IF('Input data'!M30="","",'Input data'!M30)</f>
        <v>73.350830449826972</v>
      </c>
      <c r="N30" s="64">
        <f>IF('Input data'!N30="","",'Input data'!N30)</f>
        <v>186.87</v>
      </c>
      <c r="O30" s="134">
        <f>IF('Input data'!O30="","",'Input data'!O30)</f>
        <v>2.1449999999999996</v>
      </c>
      <c r="P30" s="132">
        <f>IF('Input data'!P30="","",'Input data'!P30)</f>
        <v>197</v>
      </c>
      <c r="Q30" s="64">
        <f>IF('Input data'!Q30="","",'Input data'!Q30)</f>
        <v>120</v>
      </c>
      <c r="R30" s="64">
        <f>IF('Input data'!R30="","",'Input data'!R30)</f>
        <v>12</v>
      </c>
      <c r="S30" s="64">
        <f>IF('Input data'!S30="","",'Input data'!S30)</f>
        <v>20</v>
      </c>
      <c r="T30" s="135">
        <f>IF('Input data'!T30="","",'Input data'!T30)</f>
        <v>0</v>
      </c>
      <c r="U30" s="136">
        <f>IF('Input data'!U30="","",'Input data'!U30)</f>
        <v>1</v>
      </c>
      <c r="V30" s="65">
        <f>IF('Input data'!V30="","",'Input data'!V30)</f>
        <v>4.7</v>
      </c>
      <c r="W30" s="64">
        <f>IF('Input data'!W30="","",'Input data'!W30)</f>
        <v>0</v>
      </c>
      <c r="X30" s="135">
        <f>IF('Input data'!X30="","",'Input data'!X30)</f>
        <v>16</v>
      </c>
      <c r="Y30" s="137">
        <f>IF('Input data'!Y30="","",'Input data'!Y30)</f>
        <v>27.083333333333332</v>
      </c>
      <c r="Z30" s="65">
        <f>IF('Input data'!Z30="","",'Input data'!Z30)</f>
        <v>3.63</v>
      </c>
      <c r="AA30" s="65">
        <f>IF('Input data'!AA30="","",'Input data'!AA30)</f>
        <v>4.53</v>
      </c>
      <c r="AB30" s="135">
        <f>IF('Input data'!AB30="","",'Input data'!AB30)</f>
        <v>21</v>
      </c>
      <c r="AC30" s="136">
        <f>IF('Input data'!AC30="","",'Input data'!AC30)</f>
        <v>650</v>
      </c>
      <c r="AD30" s="64">
        <f>IF('Input data'!AD30="","",'Input data'!AD30)</f>
        <v>650</v>
      </c>
      <c r="AE30" s="64">
        <f>IF('Input data'!AE30="","",'Input data'!AE30)</f>
        <v>400</v>
      </c>
      <c r="AF30" s="64">
        <f>IF('Input data'!AF30="","",'Input data'!AF30)</f>
        <v>250</v>
      </c>
      <c r="AG30" s="64">
        <f>IF('Input data'!AG30="","",'Input data'!AG30)</f>
        <v>160</v>
      </c>
      <c r="AH30" s="64">
        <f>IF('Input data'!AH30="","",'Input data'!AH30)</f>
        <v>220</v>
      </c>
      <c r="AI30" s="64">
        <f>IF('Input data'!AI30="","",'Input data'!AI30)</f>
        <v>140</v>
      </c>
      <c r="AJ30" s="64">
        <f>IF('Input data'!AJ30="","",'Input data'!AJ30)</f>
        <v>10</v>
      </c>
      <c r="AK30" s="65">
        <f>IF('Input data'!AK30="","",'Input data'!AK30)</f>
        <v>0.6</v>
      </c>
      <c r="AL30" s="136">
        <f>IF('Input data'!AL30="","",'Input data'!AL30)</f>
        <v>1016.5243055555555</v>
      </c>
      <c r="AM30" s="64">
        <f>IF('Input data'!AM30="","",'Input data'!AM30)</f>
        <v>514.52340676552683</v>
      </c>
      <c r="AN30" s="128">
        <f>IF('Input data'!AN30="","",'Input data'!AN30)</f>
        <v>3.1598441224330762</v>
      </c>
      <c r="AO30" s="139">
        <f>IF('Input data'!AO30="","",'Input data'!AO30)</f>
        <v>0.11011856667628105</v>
      </c>
      <c r="AP30" s="89">
        <f t="shared" si="0"/>
        <v>152</v>
      </c>
      <c r="AQ30" s="90">
        <f t="shared" si="1"/>
        <v>132</v>
      </c>
      <c r="AR30" s="91">
        <f t="shared" si="2"/>
        <v>8.1218274111675122</v>
      </c>
      <c r="AS30" s="91">
        <f t="shared" si="3"/>
        <v>77.157360406091371</v>
      </c>
      <c r="AT30" s="91">
        <f t="shared" si="16"/>
        <v>86.842105263157904</v>
      </c>
      <c r="AU30" s="91">
        <f t="shared" si="4"/>
        <v>15.151515151515152</v>
      </c>
      <c r="AV30" s="117">
        <f t="shared" si="5"/>
        <v>9.0909090909090917</v>
      </c>
      <c r="AW30" s="89">
        <f>IF(OR(Q30="",Y30=""),"",(5.6*(IF(AC30="",'Standard input values for PCO2'!$C$5,AC30))^0.75+22*Y30+1.6*0.00001*(IF(AG30="",'Standard input values for PCO2'!$D$5,AG30))^3)*Q30/1000)</f>
        <v>165.87192539447048</v>
      </c>
      <c r="AX30" s="90">
        <f>IF(OR(R30="",Y30=""),"",(5.6*(IF(AD30="",'Standard input values for PCO2'!$C$6,AD30))^0.75+1.6*0.00001*(IF(AH30="",'Standard input values for PCO2'!$D$6,AH30))^3)*R30/1000)</f>
        <v>10.695176539447049</v>
      </c>
      <c r="AY30" s="90">
        <f>IF(S30="","",(7.64*(IF(AE30="",'Standard input values for PCO2'!$C$7,AE30))^0.69+(IF(AK30="",'Standard input values for PCO2'!$F$7,AK30))*(23/(IF(AJ30="",'Standard input values for PCO2'!$E$7,AJ30))-1)*((57.27+0.302*(IF(AE30="",'Standard input values for PCO2'!$C$7,AE30)))/(1-0.171*(IF(AK30="",'Standard input values for PCO2'!$F$7,AK30))))+1.6*0.00001*(IF(AI30="",'Standard input values for PCO2'!$D$7,AI30))^3)*S30/1000)</f>
        <v>13.513489530369242</v>
      </c>
      <c r="AZ30" s="90">
        <f>IF(T30="","",(7.64*(IF(AF30="",'Standard input values for PCO2'!$C$8,AF30))^0.69+(IF(AK30="",'Standard input values for PCO2'!$F$8,AK30))*(23/(IF(AJ30="",'Standard input values for PCO2'!$E$8,AJ30))-1)*((57.27+0.302*(IF(AF30="",'Standard input values for PCO2'!$C$8,AF30)))/(1-0.171*(IF(AK30="",'Standard input values for PCO2'!$F$8,AK30)))))*T30/1000)</f>
        <v>0</v>
      </c>
      <c r="BA30" s="90">
        <f t="shared" si="17"/>
        <v>190.08059146428678</v>
      </c>
      <c r="BB30" s="122">
        <f t="shared" si="6"/>
        <v>183.67938747954398</v>
      </c>
      <c r="BC30" s="89">
        <f t="shared" si="7"/>
        <v>65861.017034048855</v>
      </c>
      <c r="BD30" s="90">
        <f t="shared" si="8"/>
        <v>433.29616469768985</v>
      </c>
      <c r="BE30" s="117">
        <f t="shared" si="9"/>
        <v>9.7210846108585773</v>
      </c>
      <c r="BF30" s="98">
        <f t="shared" si="10"/>
        <v>1</v>
      </c>
      <c r="BG30" s="99">
        <f t="shared" si="11"/>
        <v>0</v>
      </c>
      <c r="BH30" s="99">
        <f t="shared" si="12"/>
        <v>1</v>
      </c>
      <c r="BI30" s="100">
        <f t="shared" si="13"/>
        <v>0</v>
      </c>
      <c r="BJ30" s="101">
        <f t="shared" si="18"/>
        <v>1</v>
      </c>
      <c r="BK30" s="102">
        <f t="shared" si="19"/>
        <v>0</v>
      </c>
      <c r="BL30" s="102">
        <f t="shared" si="20"/>
        <v>1</v>
      </c>
      <c r="BM30" s="102">
        <f t="shared" si="21"/>
        <v>1</v>
      </c>
      <c r="BN30" s="102">
        <f t="shared" si="22"/>
        <v>1</v>
      </c>
      <c r="BO30" s="103">
        <f t="shared" si="15"/>
        <v>0</v>
      </c>
    </row>
    <row r="31" spans="2:67" ht="15.75" customHeight="1" x14ac:dyDescent="0.25">
      <c r="B31" s="132" t="str">
        <f>IF('Input data'!B31="","",'Input data'!B31)</f>
        <v>Institute 1</v>
      </c>
      <c r="C31" s="66" t="str">
        <f>IF('Input data'!C31="","",'Input data'!C31)</f>
        <v>Cattle</v>
      </c>
      <c r="D31" s="66" t="str">
        <f>IF('Input data'!D31="","",'Input data'!D31)</f>
        <v>Housing system 1</v>
      </c>
      <c r="E31" s="133" t="str">
        <f>IF('Input data'!E31="","",'Input data'!E31)</f>
        <v>Location 3</v>
      </c>
      <c r="F31" s="66">
        <f>IF('Input data'!F31="","",'Input data'!F31)</f>
        <v>3</v>
      </c>
      <c r="G31" s="66">
        <f>IF('Input data'!G31="","",'Input data'!G31)</f>
        <v>1</v>
      </c>
      <c r="H31" s="127">
        <f>IF('Input data'!H31="","",'Input data'!H31)</f>
        <v>40786</v>
      </c>
      <c r="I31" s="64">
        <f>IF('Input data'!I31="","",'Input data'!I31)</f>
        <v>243</v>
      </c>
      <c r="J31" s="65">
        <f>IF('Input data'!J31="","",'Input data'!J31)</f>
        <v>13.341000000000001</v>
      </c>
      <c r="K31" s="64">
        <f>IF('Input data'!K31="","",'Input data'!K31)</f>
        <v>73.12</v>
      </c>
      <c r="L31" s="65">
        <f>IF('Input data'!L31="","",'Input data'!L31)</f>
        <v>17.956354166666671</v>
      </c>
      <c r="M31" s="64">
        <f>IF('Input data'!M31="","",'Input data'!M31)</f>
        <v>68.396631944444465</v>
      </c>
      <c r="N31" s="64">
        <f>IF('Input data'!N31="","",'Input data'!N31)</f>
        <v>75.069999999999993</v>
      </c>
      <c r="O31" s="134">
        <f>IF('Input data'!O31="","",'Input data'!O31)</f>
        <v>2.7919999999999998</v>
      </c>
      <c r="P31" s="132">
        <f>IF('Input data'!P31="","",'Input data'!P31)</f>
        <v>197</v>
      </c>
      <c r="Q31" s="64">
        <f>IF('Input data'!Q31="","",'Input data'!Q31)</f>
        <v>138</v>
      </c>
      <c r="R31" s="64">
        <f>IF('Input data'!R31="","",'Input data'!R31)</f>
        <v>14</v>
      </c>
      <c r="S31" s="64">
        <f>IF('Input data'!S31="","",'Input data'!S31)</f>
        <v>38</v>
      </c>
      <c r="T31" s="135">
        <f>IF('Input data'!T31="","",'Input data'!T31)</f>
        <v>0</v>
      </c>
      <c r="U31" s="136">
        <f>IF('Input data'!U31="","",'Input data'!U31)</f>
        <v>1</v>
      </c>
      <c r="V31" s="65">
        <f>IF('Input data'!V31="","",'Input data'!V31)</f>
        <v>4.7</v>
      </c>
      <c r="W31" s="64">
        <f>IF('Input data'!W31="","",'Input data'!W31)</f>
        <v>0</v>
      </c>
      <c r="X31" s="135">
        <f>IF('Input data'!X31="","",'Input data'!X31)</f>
        <v>16</v>
      </c>
      <c r="Y31" s="137">
        <f>IF('Input data'!Y31="","",'Input data'!Y31)</f>
        <v>26</v>
      </c>
      <c r="Z31" s="65">
        <f>IF('Input data'!Z31="","",'Input data'!Z31)</f>
        <v>3.52</v>
      </c>
      <c r="AA31" s="65">
        <f>IF('Input data'!AA31="","",'Input data'!AA31)</f>
        <v>4.42</v>
      </c>
      <c r="AB31" s="135">
        <f>IF('Input data'!AB31="","",'Input data'!AB31)</f>
        <v>25</v>
      </c>
      <c r="AC31" s="136">
        <f>IF('Input data'!AC31="","",'Input data'!AC31)</f>
        <v>650</v>
      </c>
      <c r="AD31" s="64">
        <f>IF('Input data'!AD31="","",'Input data'!AD31)</f>
        <v>650</v>
      </c>
      <c r="AE31" s="64">
        <f>IF('Input data'!AE31="","",'Input data'!AE31)</f>
        <v>400</v>
      </c>
      <c r="AF31" s="64">
        <f>IF('Input data'!AF31="","",'Input data'!AF31)</f>
        <v>250</v>
      </c>
      <c r="AG31" s="64">
        <f>IF('Input data'!AG31="","",'Input data'!AG31)</f>
        <v>160</v>
      </c>
      <c r="AH31" s="64">
        <f>IF('Input data'!AH31="","",'Input data'!AH31)</f>
        <v>220</v>
      </c>
      <c r="AI31" s="64">
        <f>IF('Input data'!AI31="","",'Input data'!AI31)</f>
        <v>140</v>
      </c>
      <c r="AJ31" s="64">
        <f>IF('Input data'!AJ31="","",'Input data'!AJ31)</f>
        <v>10</v>
      </c>
      <c r="AK31" s="65">
        <f>IF('Input data'!AK31="","",'Input data'!AK31)</f>
        <v>0.6</v>
      </c>
      <c r="AL31" s="136">
        <f>IF('Input data'!AL31="","",'Input data'!AL31)</f>
        <v>660.73611111111109</v>
      </c>
      <c r="AM31" s="64">
        <f>IF('Input data'!AM31="","",'Input data'!AM31)</f>
        <v>429.05184514130821</v>
      </c>
      <c r="AN31" s="128">
        <f>IF('Input data'!AN31="","",'Input data'!AN31)</f>
        <v>1.7205954805059613</v>
      </c>
      <c r="AO31" s="139">
        <f>IF('Input data'!AO31="","",'Input data'!AO31)</f>
        <v>6.9583335445659353E-2</v>
      </c>
      <c r="AP31" s="89">
        <f t="shared" si="0"/>
        <v>190</v>
      </c>
      <c r="AQ31" s="90">
        <f t="shared" si="1"/>
        <v>152</v>
      </c>
      <c r="AR31" s="91">
        <f t="shared" si="2"/>
        <v>8.1218274111675122</v>
      </c>
      <c r="AS31" s="91">
        <f t="shared" si="3"/>
        <v>96.44670050761421</v>
      </c>
      <c r="AT31" s="91">
        <f t="shared" si="16"/>
        <v>80</v>
      </c>
      <c r="AU31" s="91">
        <f t="shared" si="4"/>
        <v>25</v>
      </c>
      <c r="AV31" s="117">
        <f t="shared" si="5"/>
        <v>9.2105263157894743</v>
      </c>
      <c r="AW31" s="89">
        <f>IF(OR(Q31="",Y31=""),"",(5.6*(IF(AC31="",'Standard input values for PCO2'!$C$5,AC31))^0.75+22*Y31+1.6*0.00001*(IF(AG31="",'Standard input values for PCO2'!$D$5,AG31))^3)*Q31/1000)</f>
        <v>187.46371420364108</v>
      </c>
      <c r="AX31" s="90">
        <f>IF(OR(R31="",Y31=""),"",(5.6*(IF(AD31="",'Standard input values for PCO2'!$C$6,AD31))^0.75+1.6*0.00001*(IF(AH31="",'Standard input values for PCO2'!$D$6,AH31))^3)*R31/1000)</f>
        <v>12.477705962688226</v>
      </c>
      <c r="AY31" s="90">
        <f>IF(S31="","",(7.64*(IF(AE31="",'Standard input values for PCO2'!$C$7,AE31))^0.69+(IF(AK31="",'Standard input values for PCO2'!$F$7,AK31))*(23/(IF(AJ31="",'Standard input values for PCO2'!$E$7,AJ31))-1)*((57.27+0.302*(IF(AE31="",'Standard input values for PCO2'!$C$7,AE31)))/(1-0.171*(IF(AK31="",'Standard input values for PCO2'!$F$7,AK31))))+1.6*0.00001*(IF(AI31="",'Standard input values for PCO2'!$D$7,AI31))^3)*S31/1000)</f>
        <v>25.675630107701554</v>
      </c>
      <c r="AZ31" s="90">
        <f>IF(T31="","",(7.64*(IF(AF31="",'Standard input values for PCO2'!$C$8,AF31))^0.69+(IF(AK31="",'Standard input values for PCO2'!$F$8,AK31))*(23/(IF(AJ31="",'Standard input values for PCO2'!$E$8,AJ31))-1)*((57.27+0.302*(IF(AF31="",'Standard input values for PCO2'!$C$8,AF31)))/(1-0.171*(IF(AK31="",'Standard input values for PCO2'!$F$8,AK31)))))*T31/1000)</f>
        <v>0</v>
      </c>
      <c r="BA31" s="90">
        <f t="shared" si="17"/>
        <v>225.61705027403085</v>
      </c>
      <c r="BB31" s="122">
        <f t="shared" si="6"/>
        <v>227.46137565291676</v>
      </c>
      <c r="BC31" s="89">
        <f t="shared" si="7"/>
        <v>176719.15460526539</v>
      </c>
      <c r="BD31" s="90">
        <f t="shared" si="8"/>
        <v>930.10081371192314</v>
      </c>
      <c r="BE31" s="117">
        <f t="shared" si="9"/>
        <v>14.12080398750498</v>
      </c>
      <c r="BF31" s="98">
        <f t="shared" si="10"/>
        <v>1</v>
      </c>
      <c r="BG31" s="99">
        <f t="shared" si="11"/>
        <v>1</v>
      </c>
      <c r="BH31" s="99">
        <f t="shared" si="12"/>
        <v>1</v>
      </c>
      <c r="BI31" s="100">
        <f t="shared" si="13"/>
        <v>1</v>
      </c>
      <c r="BJ31" s="101">
        <f t="shared" si="18"/>
        <v>1</v>
      </c>
      <c r="BK31" s="102">
        <f t="shared" si="19"/>
        <v>1</v>
      </c>
      <c r="BL31" s="102">
        <f t="shared" si="20"/>
        <v>1</v>
      </c>
      <c r="BM31" s="102">
        <f t="shared" si="21"/>
        <v>1</v>
      </c>
      <c r="BN31" s="102">
        <f t="shared" si="22"/>
        <v>1</v>
      </c>
      <c r="BO31" s="103">
        <f t="shared" si="15"/>
        <v>1</v>
      </c>
    </row>
    <row r="32" spans="2:67" ht="15.75" customHeight="1" x14ac:dyDescent="0.25">
      <c r="B32" s="132" t="str">
        <f>IF('Input data'!B32="","",'Input data'!B32)</f>
        <v>Institute 1</v>
      </c>
      <c r="C32" s="66" t="str">
        <f>IF('Input data'!C32="","",'Input data'!C32)</f>
        <v>Cattle</v>
      </c>
      <c r="D32" s="66" t="str">
        <f>IF('Input data'!D32="","",'Input data'!D32)</f>
        <v>Housing system 1</v>
      </c>
      <c r="E32" s="133" t="str">
        <f>IF('Input data'!E32="","",'Input data'!E32)</f>
        <v>Location 3</v>
      </c>
      <c r="F32" s="66">
        <f>IF('Input data'!F32="","",'Input data'!F32)</f>
        <v>4</v>
      </c>
      <c r="G32" s="66">
        <f>IF('Input data'!G32="","",'Input data'!G32)</f>
        <v>1</v>
      </c>
      <c r="H32" s="127">
        <f>IF('Input data'!H32="","",'Input data'!H32)</f>
        <v>40849</v>
      </c>
      <c r="I32" s="64">
        <f>IF('Input data'!I32="","",'Input data'!I32)</f>
        <v>306</v>
      </c>
      <c r="J32" s="65">
        <f>IF('Input data'!J32="","",'Input data'!J32)</f>
        <v>11.400434782608695</v>
      </c>
      <c r="K32" s="64">
        <f>IF('Input data'!K32="","",'Input data'!K32)</f>
        <v>81.165217391304353</v>
      </c>
      <c r="L32" s="65">
        <f>IF('Input data'!L32="","",'Input data'!L32)</f>
        <v>15.235217391304344</v>
      </c>
      <c r="M32" s="64">
        <f>IF('Input data'!M32="","",'Input data'!M32)</f>
        <v>86.230434782608697</v>
      </c>
      <c r="N32" s="64">
        <f>IF('Input data'!N32="","",'Input data'!N32)</f>
        <v>185.64</v>
      </c>
      <c r="O32" s="134">
        <f>IF('Input data'!O32="","",'Input data'!O32)</f>
        <v>3.06</v>
      </c>
      <c r="P32" s="132">
        <f>IF('Input data'!P32="","",'Input data'!P32)</f>
        <v>197</v>
      </c>
      <c r="Q32" s="64">
        <f>IF('Input data'!Q32="","",'Input data'!Q32)</f>
        <v>143</v>
      </c>
      <c r="R32" s="64">
        <f>IF('Input data'!R32="","",'Input data'!R32)</f>
        <v>13</v>
      </c>
      <c r="S32" s="64">
        <f>IF('Input data'!S32="","",'Input data'!S32)</f>
        <v>24</v>
      </c>
      <c r="T32" s="135">
        <f>IF('Input data'!T32="","",'Input data'!T32)</f>
        <v>0</v>
      </c>
      <c r="U32" s="136">
        <f>IF('Input data'!U32="","",'Input data'!U32)</f>
        <v>1</v>
      </c>
      <c r="V32" s="65">
        <f>IF('Input data'!V32="","",'Input data'!V32)</f>
        <v>4.7</v>
      </c>
      <c r="W32" s="64">
        <f>IF('Input data'!W32="","",'Input data'!W32)</f>
        <v>0</v>
      </c>
      <c r="X32" s="135">
        <f>IF('Input data'!X32="","",'Input data'!X32)</f>
        <v>16</v>
      </c>
      <c r="Y32" s="137">
        <f>IF('Input data'!Y32="","",'Input data'!Y32)</f>
        <v>28</v>
      </c>
      <c r="Z32" s="65">
        <f>IF('Input data'!Z32="","",'Input data'!Z32)</f>
        <v>3.55</v>
      </c>
      <c r="AA32" s="65">
        <f>IF('Input data'!AA32="","",'Input data'!AA32)</f>
        <v>4.4000000000000004</v>
      </c>
      <c r="AB32" s="135">
        <f>IF('Input data'!AB32="","",'Input data'!AB32)</f>
        <v>22</v>
      </c>
      <c r="AC32" s="136">
        <f>IF('Input data'!AC32="","",'Input data'!AC32)</f>
        <v>650</v>
      </c>
      <c r="AD32" s="64">
        <f>IF('Input data'!AD32="","",'Input data'!AD32)</f>
        <v>650</v>
      </c>
      <c r="AE32" s="64">
        <f>IF('Input data'!AE32="","",'Input data'!AE32)</f>
        <v>400</v>
      </c>
      <c r="AF32" s="64">
        <f>IF('Input data'!AF32="","",'Input data'!AF32)</f>
        <v>250</v>
      </c>
      <c r="AG32" s="64">
        <f>IF('Input data'!AG32="","",'Input data'!AG32)</f>
        <v>160</v>
      </c>
      <c r="AH32" s="64">
        <f>IF('Input data'!AH32="","",'Input data'!AH32)</f>
        <v>220</v>
      </c>
      <c r="AI32" s="64">
        <f>IF('Input data'!AI32="","",'Input data'!AI32)</f>
        <v>140</v>
      </c>
      <c r="AJ32" s="64">
        <f>IF('Input data'!AJ32="","",'Input data'!AJ32)</f>
        <v>10</v>
      </c>
      <c r="AK32" s="65">
        <f>IF('Input data'!AK32="","",'Input data'!AK32)</f>
        <v>0.6</v>
      </c>
      <c r="AL32" s="136">
        <f>IF('Input data'!AL32="","",'Input data'!AL32)</f>
        <v>749.88541666666663</v>
      </c>
      <c r="AM32" s="64">
        <f>IF('Input data'!AM32="","",'Input data'!AM32)</f>
        <v>458.98497313778307</v>
      </c>
      <c r="AN32" s="128">
        <f>IF('Input data'!AN32="","",'Input data'!AN32)</f>
        <v>2.2849452147823808</v>
      </c>
      <c r="AO32" s="139">
        <f>IF('Input data'!AO32="","",'Input data'!AO32)</f>
        <v>0.14021416922127247</v>
      </c>
      <c r="AP32" s="89">
        <f t="shared" si="0"/>
        <v>180</v>
      </c>
      <c r="AQ32" s="90">
        <f t="shared" si="1"/>
        <v>156</v>
      </c>
      <c r="AR32" s="91">
        <f t="shared" si="2"/>
        <v>8.1218274111675122</v>
      </c>
      <c r="AS32" s="91">
        <f t="shared" si="3"/>
        <v>91.370558375634516</v>
      </c>
      <c r="AT32" s="91">
        <f t="shared" si="16"/>
        <v>86.666666666666671</v>
      </c>
      <c r="AU32" s="91">
        <f t="shared" si="4"/>
        <v>15.384615384615385</v>
      </c>
      <c r="AV32" s="117">
        <f t="shared" si="5"/>
        <v>8.3333333333333339</v>
      </c>
      <c r="AW32" s="89">
        <f>IF(OR(Q32="",Y32=""),"",(5.6*(IF(AC32="",'Standard input values for PCO2'!$C$5,AC32))^0.75+22*Y32+1.6*0.00001*(IF(AG32="",'Standard input values for PCO2'!$D$5,AG32))^3)*Q32/1000)</f>
        <v>200.54787776174402</v>
      </c>
      <c r="AX32" s="90">
        <f>IF(OR(R32="",Y32=""),"",(5.6*(IF(AD32="",'Standard input values for PCO2'!$C$6,AD32))^0.75+1.6*0.00001*(IF(AH32="",'Standard input values for PCO2'!$D$6,AH32))^3)*R32/1000)</f>
        <v>11.586441251067637</v>
      </c>
      <c r="AY32" s="90">
        <f>IF(S32="","",(7.64*(IF(AE32="",'Standard input values for PCO2'!$C$7,AE32))^0.69+(IF(AK32="",'Standard input values for PCO2'!$F$7,AK32))*(23/(IF(AJ32="",'Standard input values for PCO2'!$E$7,AJ32))-1)*((57.27+0.302*(IF(AE32="",'Standard input values for PCO2'!$C$7,AE32)))/(1-0.171*(IF(AK32="",'Standard input values for PCO2'!$F$7,AK32))))+1.6*0.00001*(IF(AI32="",'Standard input values for PCO2'!$D$7,AI32))^3)*S32/1000)</f>
        <v>16.216187436443089</v>
      </c>
      <c r="AZ32" s="90">
        <f>IF(T32="","",(7.64*(IF(AF32="",'Standard input values for PCO2'!$C$8,AF32))^0.69+(IF(AK32="",'Standard input values for PCO2'!$F$8,AK32))*(23/(IF(AJ32="",'Standard input values for PCO2'!$E$8,AJ32))-1)*((57.27+0.302*(IF(AF32="",'Standard input values for PCO2'!$C$8,AF32)))/(1-0.171*(IF(AK32="",'Standard input values for PCO2'!$F$8,AK32)))))*T32/1000)</f>
        <v>0</v>
      </c>
      <c r="BA32" s="90">
        <f t="shared" si="17"/>
        <v>228.35050644925474</v>
      </c>
      <c r="BB32" s="122">
        <f t="shared" si="6"/>
        <v>232.70266853651978</v>
      </c>
      <c r="BC32" s="89">
        <f t="shared" si="7"/>
        <v>143989.05628486827</v>
      </c>
      <c r="BD32" s="90">
        <f t="shared" si="8"/>
        <v>799.93920158260153</v>
      </c>
      <c r="BE32" s="117">
        <f t="shared" si="9"/>
        <v>14.946099012709267</v>
      </c>
      <c r="BF32" s="98">
        <f t="shared" si="10"/>
        <v>1</v>
      </c>
      <c r="BG32" s="99">
        <f t="shared" si="11"/>
        <v>1</v>
      </c>
      <c r="BH32" s="99">
        <f t="shared" si="12"/>
        <v>1</v>
      </c>
      <c r="BI32" s="100">
        <f t="shared" si="13"/>
        <v>1</v>
      </c>
      <c r="BJ32" s="101">
        <f t="shared" si="18"/>
        <v>1</v>
      </c>
      <c r="BK32" s="102">
        <f t="shared" si="19"/>
        <v>1</v>
      </c>
      <c r="BL32" s="102">
        <f t="shared" si="20"/>
        <v>1</v>
      </c>
      <c r="BM32" s="102">
        <f t="shared" si="21"/>
        <v>1</v>
      </c>
      <c r="BN32" s="102">
        <f t="shared" si="22"/>
        <v>1</v>
      </c>
      <c r="BO32" s="103">
        <f t="shared" si="15"/>
        <v>1</v>
      </c>
    </row>
    <row r="33" spans="2:67" ht="15.75" customHeight="1" x14ac:dyDescent="0.25">
      <c r="B33" s="132" t="str">
        <f>IF('Input data'!B33="","",'Input data'!B33)</f>
        <v>Institute 1</v>
      </c>
      <c r="C33" s="66" t="str">
        <f>IF('Input data'!C33="","",'Input data'!C33)</f>
        <v>Cattle</v>
      </c>
      <c r="D33" s="66" t="str">
        <f>IF('Input data'!D33="","",'Input data'!D33)</f>
        <v>Housing system 1</v>
      </c>
      <c r="E33" s="133" t="str">
        <f>IF('Input data'!E33="","",'Input data'!E33)</f>
        <v>Location 3</v>
      </c>
      <c r="F33" s="66">
        <f>IF('Input data'!F33="","",'Input data'!F33)</f>
        <v>5</v>
      </c>
      <c r="G33" s="66">
        <f>IF('Input data'!G33="","",'Input data'!G33)</f>
        <v>1</v>
      </c>
      <c r="H33" s="127">
        <f>IF('Input data'!H33="","",'Input data'!H33)</f>
        <v>40892</v>
      </c>
      <c r="I33" s="64">
        <f>IF('Input data'!I33="","",'Input data'!I33)</f>
        <v>349</v>
      </c>
      <c r="J33" s="65">
        <f>IF('Input data'!J33="","",'Input data'!J33)</f>
        <v>4.5710000000000006</v>
      </c>
      <c r="K33" s="64">
        <f>IF('Input data'!K33="","",'Input data'!K33)</f>
        <v>93.6</v>
      </c>
      <c r="L33" s="65">
        <f>IF('Input data'!L33="","",'Input data'!L33)</f>
        <v>6.9</v>
      </c>
      <c r="M33" s="64" t="str">
        <f>IF('Input data'!M33="","",'Input data'!M33)</f>
        <v>*</v>
      </c>
      <c r="N33" s="64">
        <f>IF('Input data'!N33="","",'Input data'!N33)</f>
        <v>137.13</v>
      </c>
      <c r="O33" s="134">
        <f>IF('Input data'!O33="","",'Input data'!O33)</f>
        <v>7.9050000000000002</v>
      </c>
      <c r="P33" s="132">
        <f>IF('Input data'!P33="","",'Input data'!P33)</f>
        <v>197</v>
      </c>
      <c r="Q33" s="64">
        <f>IF('Input data'!Q33="","",'Input data'!Q33)</f>
        <v>139</v>
      </c>
      <c r="R33" s="64">
        <f>IF('Input data'!R33="","",'Input data'!R33)</f>
        <v>8</v>
      </c>
      <c r="S33" s="64">
        <f>IF('Input data'!S33="","",'Input data'!S33)</f>
        <v>23</v>
      </c>
      <c r="T33" s="135">
        <f>IF('Input data'!T33="","",'Input data'!T33)</f>
        <v>0</v>
      </c>
      <c r="U33" s="136">
        <f>IF('Input data'!U33="","",'Input data'!U33)</f>
        <v>1</v>
      </c>
      <c r="V33" s="65">
        <f>IF('Input data'!V33="","",'Input data'!V33)</f>
        <v>4.7</v>
      </c>
      <c r="W33" s="64">
        <f>IF('Input data'!W33="","",'Input data'!W33)</f>
        <v>0</v>
      </c>
      <c r="X33" s="135">
        <f>IF('Input data'!X33="","",'Input data'!X33)</f>
        <v>16</v>
      </c>
      <c r="Y33" s="137">
        <f>IF('Input data'!Y33="","",'Input data'!Y33)</f>
        <v>29.8</v>
      </c>
      <c r="Z33" s="65">
        <f>IF('Input data'!Z33="","",'Input data'!Z33)</f>
        <v>3.6</v>
      </c>
      <c r="AA33" s="65">
        <f>IF('Input data'!AA33="","",'Input data'!AA33)</f>
        <v>4.3600000000000003</v>
      </c>
      <c r="AB33" s="135">
        <f>IF('Input data'!AB33="","",'Input data'!AB33)</f>
        <v>25</v>
      </c>
      <c r="AC33" s="136">
        <f>IF('Input data'!AC33="","",'Input data'!AC33)</f>
        <v>650</v>
      </c>
      <c r="AD33" s="64">
        <f>IF('Input data'!AD33="","",'Input data'!AD33)</f>
        <v>650</v>
      </c>
      <c r="AE33" s="64">
        <f>IF('Input data'!AE33="","",'Input data'!AE33)</f>
        <v>400</v>
      </c>
      <c r="AF33" s="64">
        <f>IF('Input data'!AF33="","",'Input data'!AF33)</f>
        <v>250</v>
      </c>
      <c r="AG33" s="64">
        <f>IF('Input data'!AG33="","",'Input data'!AG33)</f>
        <v>160</v>
      </c>
      <c r="AH33" s="64">
        <f>IF('Input data'!AH33="","",'Input data'!AH33)</f>
        <v>220</v>
      </c>
      <c r="AI33" s="64">
        <f>IF('Input data'!AI33="","",'Input data'!AI33)</f>
        <v>140</v>
      </c>
      <c r="AJ33" s="64">
        <f>IF('Input data'!AJ33="","",'Input data'!AJ33)</f>
        <v>10</v>
      </c>
      <c r="AK33" s="65">
        <f>IF('Input data'!AK33="","",'Input data'!AK33)</f>
        <v>0.6</v>
      </c>
      <c r="AL33" s="136">
        <f>IF('Input data'!AL33="","",'Input data'!AL33)</f>
        <v>598.06893687707645</v>
      </c>
      <c r="AM33" s="64">
        <f>IF('Input data'!AM33="","",'Input data'!AM33)</f>
        <v>424.74822831844824</v>
      </c>
      <c r="AN33" s="128">
        <f>IF('Input data'!AN33="","",'Input data'!AN33)</f>
        <v>1.8342562295494587</v>
      </c>
      <c r="AO33" s="139">
        <f>IF('Input data'!AO33="","",'Input data'!AO33)</f>
        <v>0.12617748605333096</v>
      </c>
      <c r="AP33" s="89">
        <f t="shared" si="0"/>
        <v>170</v>
      </c>
      <c r="AQ33" s="90">
        <f t="shared" si="1"/>
        <v>147</v>
      </c>
      <c r="AR33" s="91">
        <f t="shared" si="2"/>
        <v>8.1218274111675122</v>
      </c>
      <c r="AS33" s="91">
        <f t="shared" si="3"/>
        <v>86.294416243654823</v>
      </c>
      <c r="AT33" s="91">
        <f t="shared" si="16"/>
        <v>86.470588235294116</v>
      </c>
      <c r="AU33" s="91">
        <f t="shared" si="4"/>
        <v>15.646258503401361</v>
      </c>
      <c r="AV33" s="117">
        <f t="shared" si="5"/>
        <v>5.4421768707482991</v>
      </c>
      <c r="AW33" s="89">
        <f>IF(OR(Q33="",Y33=""),"",(5.6*(IF(AC33="",'Standard input values for PCO2'!$C$5,AC33))^0.75+22*Y33+1.6*0.00001*(IF(AG33="",'Standard input values for PCO2'!$D$5,AG33))^3)*Q33/1000)</f>
        <v>200.44254691526169</v>
      </c>
      <c r="AX33" s="90">
        <f>IF(OR(R33="",Y33=""),"",(5.6*(IF(AD33="",'Standard input values for PCO2'!$C$6,AD33))^0.75+1.6*0.00001*(IF(AH33="",'Standard input values for PCO2'!$D$6,AH33))^3)*R33/1000)</f>
        <v>7.1301176929647001</v>
      </c>
      <c r="AY33" s="90">
        <f>IF(S33="","",(7.64*(IF(AE33="",'Standard input values for PCO2'!$C$7,AE33))^0.69+(IF(AK33="",'Standard input values for PCO2'!$F$7,AK33))*(23/(IF(AJ33="",'Standard input values for PCO2'!$E$7,AJ33))-1)*((57.27+0.302*(IF(AE33="",'Standard input values for PCO2'!$C$7,AE33)))/(1-0.171*(IF(AK33="",'Standard input values for PCO2'!$F$7,AK33))))+1.6*0.00001*(IF(AI33="",'Standard input values for PCO2'!$D$7,AI33))^3)*S33/1000)</f>
        <v>15.540512959924627</v>
      </c>
      <c r="AZ33" s="90">
        <f>IF(T33="","",(7.64*(IF(AF33="",'Standard input values for PCO2'!$C$8,AF33))^0.69+(IF(AK33="",'Standard input values for PCO2'!$F$8,AK33))*(23/(IF(AJ33="",'Standard input values for PCO2'!$E$8,AJ33))-1)*((57.27+0.302*(IF(AF33="",'Standard input values for PCO2'!$C$8,AF33)))/(1-0.171*(IF(AK33="",'Standard input values for PCO2'!$F$8,AK33)))))*T33/1000)</f>
        <v>0</v>
      </c>
      <c r="BA33" s="90">
        <f t="shared" si="17"/>
        <v>223.113177568151</v>
      </c>
      <c r="BB33" s="122">
        <f t="shared" si="6"/>
        <v>234.80430807272214</v>
      </c>
      <c r="BC33" s="89">
        <f t="shared" si="7"/>
        <v>243853.00409035265</v>
      </c>
      <c r="BD33" s="90">
        <f t="shared" si="8"/>
        <v>1434.4294358256038</v>
      </c>
      <c r="BE33" s="117">
        <f t="shared" si="9"/>
        <v>20.158653942219853</v>
      </c>
      <c r="BF33" s="98">
        <f t="shared" si="10"/>
        <v>1</v>
      </c>
      <c r="BG33" s="99">
        <f t="shared" si="11"/>
        <v>0</v>
      </c>
      <c r="BH33" s="99">
        <f t="shared" si="12"/>
        <v>1</v>
      </c>
      <c r="BI33" s="100">
        <f t="shared" si="13"/>
        <v>0</v>
      </c>
      <c r="BJ33" s="101">
        <f t="shared" si="18"/>
        <v>1</v>
      </c>
      <c r="BK33" s="102">
        <f t="shared" si="19"/>
        <v>1</v>
      </c>
      <c r="BL33" s="102">
        <f t="shared" si="20"/>
        <v>1</v>
      </c>
      <c r="BM33" s="102">
        <f t="shared" si="21"/>
        <v>1</v>
      </c>
      <c r="BN33" s="102">
        <f t="shared" si="22"/>
        <v>1</v>
      </c>
      <c r="BO33" s="103">
        <f t="shared" si="15"/>
        <v>1</v>
      </c>
    </row>
    <row r="34" spans="2:67" ht="15.75" customHeight="1" x14ac:dyDescent="0.25">
      <c r="B34" s="132" t="str">
        <f>IF('Input data'!B34="","",'Input data'!B34)</f>
        <v>Institute 1</v>
      </c>
      <c r="C34" s="66" t="str">
        <f>IF('Input data'!C34="","",'Input data'!C34)</f>
        <v>Cattle</v>
      </c>
      <c r="D34" s="66" t="str">
        <f>IF('Input data'!D34="","",'Input data'!D34)</f>
        <v>Housing system 1</v>
      </c>
      <c r="E34" s="133" t="str">
        <f>IF('Input data'!E34="","",'Input data'!E34)</f>
        <v>Location 3</v>
      </c>
      <c r="F34" s="66">
        <f>IF('Input data'!F34="","",'Input data'!F34)</f>
        <v>6</v>
      </c>
      <c r="G34" s="66">
        <f>IF('Input data'!G34="","",'Input data'!G34)</f>
        <v>1</v>
      </c>
      <c r="H34" s="127">
        <f>IF('Input data'!H34="","",'Input data'!H34)</f>
        <v>40953</v>
      </c>
      <c r="I34" s="64">
        <f>IF('Input data'!I34="","",'Input data'!I34)</f>
        <v>45</v>
      </c>
      <c r="J34" s="65">
        <f>IF('Input data'!J34="","",'Input data'!J34)</f>
        <v>3.5171695501730094</v>
      </c>
      <c r="K34" s="64">
        <f>IF('Input data'!K34="","",'Input data'!K34)</f>
        <v>98.611072664360222</v>
      </c>
      <c r="L34" s="65">
        <f>IF('Input data'!L34="","",'Input data'!L34)</f>
        <v>6.3032871972318336</v>
      </c>
      <c r="M34" s="64">
        <f>IF('Input data'!M34="","",'Input data'!M34)</f>
        <v>92.153737024221385</v>
      </c>
      <c r="N34" s="64">
        <f>IF('Input data'!N34="","",'Input data'!N34)</f>
        <v>48.41</v>
      </c>
      <c r="O34" s="134">
        <f>IF('Input data'!O34="","",'Input data'!O34)</f>
        <v>7.6480000000000006</v>
      </c>
      <c r="P34" s="132">
        <f>IF('Input data'!P34="","",'Input data'!P34)</f>
        <v>197</v>
      </c>
      <c r="Q34" s="64">
        <f>IF('Input data'!Q34="","",'Input data'!Q34)</f>
        <v>143</v>
      </c>
      <c r="R34" s="64">
        <f>IF('Input data'!R34="","",'Input data'!R34)</f>
        <v>12</v>
      </c>
      <c r="S34" s="64">
        <f>IF('Input data'!S34="","",'Input data'!S34)</f>
        <v>23</v>
      </c>
      <c r="T34" s="135">
        <f>IF('Input data'!T34="","",'Input data'!T34)</f>
        <v>0</v>
      </c>
      <c r="U34" s="136">
        <f>IF('Input data'!U34="","",'Input data'!U34)</f>
        <v>1</v>
      </c>
      <c r="V34" s="65">
        <f>IF('Input data'!V34="","",'Input data'!V34)</f>
        <v>4.7</v>
      </c>
      <c r="W34" s="64">
        <f>IF('Input data'!W34="","",'Input data'!W34)</f>
        <v>0</v>
      </c>
      <c r="X34" s="135">
        <f>IF('Input data'!X34="","",'Input data'!X34)</f>
        <v>16</v>
      </c>
      <c r="Y34" s="137">
        <f>IF('Input data'!Y34="","",'Input data'!Y34)</f>
        <v>26.5</v>
      </c>
      <c r="Z34" s="65">
        <f>IF('Input data'!Z34="","",'Input data'!Z34)</f>
        <v>3.7</v>
      </c>
      <c r="AA34" s="65">
        <f>IF('Input data'!AA34="","",'Input data'!AA34)</f>
        <v>4.9400000000000004</v>
      </c>
      <c r="AB34" s="135">
        <f>IF('Input data'!AB34="","",'Input data'!AB34)</f>
        <v>19</v>
      </c>
      <c r="AC34" s="136">
        <f>IF('Input data'!AC34="","",'Input data'!AC34)</f>
        <v>650</v>
      </c>
      <c r="AD34" s="64">
        <f>IF('Input data'!AD34="","",'Input data'!AD34)</f>
        <v>650</v>
      </c>
      <c r="AE34" s="64">
        <f>IF('Input data'!AE34="","",'Input data'!AE34)</f>
        <v>400</v>
      </c>
      <c r="AF34" s="64">
        <f>IF('Input data'!AF34="","",'Input data'!AF34)</f>
        <v>250</v>
      </c>
      <c r="AG34" s="64">
        <f>IF('Input data'!AG34="","",'Input data'!AG34)</f>
        <v>160</v>
      </c>
      <c r="AH34" s="64">
        <f>IF('Input data'!AH34="","",'Input data'!AH34)</f>
        <v>220</v>
      </c>
      <c r="AI34" s="64">
        <f>IF('Input data'!AI34="","",'Input data'!AI34)</f>
        <v>140</v>
      </c>
      <c r="AJ34" s="64">
        <f>IF('Input data'!AJ34="","",'Input data'!AJ34)</f>
        <v>10</v>
      </c>
      <c r="AK34" s="65">
        <f>IF('Input data'!AK34="","",'Input data'!AK34)</f>
        <v>0.6</v>
      </c>
      <c r="AL34" s="136">
        <f>IF('Input data'!AL34="","",'Input data'!AL34)</f>
        <v>645.18402777777783</v>
      </c>
      <c r="AM34" s="64">
        <f>IF('Input data'!AM34="","",'Input data'!AM34)</f>
        <v>418.60916430575645</v>
      </c>
      <c r="AN34" s="128">
        <f>IF('Input data'!AN34="","",'Input data'!AN34)</f>
        <v>1.0929115397047162</v>
      </c>
      <c r="AO34" s="139">
        <f>IF('Input data'!AO34="","",'Input data'!AO34)</f>
        <v>3.4915872821667811E-2</v>
      </c>
      <c r="AP34" s="89">
        <f t="shared" si="0"/>
        <v>178</v>
      </c>
      <c r="AQ34" s="90">
        <f t="shared" si="1"/>
        <v>155</v>
      </c>
      <c r="AR34" s="91">
        <f t="shared" si="2"/>
        <v>8.1218274111675122</v>
      </c>
      <c r="AS34" s="91">
        <f t="shared" si="3"/>
        <v>90.35532994923858</v>
      </c>
      <c r="AT34" s="91">
        <f t="shared" si="16"/>
        <v>87.078651685393254</v>
      </c>
      <c r="AU34" s="91">
        <f t="shared" si="4"/>
        <v>14.838709677419354</v>
      </c>
      <c r="AV34" s="117">
        <f t="shared" si="5"/>
        <v>7.741935483870968</v>
      </c>
      <c r="AW34" s="89">
        <f>IF(OR(Q34="",Y34=""),"",(5.6*(IF(AC34="",'Standard input values for PCO2'!$C$5,AC34))^0.75+22*Y34+1.6*0.00001*(IF(AG34="",'Standard input values for PCO2'!$D$5,AG34))^3)*Q34/1000)</f>
        <v>195.82887776174402</v>
      </c>
      <c r="AX34" s="90">
        <f>IF(OR(R34="",Y34=""),"",(5.6*(IF(AD34="",'Standard input values for PCO2'!$C$6,AD34))^0.75+1.6*0.00001*(IF(AH34="",'Standard input values for PCO2'!$D$6,AH34))^3)*R34/1000)</f>
        <v>10.695176539447049</v>
      </c>
      <c r="AY34" s="90">
        <f>IF(S34="","",(7.64*(IF(AE34="",'Standard input values for PCO2'!$C$7,AE34))^0.69+(IF(AK34="",'Standard input values for PCO2'!$F$7,AK34))*(23/(IF(AJ34="",'Standard input values for PCO2'!$E$7,AJ34))-1)*((57.27+0.302*(IF(AE34="",'Standard input values for PCO2'!$C$7,AE34)))/(1-0.171*(IF(AK34="",'Standard input values for PCO2'!$F$7,AK34))))+1.6*0.00001*(IF(AI34="",'Standard input values for PCO2'!$D$7,AI34))^3)*S34/1000)</f>
        <v>15.540512959924627</v>
      </c>
      <c r="AZ34" s="90">
        <f>IF(T34="","",(7.64*(IF(AF34="",'Standard input values for PCO2'!$C$8,AF34))^0.69+(IF(AK34="",'Standard input values for PCO2'!$F$8,AK34))*(23/(IF(AJ34="",'Standard input values for PCO2'!$E$8,AJ34))-1)*((57.27+0.302*(IF(AF34="",'Standard input values for PCO2'!$C$8,AF34)))/(1-0.171*(IF(AK34="",'Standard input values for PCO2'!$F$8,AK34)))))*T34/1000)</f>
        <v>0</v>
      </c>
      <c r="BA34" s="90">
        <f t="shared" si="17"/>
        <v>222.06456726111571</v>
      </c>
      <c r="BB34" s="122">
        <f t="shared" si="6"/>
        <v>234.23078566690171</v>
      </c>
      <c r="BC34" s="89">
        <f t="shared" si="7"/>
        <v>186082.16628253041</v>
      </c>
      <c r="BD34" s="90">
        <f t="shared" si="8"/>
        <v>1045.4054285535417</v>
      </c>
      <c r="BE34" s="117">
        <f t="shared" si="9"/>
        <v>9.5282725986380203</v>
      </c>
      <c r="BF34" s="98">
        <f t="shared" si="10"/>
        <v>1</v>
      </c>
      <c r="BG34" s="99">
        <f t="shared" si="11"/>
        <v>1</v>
      </c>
      <c r="BH34" s="99">
        <f t="shared" si="12"/>
        <v>1</v>
      </c>
      <c r="BI34" s="100">
        <f t="shared" si="13"/>
        <v>1</v>
      </c>
      <c r="BJ34" s="101">
        <f t="shared" si="18"/>
        <v>1</v>
      </c>
      <c r="BK34" s="102">
        <f t="shared" si="19"/>
        <v>1</v>
      </c>
      <c r="BL34" s="102">
        <f t="shared" si="20"/>
        <v>1</v>
      </c>
      <c r="BM34" s="102">
        <f t="shared" si="21"/>
        <v>1</v>
      </c>
      <c r="BN34" s="102">
        <f t="shared" si="22"/>
        <v>1</v>
      </c>
      <c r="BO34" s="103">
        <f t="shared" si="15"/>
        <v>1</v>
      </c>
    </row>
    <row r="35" spans="2:67" ht="15.75" customHeight="1" x14ac:dyDescent="0.25">
      <c r="B35" s="132" t="str">
        <f>IF('Input data'!B35="","",'Input data'!B35)</f>
        <v>Institute 1</v>
      </c>
      <c r="C35" s="66" t="str">
        <f>IF('Input data'!C35="","",'Input data'!C35)</f>
        <v>Cattle</v>
      </c>
      <c r="D35" s="66" t="str">
        <f>IF('Input data'!D35="","",'Input data'!D35)</f>
        <v>Housing system 1</v>
      </c>
      <c r="E35" s="133" t="str">
        <f>IF('Input data'!E35="","",'Input data'!E35)</f>
        <v>Location 4</v>
      </c>
      <c r="F35" s="66">
        <f>IF('Input data'!F35="","",'Input data'!F35)</f>
        <v>1</v>
      </c>
      <c r="G35" s="66">
        <f>IF('Input data'!G35="","",'Input data'!G35)</f>
        <v>1</v>
      </c>
      <c r="H35" s="127">
        <f>IF('Input data'!H35="","",'Input data'!H35)</f>
        <v>40645</v>
      </c>
      <c r="I35" s="64">
        <f>IF('Input data'!I35="","",'Input data'!I35)</f>
        <v>102</v>
      </c>
      <c r="J35" s="65">
        <f>IF('Input data'!J35="","",'Input data'!J35)</f>
        <v>9.1116900000000012</v>
      </c>
      <c r="K35" s="64">
        <f>IF('Input data'!K35="","",'Input data'!K35)</f>
        <v>79.08</v>
      </c>
      <c r="L35" s="65">
        <f>IF('Input data'!L35="","",'Input data'!L35)</f>
        <v>11.33</v>
      </c>
      <c r="M35" s="64" t="str">
        <f>IF('Input data'!M35="","",'Input data'!M35)</f>
        <v>*</v>
      </c>
      <c r="N35" s="64">
        <f>IF('Input data'!N35="","",'Input data'!N35)</f>
        <v>60.87</v>
      </c>
      <c r="O35" s="134">
        <f>IF('Input data'!O35="","",'Input data'!O35)</f>
        <v>12.288150000000003</v>
      </c>
      <c r="P35" s="132">
        <f>IF('Input data'!P35="","",'Input data'!P35)</f>
        <v>252</v>
      </c>
      <c r="Q35" s="64">
        <f>IF('Input data'!Q35="","",'Input data'!Q35)</f>
        <v>148</v>
      </c>
      <c r="R35" s="64">
        <f>IF('Input data'!R35="","",'Input data'!R35)</f>
        <v>20</v>
      </c>
      <c r="S35" s="64">
        <f>IF('Input data'!S35="","",'Input data'!S35)</f>
        <v>67</v>
      </c>
      <c r="T35" s="135">
        <f>IF('Input data'!T35="","",'Input data'!T35)</f>
        <v>0</v>
      </c>
      <c r="U35" s="136">
        <f>IF('Input data'!U35="","",'Input data'!U35)</f>
        <v>1</v>
      </c>
      <c r="V35" s="65">
        <f>IF('Input data'!V35="","",'Input data'!V35)</f>
        <v>4.2</v>
      </c>
      <c r="W35" s="64">
        <f>IF('Input data'!W35="","",'Input data'!W35)</f>
        <v>0</v>
      </c>
      <c r="X35" s="135">
        <f>IF('Input data'!X35="","",'Input data'!X35)</f>
        <v>16</v>
      </c>
      <c r="Y35" s="137">
        <f>IF('Input data'!Y35="","",'Input data'!Y35)</f>
        <v>28.267857142857142</v>
      </c>
      <c r="Z35" s="65">
        <f>IF('Input data'!Z35="","",'Input data'!Z35)</f>
        <v>3.35</v>
      </c>
      <c r="AA35" s="65">
        <f>IF('Input data'!AA35="","",'Input data'!AA35)</f>
        <v>4.55</v>
      </c>
      <c r="AB35" s="135">
        <f>IF('Input data'!AB35="","",'Input data'!AB35)</f>
        <v>17</v>
      </c>
      <c r="AC35" s="136">
        <f>IF('Input data'!AC35="","",'Input data'!AC35)</f>
        <v>650</v>
      </c>
      <c r="AD35" s="64">
        <f>IF('Input data'!AD35="","",'Input data'!AD35)</f>
        <v>650</v>
      </c>
      <c r="AE35" s="64">
        <f>IF('Input data'!AE35="","",'Input data'!AE35)</f>
        <v>400</v>
      </c>
      <c r="AF35" s="64">
        <f>IF('Input data'!AF35="","",'Input data'!AF35)</f>
        <v>250</v>
      </c>
      <c r="AG35" s="64">
        <f>IF('Input data'!AG35="","",'Input data'!AG35)</f>
        <v>160</v>
      </c>
      <c r="AH35" s="64">
        <f>IF('Input data'!AH35="","",'Input data'!AH35)</f>
        <v>220</v>
      </c>
      <c r="AI35" s="64">
        <f>IF('Input data'!AI35="","",'Input data'!AI35)</f>
        <v>140</v>
      </c>
      <c r="AJ35" s="64">
        <f>IF('Input data'!AJ35="","",'Input data'!AJ35)</f>
        <v>10</v>
      </c>
      <c r="AK35" s="65">
        <f>IF('Input data'!AK35="","",'Input data'!AK35)</f>
        <v>0.6</v>
      </c>
      <c r="AL35" s="136">
        <f>IF('Input data'!AL35="","",'Input data'!AL35)</f>
        <v>612.21875</v>
      </c>
      <c r="AM35" s="64">
        <f>IF('Input data'!AM35="","",'Input data'!AM35)</f>
        <v>414.375</v>
      </c>
      <c r="AN35" s="128">
        <f>IF('Input data'!AN35="","",'Input data'!AN35)</f>
        <v>1.2969224769658532</v>
      </c>
      <c r="AO35" s="139">
        <f>IF('Input data'!AO35="","",'Input data'!AO35)</f>
        <v>2.4365587810436313E-2</v>
      </c>
      <c r="AP35" s="89">
        <f t="shared" si="0"/>
        <v>235</v>
      </c>
      <c r="AQ35" s="90">
        <f t="shared" si="1"/>
        <v>168</v>
      </c>
      <c r="AR35" s="91">
        <f t="shared" si="2"/>
        <v>6.3492063492063489</v>
      </c>
      <c r="AS35" s="91">
        <f t="shared" si="3"/>
        <v>93.253968253968253</v>
      </c>
      <c r="AT35" s="91">
        <f t="shared" si="16"/>
        <v>71.489361702127667</v>
      </c>
      <c r="AU35" s="91">
        <f t="shared" si="4"/>
        <v>39.88095238095238</v>
      </c>
      <c r="AV35" s="117">
        <f t="shared" si="5"/>
        <v>11.904761904761905</v>
      </c>
      <c r="AW35" s="89">
        <f>IF(OR(Q35="",Y35=""),"",(5.6*(IF(AC35="",'Standard input values for PCO2'!$C$5,AC35))^0.75+22*Y35+1.6*0.00001*(IF(AG35="",'Standard input values for PCO2'!$D$5,AG35))^3)*Q35/1000)</f>
        <v>208.43218417698981</v>
      </c>
      <c r="AX35" s="90">
        <f>IF(OR(R35="",Y35=""),"",(5.6*(IF(AD35="",'Standard input values for PCO2'!$C$6,AD35))^0.75+1.6*0.00001*(IF(AH35="",'Standard input values for PCO2'!$D$6,AH35))^3)*R35/1000)</f>
        <v>17.82529423241175</v>
      </c>
      <c r="AY35" s="90">
        <f>IF(S35="","",(7.64*(IF(AE35="",'Standard input values for PCO2'!$C$7,AE35))^0.69+(IF(AK35="",'Standard input values for PCO2'!$F$7,AK35))*(23/(IF(AJ35="",'Standard input values for PCO2'!$E$7,AJ35))-1)*((57.27+0.302*(IF(AE35="",'Standard input values for PCO2'!$C$7,AE35)))/(1-0.171*(IF(AK35="",'Standard input values for PCO2'!$F$7,AK35))))+1.6*0.00001*(IF(AI35="",'Standard input values for PCO2'!$D$7,AI35))^3)*S35/1000)</f>
        <v>45.270189926736961</v>
      </c>
      <c r="AZ35" s="90">
        <f>IF(T35="","",(7.64*(IF(AF35="",'Standard input values for PCO2'!$C$8,AF35))^0.69+(IF(AK35="",'Standard input values for PCO2'!$F$8,AK35))*(23/(IF(AJ35="",'Standard input values for PCO2'!$E$8,AJ35))-1)*((57.27+0.302*(IF(AF35="",'Standard input values for PCO2'!$C$8,AF35)))/(1-0.171*(IF(AK35="",'Standard input values for PCO2'!$F$8,AK35)))))*T35/1000)</f>
        <v>0</v>
      </c>
      <c r="BA35" s="90">
        <f t="shared" si="17"/>
        <v>271.5276683361385</v>
      </c>
      <c r="BB35" s="122">
        <f t="shared" si="6"/>
        <v>280.9442478740358</v>
      </c>
      <c r="BC35" s="89">
        <f t="shared" si="7"/>
        <v>255605.57064515023</v>
      </c>
      <c r="BD35" s="90">
        <f t="shared" si="8"/>
        <v>1087.6832793410649</v>
      </c>
      <c r="BE35" s="117">
        <f t="shared" si="9"/>
        <v>12.073678971692587</v>
      </c>
      <c r="BF35" s="98">
        <f t="shared" si="10"/>
        <v>1</v>
      </c>
      <c r="BG35" s="99">
        <f t="shared" si="11"/>
        <v>1</v>
      </c>
      <c r="BH35" s="99">
        <f t="shared" si="12"/>
        <v>1</v>
      </c>
      <c r="BI35" s="100">
        <f t="shared" si="13"/>
        <v>1</v>
      </c>
      <c r="BJ35" s="101">
        <f t="shared" si="18"/>
        <v>0</v>
      </c>
      <c r="BK35" s="102">
        <f t="shared" si="19"/>
        <v>1</v>
      </c>
      <c r="BL35" s="102">
        <f t="shared" si="20"/>
        <v>1</v>
      </c>
      <c r="BM35" s="102">
        <f t="shared" si="21"/>
        <v>1</v>
      </c>
      <c r="BN35" s="102">
        <f t="shared" si="22"/>
        <v>1</v>
      </c>
      <c r="BO35" s="103">
        <f t="shared" si="15"/>
        <v>0</v>
      </c>
    </row>
    <row r="36" spans="2:67" ht="15.75" customHeight="1" x14ac:dyDescent="0.25">
      <c r="B36" s="132" t="str">
        <f>IF('Input data'!B36="","",'Input data'!B36)</f>
        <v>Institute 1</v>
      </c>
      <c r="C36" s="66" t="str">
        <f>IF('Input data'!C36="","",'Input data'!C36)</f>
        <v>Cattle</v>
      </c>
      <c r="D36" s="66" t="str">
        <f>IF('Input data'!D36="","",'Input data'!D36)</f>
        <v>Housing system 1</v>
      </c>
      <c r="E36" s="133" t="str">
        <f>IF('Input data'!E36="","",'Input data'!E36)</f>
        <v>Location 4</v>
      </c>
      <c r="F36" s="66">
        <f>IF('Input data'!F36="","",'Input data'!F36)</f>
        <v>2</v>
      </c>
      <c r="G36" s="66">
        <f>IF('Input data'!G36="","",'Input data'!G36)</f>
        <v>1</v>
      </c>
      <c r="H36" s="127">
        <f>IF('Input data'!H36="","",'Input data'!H36)</f>
        <v>40709</v>
      </c>
      <c r="I36" s="64">
        <f>IF('Input data'!I36="","",'Input data'!I36)</f>
        <v>166</v>
      </c>
      <c r="J36" s="65">
        <f>IF('Input data'!J36="","",'Input data'!J36)</f>
        <v>18.487083333333334</v>
      </c>
      <c r="K36" s="64">
        <f>IF('Input data'!K36="","",'Input data'!K36)</f>
        <v>78.918333333333322</v>
      </c>
      <c r="L36" s="65">
        <f>IF('Input data'!L36="","",'Input data'!L36)</f>
        <v>20.008750000000003</v>
      </c>
      <c r="M36" s="64">
        <f>IF('Input data'!M36="","",'Input data'!M36)</f>
        <v>79.445000000000007</v>
      </c>
      <c r="N36" s="64">
        <f>IF('Input data'!N36="","",'Input data'!N36)</f>
        <v>279.75</v>
      </c>
      <c r="O36" s="134">
        <f>IF('Input data'!O36="","",'Input data'!O36)</f>
        <v>4.5016500000000006</v>
      </c>
      <c r="P36" s="132">
        <f>IF('Input data'!P36="","",'Input data'!P36)</f>
        <v>252</v>
      </c>
      <c r="Q36" s="64">
        <f>IF('Input data'!Q36="","",'Input data'!Q36)</f>
        <v>134</v>
      </c>
      <c r="R36" s="64">
        <f>IF('Input data'!R36="","",'Input data'!R36)</f>
        <v>24</v>
      </c>
      <c r="S36" s="64">
        <f>IF('Input data'!S36="","",'Input data'!S36)</f>
        <v>83</v>
      </c>
      <c r="T36" s="135">
        <f>IF('Input data'!T36="","",'Input data'!T36)</f>
        <v>0</v>
      </c>
      <c r="U36" s="136">
        <f>IF('Input data'!U36="","",'Input data'!U36)</f>
        <v>1</v>
      </c>
      <c r="V36" s="65">
        <f>IF('Input data'!V36="","",'Input data'!V36)</f>
        <v>4.2</v>
      </c>
      <c r="W36" s="64">
        <f>IF('Input data'!W36="","",'Input data'!W36)</f>
        <v>0</v>
      </c>
      <c r="X36" s="135">
        <f>IF('Input data'!X36="","",'Input data'!X36)</f>
        <v>16</v>
      </c>
      <c r="Y36" s="137">
        <f>IF('Input data'!Y36="","",'Input data'!Y36)</f>
        <v>30.799999999999997</v>
      </c>
      <c r="Z36" s="65">
        <f>IF('Input data'!Z36="","",'Input data'!Z36)</f>
        <v>3.52</v>
      </c>
      <c r="AA36" s="65">
        <f>IF('Input data'!AA36="","",'Input data'!AA36)</f>
        <v>4.1500000000000004</v>
      </c>
      <c r="AB36" s="135">
        <f>IF('Input data'!AB36="","",'Input data'!AB36)</f>
        <v>24</v>
      </c>
      <c r="AC36" s="136">
        <f>IF('Input data'!AC36="","",'Input data'!AC36)</f>
        <v>650</v>
      </c>
      <c r="AD36" s="64">
        <f>IF('Input data'!AD36="","",'Input data'!AD36)</f>
        <v>650</v>
      </c>
      <c r="AE36" s="64">
        <f>IF('Input data'!AE36="","",'Input data'!AE36)</f>
        <v>400</v>
      </c>
      <c r="AF36" s="64">
        <f>IF('Input data'!AF36="","",'Input data'!AF36)</f>
        <v>250</v>
      </c>
      <c r="AG36" s="64">
        <f>IF('Input data'!AG36="","",'Input data'!AG36)</f>
        <v>160</v>
      </c>
      <c r="AH36" s="64">
        <f>IF('Input data'!AH36="","",'Input data'!AH36)</f>
        <v>220</v>
      </c>
      <c r="AI36" s="64">
        <f>IF('Input data'!AI36="","",'Input data'!AI36)</f>
        <v>140</v>
      </c>
      <c r="AJ36" s="64">
        <f>IF('Input data'!AJ36="","",'Input data'!AJ36)</f>
        <v>10</v>
      </c>
      <c r="AK36" s="65">
        <f>IF('Input data'!AK36="","",'Input data'!AK36)</f>
        <v>0.6</v>
      </c>
      <c r="AL36" s="136">
        <f>IF('Input data'!AL36="","",'Input data'!AL36)</f>
        <v>611.93055555555554</v>
      </c>
      <c r="AM36" s="64">
        <f>IF('Input data'!AM36="","",'Input data'!AM36)</f>
        <v>381.72916666666646</v>
      </c>
      <c r="AN36" s="128">
        <f>IF('Input data'!AN36="","",'Input data'!AN36)</f>
        <v>1.1338031282218151</v>
      </c>
      <c r="AO36" s="139">
        <f>IF('Input data'!AO36="","",'Input data'!AO36)</f>
        <v>6.1969884127314329E-2</v>
      </c>
      <c r="AP36" s="89">
        <f t="shared" si="0"/>
        <v>241</v>
      </c>
      <c r="AQ36" s="90">
        <f t="shared" si="1"/>
        <v>158</v>
      </c>
      <c r="AR36" s="91">
        <f t="shared" si="2"/>
        <v>6.3492063492063489</v>
      </c>
      <c r="AS36" s="91">
        <f t="shared" si="3"/>
        <v>95.634920634920633</v>
      </c>
      <c r="AT36" s="91">
        <f t="shared" si="16"/>
        <v>65.560165975103729</v>
      </c>
      <c r="AU36" s="91">
        <f t="shared" si="4"/>
        <v>52.531645569620252</v>
      </c>
      <c r="AV36" s="117">
        <f t="shared" si="5"/>
        <v>15.189873417721518</v>
      </c>
      <c r="AW36" s="89">
        <f>IF(OR(Q36="",Y36=""),"",(5.6*(IF(AC36="",'Standard input values for PCO2'!$C$5,AC36))^0.75+22*Y36+1.6*0.00001*(IF(AG36="",'Standard input values for PCO2'!$D$5,AG36))^3)*Q36/1000)</f>
        <v>196.18038335715872</v>
      </c>
      <c r="AX36" s="90">
        <f>IF(OR(R36="",Y36=""),"",(5.6*(IF(AD36="",'Standard input values for PCO2'!$C$6,AD36))^0.75+1.6*0.00001*(IF(AH36="",'Standard input values for PCO2'!$D$6,AH36))^3)*R36/1000)</f>
        <v>21.390353078894098</v>
      </c>
      <c r="AY36" s="90">
        <f>IF(S36="","",(7.64*(IF(AE36="",'Standard input values for PCO2'!$C$7,AE36))^0.69+(IF(AK36="",'Standard input values for PCO2'!$F$7,AK36))*(23/(IF(AJ36="",'Standard input values for PCO2'!$E$7,AJ36))-1)*((57.27+0.302*(IF(AE36="",'Standard input values for PCO2'!$C$7,AE36)))/(1-0.171*(IF(AK36="",'Standard input values for PCO2'!$F$7,AK36))))+1.6*0.00001*(IF(AI36="",'Standard input values for PCO2'!$D$7,AI36))^3)*S36/1000)</f>
        <v>56.080981551032345</v>
      </c>
      <c r="AZ36" s="90">
        <f>IF(T36="","",(7.64*(IF(AF36="",'Standard input values for PCO2'!$C$8,AF36))^0.69+(IF(AK36="",'Standard input values for PCO2'!$F$8,AK36))*(23/(IF(AJ36="",'Standard input values for PCO2'!$E$8,AJ36))-1)*((57.27+0.302*(IF(AF36="",'Standard input values for PCO2'!$C$8,AF36)))/(1-0.171*(IF(AK36="",'Standard input values for PCO2'!$F$8,AK36)))))*T36/1000)</f>
        <v>0</v>
      </c>
      <c r="BA36" s="90">
        <f t="shared" si="17"/>
        <v>273.65171798708514</v>
      </c>
      <c r="BB36" s="122">
        <f t="shared" si="6"/>
        <v>273.64214017695559</v>
      </c>
      <c r="BC36" s="89">
        <f t="shared" si="7"/>
        <v>213967.3677452316</v>
      </c>
      <c r="BD36" s="90">
        <f t="shared" si="8"/>
        <v>887.83140143249625</v>
      </c>
      <c r="BE36" s="117">
        <f t="shared" si="9"/>
        <v>8.5126910169932941</v>
      </c>
      <c r="BF36" s="98">
        <f t="shared" si="10"/>
        <v>0</v>
      </c>
      <c r="BG36" s="99">
        <f t="shared" si="11"/>
        <v>1</v>
      </c>
      <c r="BH36" s="99">
        <f t="shared" si="12"/>
        <v>1</v>
      </c>
      <c r="BI36" s="100">
        <f t="shared" si="13"/>
        <v>0</v>
      </c>
      <c r="BJ36" s="101">
        <f t="shared" si="18"/>
        <v>0</v>
      </c>
      <c r="BK36" s="102">
        <f t="shared" si="19"/>
        <v>1</v>
      </c>
      <c r="BL36" s="102">
        <f t="shared" si="20"/>
        <v>1</v>
      </c>
      <c r="BM36" s="102">
        <f t="shared" si="21"/>
        <v>1</v>
      </c>
      <c r="BN36" s="102">
        <f t="shared" si="22"/>
        <v>1</v>
      </c>
      <c r="BO36" s="103">
        <f t="shared" si="15"/>
        <v>0</v>
      </c>
    </row>
    <row r="37" spans="2:67" ht="15.75" customHeight="1" x14ac:dyDescent="0.25">
      <c r="B37" s="132" t="str">
        <f>IF('Input data'!B37="","",'Input data'!B37)</f>
        <v>Institute 1</v>
      </c>
      <c r="C37" s="66" t="str">
        <f>IF('Input data'!C37="","",'Input data'!C37)</f>
        <v>Cattle</v>
      </c>
      <c r="D37" s="66" t="str">
        <f>IF('Input data'!D37="","",'Input data'!D37)</f>
        <v>Housing system 1</v>
      </c>
      <c r="E37" s="133" t="str">
        <f>IF('Input data'!E37="","",'Input data'!E37)</f>
        <v>Location 4</v>
      </c>
      <c r="F37" s="66">
        <f>IF('Input data'!F37="","",'Input data'!F37)</f>
        <v>3</v>
      </c>
      <c r="G37" s="66">
        <f>IF('Input data'!G37="","",'Input data'!G37)</f>
        <v>1</v>
      </c>
      <c r="H37" s="127">
        <f>IF('Input data'!H37="","",'Input data'!H37)</f>
        <v>40772</v>
      </c>
      <c r="I37" s="64">
        <f>IF('Input data'!I37="","",'Input data'!I37)</f>
        <v>229</v>
      </c>
      <c r="J37" s="65">
        <f>IF('Input data'!J37="","",'Input data'!J37)</f>
        <v>17.073478260869564</v>
      </c>
      <c r="K37" s="64">
        <f>IF('Input data'!K37="","",'Input data'!K37)</f>
        <v>77.690869565217383</v>
      </c>
      <c r="L37" s="65">
        <f>IF('Input data'!L37="","",'Input data'!L37)</f>
        <v>18.590434782608693</v>
      </c>
      <c r="M37" s="64" t="str">
        <f>IF('Input data'!M37="","",'Input data'!M37)</f>
        <v>*</v>
      </c>
      <c r="N37" s="64">
        <f>IF('Input data'!N37="","",'Input data'!N37)</f>
        <v>132.58000000000001</v>
      </c>
      <c r="O37" s="134">
        <f>IF('Input data'!O37="","",'Input data'!O37)</f>
        <v>3.1685100000000004</v>
      </c>
      <c r="P37" s="132">
        <f>IF('Input data'!P37="","",'Input data'!P37)</f>
        <v>252</v>
      </c>
      <c r="Q37" s="64">
        <f>IF('Input data'!Q37="","",'Input data'!Q37)</f>
        <v>153</v>
      </c>
      <c r="R37" s="64">
        <f>IF('Input data'!R37="","",'Input data'!R37)</f>
        <v>22</v>
      </c>
      <c r="S37" s="64">
        <f>IF('Input data'!S37="","",'Input data'!S37)</f>
        <v>59</v>
      </c>
      <c r="T37" s="135">
        <f>IF('Input data'!T37="","",'Input data'!T37)</f>
        <v>0</v>
      </c>
      <c r="U37" s="136">
        <f>IF('Input data'!U37="","",'Input data'!U37)</f>
        <v>1</v>
      </c>
      <c r="V37" s="65">
        <f>IF('Input data'!V37="","",'Input data'!V37)</f>
        <v>4.2</v>
      </c>
      <c r="W37" s="64">
        <f>IF('Input data'!W37="","",'Input data'!W37)</f>
        <v>0</v>
      </c>
      <c r="X37" s="135">
        <f>IF('Input data'!X37="","",'Input data'!X37)</f>
        <v>16</v>
      </c>
      <c r="Y37" s="137">
        <f>IF('Input data'!Y37="","",'Input data'!Y37)</f>
        <v>28.5</v>
      </c>
      <c r="Z37" s="65">
        <f>IF('Input data'!Z37="","",'Input data'!Z37)</f>
        <v>3.43</v>
      </c>
      <c r="AA37" s="65">
        <f>IF('Input data'!AA37="","",'Input data'!AA37)</f>
        <v>4.18</v>
      </c>
      <c r="AB37" s="135">
        <f>IF('Input data'!AB37="","",'Input data'!AB37)</f>
        <v>22</v>
      </c>
      <c r="AC37" s="136">
        <f>IF('Input data'!AC37="","",'Input data'!AC37)</f>
        <v>650</v>
      </c>
      <c r="AD37" s="64">
        <f>IF('Input data'!AD37="","",'Input data'!AD37)</f>
        <v>650</v>
      </c>
      <c r="AE37" s="64">
        <f>IF('Input data'!AE37="","",'Input data'!AE37)</f>
        <v>400</v>
      </c>
      <c r="AF37" s="64">
        <f>IF('Input data'!AF37="","",'Input data'!AF37)</f>
        <v>250</v>
      </c>
      <c r="AG37" s="64">
        <f>IF('Input data'!AG37="","",'Input data'!AG37)</f>
        <v>160</v>
      </c>
      <c r="AH37" s="64">
        <f>IF('Input data'!AH37="","",'Input data'!AH37)</f>
        <v>220</v>
      </c>
      <c r="AI37" s="64">
        <f>IF('Input data'!AI37="","",'Input data'!AI37)</f>
        <v>140</v>
      </c>
      <c r="AJ37" s="64">
        <f>IF('Input data'!AJ37="","",'Input data'!AJ37)</f>
        <v>10</v>
      </c>
      <c r="AK37" s="65">
        <f>IF('Input data'!AK37="","",'Input data'!AK37)</f>
        <v>0.6</v>
      </c>
      <c r="AL37" s="136">
        <f>IF('Input data'!AL37="","",'Input data'!AL37)</f>
        <v>661.11111111111109</v>
      </c>
      <c r="AM37" s="64">
        <f>IF('Input data'!AM37="","",'Input data'!AM37)</f>
        <v>376.34176022472252</v>
      </c>
      <c r="AN37" s="128">
        <f>IF('Input data'!AN37="","",'Input data'!AN37)</f>
        <v>1.0790964039451874</v>
      </c>
      <c r="AO37" s="139">
        <f>IF('Input data'!AO37="","",'Input data'!AO37)</f>
        <v>0.21103436124101116</v>
      </c>
      <c r="AP37" s="89">
        <f t="shared" si="0"/>
        <v>234</v>
      </c>
      <c r="AQ37" s="90">
        <f t="shared" si="1"/>
        <v>175</v>
      </c>
      <c r="AR37" s="91">
        <f t="shared" si="2"/>
        <v>6.3492063492063489</v>
      </c>
      <c r="AS37" s="91">
        <f t="shared" si="3"/>
        <v>92.857142857142861</v>
      </c>
      <c r="AT37" s="91">
        <f t="shared" si="16"/>
        <v>74.786324786324784</v>
      </c>
      <c r="AU37" s="91">
        <f t="shared" si="4"/>
        <v>33.714285714285715</v>
      </c>
      <c r="AV37" s="117">
        <f t="shared" si="5"/>
        <v>12.571428571428571</v>
      </c>
      <c r="AW37" s="89">
        <f>IF(OR(Q37="",Y37=""),"",(5.6*(IF(AC37="",'Standard input values for PCO2'!$C$5,AC37))^0.75+22*Y37+1.6*0.00001*(IF(AG37="",'Standard input values for PCO2'!$D$5,AG37))^3)*Q37/1000)</f>
        <v>216.25520487794986</v>
      </c>
      <c r="AX37" s="90">
        <f>IF(OR(R37="",Y37=""),"",(5.6*(IF(AD37="",'Standard input values for PCO2'!$C$6,AD37))^0.75+1.6*0.00001*(IF(AH37="",'Standard input values for PCO2'!$D$6,AH37))^3)*R37/1000)</f>
        <v>19.607823655652926</v>
      </c>
      <c r="AY37" s="90">
        <f>IF(S37="","",(7.64*(IF(AE37="",'Standard input values for PCO2'!$C$7,AE37))^0.69+(IF(AK37="",'Standard input values for PCO2'!$F$7,AK37))*(23/(IF(AJ37="",'Standard input values for PCO2'!$E$7,AJ37))-1)*((57.27+0.302*(IF(AE37="",'Standard input values for PCO2'!$C$7,AE37)))/(1-0.171*(IF(AK37="",'Standard input values for PCO2'!$F$7,AK37))))+1.6*0.00001*(IF(AI37="",'Standard input values for PCO2'!$D$7,AI37))^3)*S37/1000)</f>
        <v>39.864794114589259</v>
      </c>
      <c r="AZ37" s="90">
        <f>IF(T37="","",(7.64*(IF(AF37="",'Standard input values for PCO2'!$C$8,AF37))^0.69+(IF(AK37="",'Standard input values for PCO2'!$F$8,AK37))*(23/(IF(AJ37="",'Standard input values for PCO2'!$E$8,AJ37))-1)*((57.27+0.302*(IF(AF37="",'Standard input values for PCO2'!$C$8,AF37)))/(1-0.171*(IF(AK37="",'Standard input values for PCO2'!$F$8,AK37)))))*T37/1000)</f>
        <v>0</v>
      </c>
      <c r="BA37" s="90">
        <f t="shared" si="17"/>
        <v>275.72782264819205</v>
      </c>
      <c r="BB37" s="122">
        <f t="shared" si="6"/>
        <v>277.28244804127974</v>
      </c>
      <c r="BC37" s="89">
        <f t="shared" si="7"/>
        <v>175267.5998736351</v>
      </c>
      <c r="BD37" s="90">
        <f t="shared" si="8"/>
        <v>749.00683706681673</v>
      </c>
      <c r="BE37" s="117">
        <f t="shared" si="9"/>
        <v>5.6473474606424281</v>
      </c>
      <c r="BF37" s="98">
        <f t="shared" si="10"/>
        <v>1</v>
      </c>
      <c r="BG37" s="99">
        <f t="shared" si="11"/>
        <v>1</v>
      </c>
      <c r="BH37" s="99">
        <f t="shared" si="12"/>
        <v>1</v>
      </c>
      <c r="BI37" s="100">
        <f t="shared" si="13"/>
        <v>1</v>
      </c>
      <c r="BJ37" s="101">
        <f t="shared" si="18"/>
        <v>0</v>
      </c>
      <c r="BK37" s="102">
        <f t="shared" si="19"/>
        <v>1</v>
      </c>
      <c r="BL37" s="102">
        <f t="shared" si="20"/>
        <v>1</v>
      </c>
      <c r="BM37" s="102">
        <f t="shared" si="21"/>
        <v>1</v>
      </c>
      <c r="BN37" s="102">
        <f t="shared" si="22"/>
        <v>1</v>
      </c>
      <c r="BO37" s="103">
        <f t="shared" si="15"/>
        <v>0</v>
      </c>
    </row>
    <row r="38" spans="2:67" ht="15.75" customHeight="1" x14ac:dyDescent="0.25">
      <c r="B38" s="132" t="str">
        <f>IF('Input data'!B38="","",'Input data'!B38)</f>
        <v>Institute 1</v>
      </c>
      <c r="C38" s="66" t="str">
        <f>IF('Input data'!C38="","",'Input data'!C38)</f>
        <v>Cattle</v>
      </c>
      <c r="D38" s="66" t="str">
        <f>IF('Input data'!D38="","",'Input data'!D38)</f>
        <v>Housing system 1</v>
      </c>
      <c r="E38" s="133" t="str">
        <f>IF('Input data'!E38="","",'Input data'!E38)</f>
        <v>Location 4</v>
      </c>
      <c r="F38" s="66">
        <f>IF('Input data'!F38="","",'Input data'!F38)</f>
        <v>4</v>
      </c>
      <c r="G38" s="66">
        <f>IF('Input data'!G38="","",'Input data'!G38)</f>
        <v>1</v>
      </c>
      <c r="H38" s="127">
        <f>IF('Input data'!H38="","",'Input data'!H38)</f>
        <v>40828</v>
      </c>
      <c r="I38" s="64">
        <f>IF('Input data'!I38="","",'Input data'!I38)</f>
        <v>285</v>
      </c>
      <c r="J38" s="65">
        <f>IF('Input data'!J38="","",'Input data'!J38)</f>
        <v>11.937083333333334</v>
      </c>
      <c r="K38" s="64">
        <f>IF('Input data'!K38="","",'Input data'!K38)</f>
        <v>92.834583333333327</v>
      </c>
      <c r="L38" s="65">
        <f>IF('Input data'!L38="","",'Input data'!L38)</f>
        <v>15.225833333333334</v>
      </c>
      <c r="M38" s="64">
        <f>IF('Input data'!M38="","",'Input data'!M38)</f>
        <v>72.492916666666659</v>
      </c>
      <c r="N38" s="64">
        <f>IF('Input data'!N38="","",'Input data'!N38)</f>
        <v>108.14</v>
      </c>
      <c r="O38" s="134">
        <f>IF('Input data'!O38="","",'Input data'!O38)</f>
        <v>2.08175</v>
      </c>
      <c r="P38" s="132">
        <f>IF('Input data'!P38="","",'Input data'!P38)</f>
        <v>252</v>
      </c>
      <c r="Q38" s="64">
        <f>IF('Input data'!Q38="","",'Input data'!Q38)</f>
        <v>155</v>
      </c>
      <c r="R38" s="64">
        <f>IF('Input data'!R38="","",'Input data'!R38)</f>
        <v>21</v>
      </c>
      <c r="S38" s="64">
        <f>IF('Input data'!S38="","",'Input data'!S38)</f>
        <v>55</v>
      </c>
      <c r="T38" s="135">
        <f>IF('Input data'!T38="","",'Input data'!T38)</f>
        <v>0</v>
      </c>
      <c r="U38" s="136">
        <f>IF('Input data'!U38="","",'Input data'!U38)</f>
        <v>1</v>
      </c>
      <c r="V38" s="65">
        <f>IF('Input data'!V38="","",'Input data'!V38)</f>
        <v>4.2</v>
      </c>
      <c r="W38" s="64">
        <f>IF('Input data'!W38="","",'Input data'!W38)</f>
        <v>0</v>
      </c>
      <c r="X38" s="135">
        <f>IF('Input data'!X38="","",'Input data'!X38)</f>
        <v>16</v>
      </c>
      <c r="Y38" s="137">
        <f>IF('Input data'!Y38="","",'Input data'!Y38)</f>
        <v>25.142857142857142</v>
      </c>
      <c r="Z38" s="65">
        <f>IF('Input data'!Z38="","",'Input data'!Z38)</f>
        <v>3.56</v>
      </c>
      <c r="AA38" s="65">
        <f>IF('Input data'!AA38="","",'Input data'!AA38)</f>
        <v>4.37</v>
      </c>
      <c r="AB38" s="135">
        <f>IF('Input data'!AB38="","",'Input data'!AB38)</f>
        <v>21</v>
      </c>
      <c r="AC38" s="136">
        <f>IF('Input data'!AC38="","",'Input data'!AC38)</f>
        <v>650</v>
      </c>
      <c r="AD38" s="64">
        <f>IF('Input data'!AD38="","",'Input data'!AD38)</f>
        <v>650</v>
      </c>
      <c r="AE38" s="64">
        <f>IF('Input data'!AE38="","",'Input data'!AE38)</f>
        <v>400</v>
      </c>
      <c r="AF38" s="64">
        <f>IF('Input data'!AF38="","",'Input data'!AF38)</f>
        <v>250</v>
      </c>
      <c r="AG38" s="64">
        <f>IF('Input data'!AG38="","",'Input data'!AG38)</f>
        <v>160</v>
      </c>
      <c r="AH38" s="64">
        <f>IF('Input data'!AH38="","",'Input data'!AH38)</f>
        <v>220</v>
      </c>
      <c r="AI38" s="64">
        <f>IF('Input data'!AI38="","",'Input data'!AI38)</f>
        <v>140</v>
      </c>
      <c r="AJ38" s="64">
        <f>IF('Input data'!AJ38="","",'Input data'!AJ38)</f>
        <v>10</v>
      </c>
      <c r="AK38" s="65">
        <f>IF('Input data'!AK38="","",'Input data'!AK38)</f>
        <v>0.6</v>
      </c>
      <c r="AL38" s="136">
        <f>IF('Input data'!AL38="","",'Input data'!AL38)</f>
        <v>880.28472222222217</v>
      </c>
      <c r="AM38" s="64">
        <f>IF('Input data'!AM38="","",'Input data'!AM38)</f>
        <v>388</v>
      </c>
      <c r="AN38" s="128">
        <f>IF('Input data'!AN38="","",'Input data'!AN38)</f>
        <v>2.1477761527427233</v>
      </c>
      <c r="AO38" s="139">
        <f>IF('Input data'!AO38="","",'Input data'!AO38)</f>
        <v>0.14247092905374747</v>
      </c>
      <c r="AP38" s="89">
        <f t="shared" si="0"/>
        <v>231</v>
      </c>
      <c r="AQ38" s="90">
        <f t="shared" si="1"/>
        <v>176</v>
      </c>
      <c r="AR38" s="91">
        <f t="shared" si="2"/>
        <v>6.3492063492063489</v>
      </c>
      <c r="AS38" s="91">
        <f t="shared" si="3"/>
        <v>91.666666666666657</v>
      </c>
      <c r="AT38" s="91">
        <f t="shared" si="16"/>
        <v>76.19047619047619</v>
      </c>
      <c r="AU38" s="91">
        <f t="shared" si="4"/>
        <v>31.25</v>
      </c>
      <c r="AV38" s="117">
        <f t="shared" si="5"/>
        <v>11.931818181818182</v>
      </c>
      <c r="AW38" s="89">
        <f>IF(OR(Q38="",Y38=""),"",(5.6*(IF(AC38="",'Standard input values for PCO2'!$C$5,AC38))^0.75+22*Y38+1.6*0.00001*(IF(AG38="",'Standard input values for PCO2'!$D$5,AG38))^3)*Q38/1000)</f>
        <v>207.63421315833392</v>
      </c>
      <c r="AX38" s="90">
        <f>IF(OR(R38="",Y38=""),"",(5.6*(IF(AD38="",'Standard input values for PCO2'!$C$6,AD38))^0.75+1.6*0.00001*(IF(AH38="",'Standard input values for PCO2'!$D$6,AH38))^3)*R38/1000)</f>
        <v>18.716558944032339</v>
      </c>
      <c r="AY38" s="90">
        <f>IF(S38="","",(7.64*(IF(AE38="",'Standard input values for PCO2'!$C$7,AE38))^0.69+(IF(AK38="",'Standard input values for PCO2'!$F$7,AK38))*(23/(IF(AJ38="",'Standard input values for PCO2'!$E$7,AJ38))-1)*((57.27+0.302*(IF(AE38="",'Standard input values for PCO2'!$C$7,AE38)))/(1-0.171*(IF(AK38="",'Standard input values for PCO2'!$F$7,AK38))))+1.6*0.00001*(IF(AI38="",'Standard input values for PCO2'!$D$7,AI38))^3)*S38/1000)</f>
        <v>37.162096208515408</v>
      </c>
      <c r="AZ38" s="90">
        <f>IF(T38="","",(7.64*(IF(AF38="",'Standard input values for PCO2'!$C$8,AF38))^0.69+(IF(AK38="",'Standard input values for PCO2'!$F$8,AK38))*(23/(IF(AJ38="",'Standard input values for PCO2'!$E$8,AJ38))-1)*((57.27+0.302*(IF(AF38="",'Standard input values for PCO2'!$C$8,AF38)))/(1-0.171*(IF(AK38="",'Standard input values for PCO2'!$F$8,AK38)))))*T38/1000)</f>
        <v>0</v>
      </c>
      <c r="BA38" s="90">
        <f t="shared" si="17"/>
        <v>263.51286831088169</v>
      </c>
      <c r="BB38" s="122">
        <f t="shared" si="6"/>
        <v>268.54508571939181</v>
      </c>
      <c r="BC38" s="89">
        <f t="shared" si="7"/>
        <v>98191.378378121226</v>
      </c>
      <c r="BD38" s="90">
        <f t="shared" si="8"/>
        <v>425.07090206978887</v>
      </c>
      <c r="BE38" s="117">
        <f t="shared" si="9"/>
        <v>7.3087977613979529</v>
      </c>
      <c r="BF38" s="98">
        <f t="shared" si="10"/>
        <v>1</v>
      </c>
      <c r="BG38" s="99">
        <f t="shared" si="11"/>
        <v>1</v>
      </c>
      <c r="BH38" s="99">
        <f t="shared" si="12"/>
        <v>1</v>
      </c>
      <c r="BI38" s="100">
        <f t="shared" si="13"/>
        <v>1</v>
      </c>
      <c r="BJ38" s="101">
        <f t="shared" si="18"/>
        <v>0</v>
      </c>
      <c r="BK38" s="102">
        <f t="shared" si="19"/>
        <v>1</v>
      </c>
      <c r="BL38" s="102">
        <f t="shared" si="20"/>
        <v>1</v>
      </c>
      <c r="BM38" s="102">
        <f t="shared" si="21"/>
        <v>1</v>
      </c>
      <c r="BN38" s="102">
        <f t="shared" si="22"/>
        <v>1</v>
      </c>
      <c r="BO38" s="103">
        <f t="shared" si="15"/>
        <v>0</v>
      </c>
    </row>
    <row r="39" spans="2:67" ht="15.75" customHeight="1" x14ac:dyDescent="0.25">
      <c r="B39" s="132" t="str">
        <f>IF('Input data'!B39="","",'Input data'!B39)</f>
        <v>Institute 1</v>
      </c>
      <c r="C39" s="66" t="str">
        <f>IF('Input data'!C39="","",'Input data'!C39)</f>
        <v>Cattle</v>
      </c>
      <c r="D39" s="66" t="str">
        <f>IF('Input data'!D39="","",'Input data'!D39)</f>
        <v>Housing system 1</v>
      </c>
      <c r="E39" s="133" t="str">
        <f>IF('Input data'!E39="","",'Input data'!E39)</f>
        <v>Location 4</v>
      </c>
      <c r="F39" s="66">
        <f>IF('Input data'!F39="","",'Input data'!F39)</f>
        <v>5</v>
      </c>
      <c r="G39" s="66">
        <f>IF('Input data'!G39="","",'Input data'!G39)</f>
        <v>1</v>
      </c>
      <c r="H39" s="127">
        <f>IF('Input data'!H39="","",'Input data'!H39)</f>
        <v>40878</v>
      </c>
      <c r="I39" s="64">
        <f>IF('Input data'!I39="","",'Input data'!I39)</f>
        <v>335</v>
      </c>
      <c r="J39" s="65">
        <f>IF('Input data'!J39="","",'Input data'!J39)</f>
        <v>8.5247916666666672</v>
      </c>
      <c r="K39" s="64">
        <f>IF('Input data'!K39="","",'Input data'!K39)</f>
        <v>96.744166666666729</v>
      </c>
      <c r="L39" s="65">
        <f>IF('Input data'!L39="","",'Input data'!L39)</f>
        <v>11.497916666666669</v>
      </c>
      <c r="M39" s="64">
        <f>IF('Input data'!M39="","",'Input data'!M39)</f>
        <v>84.749166666666653</v>
      </c>
      <c r="N39" s="64">
        <f>IF('Input data'!N39="","",'Input data'!N39)</f>
        <v>195.52</v>
      </c>
      <c r="O39" s="134">
        <f>IF('Input data'!O39="","",'Input data'!O39)</f>
        <v>3.7882500000000006</v>
      </c>
      <c r="P39" s="132">
        <f>IF('Input data'!P39="","",'Input data'!P39)</f>
        <v>252</v>
      </c>
      <c r="Q39" s="64">
        <f>IF('Input data'!Q39="","",'Input data'!Q39)</f>
        <v>152</v>
      </c>
      <c r="R39" s="64">
        <f>IF('Input data'!R39="","",'Input data'!R39)</f>
        <v>25</v>
      </c>
      <c r="S39" s="64">
        <f>IF('Input data'!S39="","",'Input data'!S39)</f>
        <v>58</v>
      </c>
      <c r="T39" s="135">
        <f>IF('Input data'!T39="","",'Input data'!T39)</f>
        <v>0</v>
      </c>
      <c r="U39" s="136">
        <f>IF('Input data'!U39="","",'Input data'!U39)</f>
        <v>1</v>
      </c>
      <c r="V39" s="65">
        <f>IF('Input data'!V39="","",'Input data'!V39)</f>
        <v>4.2</v>
      </c>
      <c r="W39" s="64">
        <f>IF('Input data'!W39="","",'Input data'!W39)</f>
        <v>0</v>
      </c>
      <c r="X39" s="135">
        <f>IF('Input data'!X39="","",'Input data'!X39)</f>
        <v>16</v>
      </c>
      <c r="Y39" s="137">
        <f>IF('Input data'!Y39="","",'Input data'!Y39)</f>
        <v>26.162790697674417</v>
      </c>
      <c r="Z39" s="65">
        <f>IF('Input data'!Z39="","",'Input data'!Z39)</f>
        <v>3.59</v>
      </c>
      <c r="AA39" s="65">
        <f>IF('Input data'!AA39="","",'Input data'!AA39)</f>
        <v>4.58</v>
      </c>
      <c r="AB39" s="135">
        <f>IF('Input data'!AB39="","",'Input data'!AB39)</f>
        <v>18</v>
      </c>
      <c r="AC39" s="136">
        <f>IF('Input data'!AC39="","",'Input data'!AC39)</f>
        <v>650</v>
      </c>
      <c r="AD39" s="64">
        <f>IF('Input data'!AD39="","",'Input data'!AD39)</f>
        <v>650</v>
      </c>
      <c r="AE39" s="64">
        <f>IF('Input data'!AE39="","",'Input data'!AE39)</f>
        <v>400</v>
      </c>
      <c r="AF39" s="64">
        <f>IF('Input data'!AF39="","",'Input data'!AF39)</f>
        <v>250</v>
      </c>
      <c r="AG39" s="64">
        <f>IF('Input data'!AG39="","",'Input data'!AG39)</f>
        <v>160</v>
      </c>
      <c r="AH39" s="64">
        <f>IF('Input data'!AH39="","",'Input data'!AH39)</f>
        <v>220</v>
      </c>
      <c r="AI39" s="64">
        <f>IF('Input data'!AI39="","",'Input data'!AI39)</f>
        <v>140</v>
      </c>
      <c r="AJ39" s="64">
        <f>IF('Input data'!AJ39="","",'Input data'!AJ39)</f>
        <v>10</v>
      </c>
      <c r="AK39" s="65">
        <f>IF('Input data'!AK39="","",'Input data'!AK39)</f>
        <v>0.6</v>
      </c>
      <c r="AL39" s="136">
        <f>IF('Input data'!AL39="","",'Input data'!AL39)</f>
        <v>752.53979238754323</v>
      </c>
      <c r="AM39" s="64">
        <f>IF('Input data'!AM39="","",'Input data'!AM39)</f>
        <v>397.18402777777777</v>
      </c>
      <c r="AN39" s="128">
        <f>IF('Input data'!AN39="","",'Input data'!AN39)</f>
        <v>1.8373185072899405</v>
      </c>
      <c r="AO39" s="139">
        <f>IF('Input data'!AO39="","",'Input data'!AO39)</f>
        <v>0.28015993119362215</v>
      </c>
      <c r="AP39" s="89">
        <f t="shared" si="0"/>
        <v>235</v>
      </c>
      <c r="AQ39" s="90">
        <f t="shared" si="1"/>
        <v>177</v>
      </c>
      <c r="AR39" s="91">
        <f t="shared" si="2"/>
        <v>6.3492063492063489</v>
      </c>
      <c r="AS39" s="91">
        <f t="shared" si="3"/>
        <v>93.253968253968253</v>
      </c>
      <c r="AT39" s="91">
        <f t="shared" si="16"/>
        <v>75.319148936170208</v>
      </c>
      <c r="AU39" s="91">
        <f t="shared" si="4"/>
        <v>32.768361581920907</v>
      </c>
      <c r="AV39" s="117">
        <f t="shared" si="5"/>
        <v>14.124293785310735</v>
      </c>
      <c r="AW39" s="89">
        <f>IF(OR(Q39="",Y39=""),"",(5.6*(IF(AC39="",'Standard input values for PCO2'!$C$5,AC39))^0.75+22*Y39+1.6*0.00001*(IF(AG39="",'Standard input values for PCO2'!$D$5,AG39))^3)*Q39/1000)</f>
        <v>207.02614425935252</v>
      </c>
      <c r="AX39" s="90">
        <f>IF(OR(R39="",Y39=""),"",(5.6*(IF(AD39="",'Standard input values for PCO2'!$C$6,AD39))^0.75+1.6*0.00001*(IF(AH39="",'Standard input values for PCO2'!$D$6,AH39))^3)*R39/1000)</f>
        <v>22.281617790514687</v>
      </c>
      <c r="AY39" s="90">
        <f>IF(S39="","",(7.64*(IF(AE39="",'Standard input values for PCO2'!$C$7,AE39))^0.69+(IF(AK39="",'Standard input values for PCO2'!$F$7,AK39))*(23/(IF(AJ39="",'Standard input values for PCO2'!$E$7,AJ39))-1)*((57.27+0.302*(IF(AE39="",'Standard input values for PCO2'!$C$7,AE39)))/(1-0.171*(IF(AK39="",'Standard input values for PCO2'!$F$7,AK39))))+1.6*0.00001*(IF(AI39="",'Standard input values for PCO2'!$D$7,AI39))^3)*S39/1000)</f>
        <v>39.1891196380708</v>
      </c>
      <c r="AZ39" s="90">
        <f>IF(T39="","",(7.64*(IF(AF39="",'Standard input values for PCO2'!$C$8,AF39))^0.69+(IF(AK39="",'Standard input values for PCO2'!$F$8,AK39))*(23/(IF(AJ39="",'Standard input values for PCO2'!$E$8,AJ39))-1)*((57.27+0.302*(IF(AF39="",'Standard input values for PCO2'!$C$8,AF39)))/(1-0.171*(IF(AK39="",'Standard input values for PCO2'!$F$8,AK39)))))*T39/1000)</f>
        <v>0</v>
      </c>
      <c r="BA39" s="90">
        <f t="shared" si="17"/>
        <v>268.49688168793801</v>
      </c>
      <c r="BB39" s="122">
        <f t="shared" si="6"/>
        <v>277.62801313934193</v>
      </c>
      <c r="BC39" s="89">
        <f t="shared" si="7"/>
        <v>140628.20233114701</v>
      </c>
      <c r="BD39" s="90">
        <f t="shared" si="8"/>
        <v>598.41788226020003</v>
      </c>
      <c r="BE39" s="117">
        <f t="shared" si="9"/>
        <v>8.1282559448998128</v>
      </c>
      <c r="BF39" s="98">
        <f t="shared" si="10"/>
        <v>1</v>
      </c>
      <c r="BG39" s="99">
        <f t="shared" si="11"/>
        <v>1</v>
      </c>
      <c r="BH39" s="99">
        <f t="shared" si="12"/>
        <v>1</v>
      </c>
      <c r="BI39" s="100">
        <f t="shared" si="13"/>
        <v>1</v>
      </c>
      <c r="BJ39" s="101">
        <f t="shared" si="18"/>
        <v>0</v>
      </c>
      <c r="BK39" s="102">
        <f t="shared" si="19"/>
        <v>1</v>
      </c>
      <c r="BL39" s="102">
        <f t="shared" si="20"/>
        <v>1</v>
      </c>
      <c r="BM39" s="102">
        <f t="shared" si="21"/>
        <v>1</v>
      </c>
      <c r="BN39" s="102">
        <f t="shared" si="22"/>
        <v>1</v>
      </c>
      <c r="BO39" s="103">
        <f t="shared" si="15"/>
        <v>0</v>
      </c>
    </row>
    <row r="40" spans="2:67" ht="15.75" customHeight="1" x14ac:dyDescent="0.25">
      <c r="B40" s="132" t="str">
        <f>IF('Input data'!B40="","",'Input data'!B40)</f>
        <v>Institute 1</v>
      </c>
      <c r="C40" s="66" t="str">
        <f>IF('Input data'!C40="","",'Input data'!C40)</f>
        <v>Cattle</v>
      </c>
      <c r="D40" s="66" t="str">
        <f>IF('Input data'!D40="","",'Input data'!D40)</f>
        <v>Housing system 1</v>
      </c>
      <c r="E40" s="133" t="str">
        <f>IF('Input data'!E40="","",'Input data'!E40)</f>
        <v>Location 4</v>
      </c>
      <c r="F40" s="66">
        <f>IF('Input data'!F40="","",'Input data'!F40)</f>
        <v>6</v>
      </c>
      <c r="G40" s="66">
        <f>IF('Input data'!G40="","",'Input data'!G40)</f>
        <v>1</v>
      </c>
      <c r="H40" s="127">
        <f>IF('Input data'!H40="","",'Input data'!H40)</f>
        <v>40939</v>
      </c>
      <c r="I40" s="64">
        <f>IF('Input data'!I40="","",'Input data'!I40)</f>
        <v>31</v>
      </c>
      <c r="J40" s="65">
        <f>IF('Input data'!J40="","",'Input data'!J40)</f>
        <v>-3.4059065743944625</v>
      </c>
      <c r="K40" s="64">
        <f>IF('Input data'!K40="","",'Input data'!K40)</f>
        <v>68.64467128027681</v>
      </c>
      <c r="L40" s="65">
        <f>IF('Input data'!L40="","",'Input data'!L40)</f>
        <v>0.55221453287197197</v>
      </c>
      <c r="M40" s="64">
        <f>IF('Input data'!M40="","",'Input data'!M40)</f>
        <v>82.236332179930784</v>
      </c>
      <c r="N40" s="64">
        <f>IF('Input data'!N40="","",'Input data'!N40)</f>
        <v>70.5</v>
      </c>
      <c r="O40" s="134">
        <f>IF('Input data'!O40="","",'Input data'!O40)</f>
        <v>6.85</v>
      </c>
      <c r="P40" s="132">
        <f>IF('Input data'!P40="","",'Input data'!P40)</f>
        <v>252</v>
      </c>
      <c r="Q40" s="64">
        <f>IF('Input data'!Q40="","",'Input data'!Q40)</f>
        <v>147</v>
      </c>
      <c r="R40" s="64">
        <f>IF('Input data'!R40="","",'Input data'!R40)</f>
        <v>28</v>
      </c>
      <c r="S40" s="64">
        <f>IF('Input data'!S40="","",'Input data'!S40)</f>
        <v>63</v>
      </c>
      <c r="T40" s="135">
        <f>IF('Input data'!T40="","",'Input data'!T40)</f>
        <v>0</v>
      </c>
      <c r="U40" s="136">
        <f>IF('Input data'!U40="","",'Input data'!U40)</f>
        <v>1</v>
      </c>
      <c r="V40" s="65">
        <f>IF('Input data'!V40="","",'Input data'!V40)</f>
        <v>4.2</v>
      </c>
      <c r="W40" s="64">
        <f>IF('Input data'!W40="","",'Input data'!W40)</f>
        <v>0</v>
      </c>
      <c r="X40" s="135">
        <f>IF('Input data'!X40="","",'Input data'!X40)</f>
        <v>16</v>
      </c>
      <c r="Y40" s="137">
        <f>IF('Input data'!Y40="","",'Input data'!Y40)</f>
        <v>26.550898203592816</v>
      </c>
      <c r="Z40" s="65">
        <f>IF('Input data'!Z40="","",'Input data'!Z40)</f>
        <v>3.57</v>
      </c>
      <c r="AA40" s="65">
        <f>IF('Input data'!AA40="","",'Input data'!AA40)</f>
        <v>4.87</v>
      </c>
      <c r="AB40" s="135">
        <f>IF('Input data'!AB40="","",'Input data'!AB40)</f>
        <v>20</v>
      </c>
      <c r="AC40" s="136">
        <f>IF('Input data'!AC40="","",'Input data'!AC40)</f>
        <v>650</v>
      </c>
      <c r="AD40" s="64">
        <f>IF('Input data'!AD40="","",'Input data'!AD40)</f>
        <v>650</v>
      </c>
      <c r="AE40" s="64">
        <f>IF('Input data'!AE40="","",'Input data'!AE40)</f>
        <v>400</v>
      </c>
      <c r="AF40" s="64">
        <f>IF('Input data'!AF40="","",'Input data'!AF40)</f>
        <v>250</v>
      </c>
      <c r="AG40" s="64">
        <f>IF('Input data'!AG40="","",'Input data'!AG40)</f>
        <v>160</v>
      </c>
      <c r="AH40" s="64">
        <f>IF('Input data'!AH40="","",'Input data'!AH40)</f>
        <v>220</v>
      </c>
      <c r="AI40" s="64">
        <f>IF('Input data'!AI40="","",'Input data'!AI40)</f>
        <v>140</v>
      </c>
      <c r="AJ40" s="64">
        <f>IF('Input data'!AJ40="","",'Input data'!AJ40)</f>
        <v>10</v>
      </c>
      <c r="AK40" s="65">
        <f>IF('Input data'!AK40="","",'Input data'!AK40)</f>
        <v>0.6</v>
      </c>
      <c r="AL40" s="136">
        <f>IF('Input data'!AL40="","",'Input data'!AL40)</f>
        <v>933.90145985401455</v>
      </c>
      <c r="AM40" s="64">
        <f>IF('Input data'!AM40="","",'Input data'!AM40)</f>
        <v>403.65571213073463</v>
      </c>
      <c r="AN40" s="128">
        <f>IF('Input data'!AN40="","",'Input data'!AN40)</f>
        <v>1.2235261514975317</v>
      </c>
      <c r="AO40" s="139">
        <f>IF('Input data'!AO40="","",'Input data'!AO40)</f>
        <v>3.5640877534130221E-2</v>
      </c>
      <c r="AP40" s="89">
        <f t="shared" si="0"/>
        <v>238</v>
      </c>
      <c r="AQ40" s="90">
        <f t="shared" si="1"/>
        <v>175</v>
      </c>
      <c r="AR40" s="91">
        <f t="shared" si="2"/>
        <v>6.3492063492063489</v>
      </c>
      <c r="AS40" s="91">
        <f t="shared" si="3"/>
        <v>94.444444444444443</v>
      </c>
      <c r="AT40" s="91">
        <f t="shared" si="16"/>
        <v>73.529411764705884</v>
      </c>
      <c r="AU40" s="91">
        <f t="shared" si="4"/>
        <v>36</v>
      </c>
      <c r="AV40" s="117">
        <f t="shared" si="5"/>
        <v>16</v>
      </c>
      <c r="AW40" s="89">
        <f>IF(OR(Q40="",Y40=""),"",(5.6*(IF(AC40="",'Standard input values for PCO2'!$C$5,AC40))^0.75+22*Y40+1.6*0.00001*(IF(AG40="",'Standard input values for PCO2'!$D$5,AG40))^3)*Q40/1000)</f>
        <v>201.47121339864555</v>
      </c>
      <c r="AX40" s="90">
        <f>IF(OR(R40="",Y40=""),"",(5.6*(IF(AD40="",'Standard input values for PCO2'!$C$6,AD40))^0.75+1.6*0.00001*(IF(AH40="",'Standard input values for PCO2'!$D$6,AH40))^3)*R40/1000)</f>
        <v>24.955411925376453</v>
      </c>
      <c r="AY40" s="90">
        <f>IF(S40="","",(7.64*(IF(AE40="",'Standard input values for PCO2'!$C$7,AE40))^0.69+(IF(AK40="",'Standard input values for PCO2'!$F$7,AK40))*(23/(IF(AJ40="",'Standard input values for PCO2'!$E$7,AJ40))-1)*((57.27+0.302*(IF(AE40="",'Standard input values for PCO2'!$C$7,AE40)))/(1-0.171*(IF(AK40="",'Standard input values for PCO2'!$F$7,AK40))))+1.6*0.00001*(IF(AI40="",'Standard input values for PCO2'!$D$7,AI40))^3)*S40/1000)</f>
        <v>42.56749202066311</v>
      </c>
      <c r="AZ40" s="90">
        <f>IF(T40="","",(7.64*(IF(AF40="",'Standard input values for PCO2'!$C$8,AF40))^0.69+(IF(AK40="",'Standard input values for PCO2'!$F$8,AK40))*(23/(IF(AJ40="",'Standard input values for PCO2'!$E$8,AJ40))-1)*((57.27+0.302*(IF(AF40="",'Standard input values for PCO2'!$C$8,AF40)))/(1-0.171*(IF(AK40="",'Standard input values for PCO2'!$F$8,AK40)))))*T40/1000)</f>
        <v>0</v>
      </c>
      <c r="BA40" s="90">
        <f t="shared" si="17"/>
        <v>268.99411734468509</v>
      </c>
      <c r="BB40" s="122">
        <f t="shared" si="6"/>
        <v>289.91947688884068</v>
      </c>
      <c r="BC40" s="89">
        <f t="shared" si="7"/>
        <v>98417.584797352189</v>
      </c>
      <c r="BD40" s="90">
        <f t="shared" si="8"/>
        <v>413.51926385442096</v>
      </c>
      <c r="BE40" s="117">
        <f t="shared" si="9"/>
        <v>4.3394961237085354</v>
      </c>
      <c r="BF40" s="98">
        <f t="shared" si="10"/>
        <v>1</v>
      </c>
      <c r="BG40" s="99">
        <f t="shared" si="11"/>
        <v>1</v>
      </c>
      <c r="BH40" s="99">
        <f t="shared" si="12"/>
        <v>1</v>
      </c>
      <c r="BI40" s="100">
        <f t="shared" si="13"/>
        <v>1</v>
      </c>
      <c r="BJ40" s="101">
        <f t="shared" si="18"/>
        <v>0</v>
      </c>
      <c r="BK40" s="102">
        <f t="shared" si="19"/>
        <v>1</v>
      </c>
      <c r="BL40" s="102">
        <f t="shared" si="20"/>
        <v>1</v>
      </c>
      <c r="BM40" s="102">
        <f t="shared" si="21"/>
        <v>1</v>
      </c>
      <c r="BN40" s="102">
        <f t="shared" si="22"/>
        <v>1</v>
      </c>
      <c r="BO40" s="103">
        <f t="shared" si="15"/>
        <v>0</v>
      </c>
    </row>
    <row r="41" spans="2:67" ht="15.75" customHeight="1" x14ac:dyDescent="0.25">
      <c r="B41" s="132" t="str">
        <f>IF('Input data'!B41="","",'Input data'!B41)</f>
        <v>Institute 1</v>
      </c>
      <c r="C41" s="66" t="str">
        <f>IF('Input data'!C41="","",'Input data'!C41)</f>
        <v>Cattle</v>
      </c>
      <c r="D41" s="66" t="str">
        <f>IF('Input data'!D41="","",'Input data'!D41)</f>
        <v>Housing system 2</v>
      </c>
      <c r="E41" s="133" t="str">
        <f>IF('Input data'!E41="","",'Input data'!E41)</f>
        <v>Location 1</v>
      </c>
      <c r="F41" s="66">
        <f>IF('Input data'!F41="","",'Input data'!F41)</f>
        <v>1</v>
      </c>
      <c r="G41" s="66">
        <f>IF('Input data'!G41="","",'Input data'!G41)</f>
        <v>1</v>
      </c>
      <c r="H41" s="127">
        <f>IF('Input data'!H41="","",'Input data'!H41)</f>
        <v>40637</v>
      </c>
      <c r="I41" s="64">
        <f>IF('Input data'!I41="","",'Input data'!I41)</f>
        <v>94</v>
      </c>
      <c r="J41" s="65">
        <f>IF('Input data'!J41="","",'Input data'!J41)</f>
        <v>10.293478260869565</v>
      </c>
      <c r="K41" s="64">
        <f>IF('Input data'!K41="","",'Input data'!K41)</f>
        <v>86.585652173913061</v>
      </c>
      <c r="L41" s="65">
        <f>IF('Input data'!L41="","",'Input data'!L41)</f>
        <v>11.554782608695652</v>
      </c>
      <c r="M41" s="64">
        <f>IF('Input data'!M41="","",'Input data'!M41)</f>
        <v>70.012173913043483</v>
      </c>
      <c r="N41" s="64">
        <f>IF('Input data'!N41="","",'Input data'!N41)</f>
        <v>271.42</v>
      </c>
      <c r="O41" s="134">
        <f>IF('Input data'!O41="","",'Input data'!O41)</f>
        <v>8.9440000000000008</v>
      </c>
      <c r="P41" s="132">
        <f>IF('Input data'!P41="","",'Input data'!P41)</f>
        <v>282</v>
      </c>
      <c r="Q41" s="64">
        <f>IF('Input data'!Q41="","",'Input data'!Q41)</f>
        <v>218</v>
      </c>
      <c r="R41" s="64">
        <f>IF('Input data'!R41="","",'Input data'!R41)</f>
        <v>37</v>
      </c>
      <c r="S41" s="64">
        <f>IF('Input data'!S41="","",'Input data'!S41)</f>
        <v>17</v>
      </c>
      <c r="T41" s="135">
        <f>IF('Input data'!T41="","",'Input data'!T41)</f>
        <v>0</v>
      </c>
      <c r="U41" s="136">
        <f>IF('Input data'!U41="","",'Input data'!U41)</f>
        <v>1</v>
      </c>
      <c r="V41" s="65">
        <f>IF('Input data'!V41="","",'Input data'!V41)</f>
        <v>4.0999999999999996</v>
      </c>
      <c r="W41" s="64">
        <f>IF('Input data'!W41="","",'Input data'!W41)</f>
        <v>0</v>
      </c>
      <c r="X41" s="135">
        <f>IF('Input data'!X41="","",'Input data'!X41)</f>
        <v>0</v>
      </c>
      <c r="Y41" s="137">
        <f>IF('Input data'!Y41="","",'Input data'!Y41)</f>
        <v>25.894495412844037</v>
      </c>
      <c r="Z41" s="65">
        <f>IF('Input data'!Z41="","",'Input data'!Z41)</f>
        <v>3.42</v>
      </c>
      <c r="AA41" s="65">
        <f>IF('Input data'!AA41="","",'Input data'!AA41)</f>
        <v>4.4800000000000004</v>
      </c>
      <c r="AB41" s="135">
        <f>IF('Input data'!AB41="","",'Input data'!AB41)</f>
        <v>21</v>
      </c>
      <c r="AC41" s="136">
        <f>IF('Input data'!AC41="","",'Input data'!AC41)</f>
        <v>650</v>
      </c>
      <c r="AD41" s="64">
        <f>IF('Input data'!AD41="","",'Input data'!AD41)</f>
        <v>650</v>
      </c>
      <c r="AE41" s="64">
        <f>IF('Input data'!AE41="","",'Input data'!AE41)</f>
        <v>400</v>
      </c>
      <c r="AF41" s="64">
        <f>IF('Input data'!AF41="","",'Input data'!AF41)</f>
        <v>250</v>
      </c>
      <c r="AG41" s="64">
        <f>IF('Input data'!AG41="","",'Input data'!AG41)</f>
        <v>160</v>
      </c>
      <c r="AH41" s="64">
        <f>IF('Input data'!AH41="","",'Input data'!AH41)</f>
        <v>220</v>
      </c>
      <c r="AI41" s="64">
        <f>IF('Input data'!AI41="","",'Input data'!AI41)</f>
        <v>140</v>
      </c>
      <c r="AJ41" s="64">
        <f>IF('Input data'!AJ41="","",'Input data'!AJ41)</f>
        <v>10</v>
      </c>
      <c r="AK41" s="65">
        <f>IF('Input data'!AK41="","",'Input data'!AK41)</f>
        <v>0.6</v>
      </c>
      <c r="AL41" s="136">
        <f>IF('Input data'!AL41="","",'Input data'!AL41)</f>
        <v>516.7058641975309</v>
      </c>
      <c r="AM41" s="64">
        <f>IF('Input data'!AM41="","",'Input data'!AM41)</f>
        <v>392.53835497762253</v>
      </c>
      <c r="AN41" s="128">
        <f>IF('Input data'!AN41="","",'Input data'!AN41)</f>
        <v>0.9522051747307031</v>
      </c>
      <c r="AO41" s="139">
        <f>IF('Input data'!AO41="","",'Input data'!AO41)</f>
        <v>8.4762563229531629E-2</v>
      </c>
      <c r="AP41" s="89">
        <f t="shared" si="0"/>
        <v>272</v>
      </c>
      <c r="AQ41" s="90">
        <f t="shared" si="1"/>
        <v>255</v>
      </c>
      <c r="AR41" s="91">
        <f t="shared" si="2"/>
        <v>0</v>
      </c>
      <c r="AS41" s="91">
        <f t="shared" si="3"/>
        <v>96.453900709219852</v>
      </c>
      <c r="AT41" s="91">
        <f t="shared" si="16"/>
        <v>93.75</v>
      </c>
      <c r="AU41" s="91">
        <f t="shared" si="4"/>
        <v>6.666666666666667</v>
      </c>
      <c r="AV41" s="117">
        <f t="shared" si="5"/>
        <v>14.509803921568627</v>
      </c>
      <c r="AW41" s="89">
        <f>IF(OR(Q41="",Y41=""),"",(5.6*(IF(AC41="",'Standard input values for PCO2'!$C$5,AC41))^0.75+22*Y41+1.6*0.00001*(IF(AG41="",'Standard input values for PCO2'!$D$5,AG41))^3)*Q41/1000)</f>
        <v>295.63233113328806</v>
      </c>
      <c r="AX41" s="90">
        <f>IF(OR(R41="",Y41=""),"",(5.6*(IF(AD41="",'Standard input values for PCO2'!$C$6,AD41))^0.75+1.6*0.00001*(IF(AH41="",'Standard input values for PCO2'!$D$6,AH41))^3)*R41/1000)</f>
        <v>32.976794329961741</v>
      </c>
      <c r="AY41" s="90">
        <f>IF(S41="","",(7.64*(IF(AE41="",'Standard input values for PCO2'!$C$7,AE41))^0.69+(IF(AK41="",'Standard input values for PCO2'!$F$7,AK41))*(23/(IF(AJ41="",'Standard input values for PCO2'!$E$7,AJ41))-1)*((57.27+0.302*(IF(AE41="",'Standard input values for PCO2'!$C$7,AE41)))/(1-0.171*(IF(AK41="",'Standard input values for PCO2'!$F$7,AK41))))+1.6*0.00001*(IF(AI41="",'Standard input values for PCO2'!$D$7,AI41))^3)*S41/1000)</f>
        <v>11.486466100813853</v>
      </c>
      <c r="AZ41" s="90">
        <f>IF(T41="","",(7.64*(IF(AF41="",'Standard input values for PCO2'!$C$8,AF41))^0.69+(IF(AK41="",'Standard input values for PCO2'!$F$8,AK41))*(23/(IF(AJ41="",'Standard input values for PCO2'!$E$8,AJ41))-1)*((57.27+0.302*(IF(AF41="",'Standard input values for PCO2'!$C$8,AF41)))/(1-0.171*(IF(AK41="",'Standard input values for PCO2'!$F$8,AK41)))))*T41/1000)</f>
        <v>0</v>
      </c>
      <c r="BA41" s="90">
        <f t="shared" si="17"/>
        <v>340.09559156406368</v>
      </c>
      <c r="BB41" s="122">
        <f t="shared" si="6"/>
        <v>351.58431638239483</v>
      </c>
      <c r="BC41" s="89">
        <f t="shared" si="7"/>
        <v>509675.8189515511</v>
      </c>
      <c r="BD41" s="90">
        <f t="shared" si="8"/>
        <v>1873.8081579101145</v>
      </c>
      <c r="BE41" s="117">
        <f t="shared" si="9"/>
        <v>13.733770301682647</v>
      </c>
      <c r="BF41" s="98">
        <f t="shared" si="10"/>
        <v>1</v>
      </c>
      <c r="BG41" s="99">
        <f t="shared" si="11"/>
        <v>1</v>
      </c>
      <c r="BH41" s="99">
        <f t="shared" si="12"/>
        <v>1</v>
      </c>
      <c r="BI41" s="100">
        <f t="shared" si="13"/>
        <v>1</v>
      </c>
      <c r="BJ41" s="101">
        <f t="shared" si="18"/>
        <v>1</v>
      </c>
      <c r="BK41" s="102">
        <f t="shared" si="19"/>
        <v>1</v>
      </c>
      <c r="BL41" s="102">
        <f t="shared" si="20"/>
        <v>1</v>
      </c>
      <c r="BM41" s="102">
        <f t="shared" si="21"/>
        <v>1</v>
      </c>
      <c r="BN41" s="102">
        <f t="shared" si="22"/>
        <v>1</v>
      </c>
      <c r="BO41" s="103">
        <f t="shared" si="15"/>
        <v>1</v>
      </c>
    </row>
    <row r="42" spans="2:67" ht="15.75" customHeight="1" x14ac:dyDescent="0.25">
      <c r="B42" s="132" t="str">
        <f>IF('Input data'!B42="","",'Input data'!B42)</f>
        <v>Institute 1</v>
      </c>
      <c r="C42" s="66" t="str">
        <f>IF('Input data'!C42="","",'Input data'!C42)</f>
        <v>Cattle</v>
      </c>
      <c r="D42" s="66" t="str">
        <f>IF('Input data'!D42="","",'Input data'!D42)</f>
        <v>Housing system 2</v>
      </c>
      <c r="E42" s="133" t="str">
        <f>IF('Input data'!E42="","",'Input data'!E42)</f>
        <v>Location 1</v>
      </c>
      <c r="F42" s="66">
        <f>IF('Input data'!F42="","",'Input data'!F42)</f>
        <v>1</v>
      </c>
      <c r="G42" s="66">
        <f>IF('Input data'!G42="","",'Input data'!G42)</f>
        <v>2</v>
      </c>
      <c r="H42" s="127">
        <f>IF('Input data'!H42="","",'Input data'!H42)</f>
        <v>40638</v>
      </c>
      <c r="I42" s="64">
        <f>IF('Input data'!I42="","",'Input data'!I42)</f>
        <v>95</v>
      </c>
      <c r="J42" s="65">
        <f>IF('Input data'!J42="","",'Input data'!J42)</f>
        <v>14.83</v>
      </c>
      <c r="K42" s="64">
        <f>IF('Input data'!K42="","",'Input data'!K42)</f>
        <v>80.72</v>
      </c>
      <c r="L42" s="65">
        <f>IF('Input data'!L42="","",'Input data'!L42)</f>
        <v>17.510833333333334</v>
      </c>
      <c r="M42" s="64">
        <f>IF('Input data'!M42="","",'Input data'!M42)</f>
        <v>74.089583333333323</v>
      </c>
      <c r="N42" s="64">
        <f>IF('Input data'!N42="","",'Input data'!N42)</f>
        <v>140.13</v>
      </c>
      <c r="O42" s="134">
        <f>IF('Input data'!O42="","",'Input data'!O42)</f>
        <v>2.7570000000000006</v>
      </c>
      <c r="P42" s="132">
        <f>IF('Input data'!P42="","",'Input data'!P42)</f>
        <v>282</v>
      </c>
      <c r="Q42" s="64">
        <f>IF('Input data'!Q42="","",'Input data'!Q42)</f>
        <v>218</v>
      </c>
      <c r="R42" s="64">
        <f>IF('Input data'!R42="","",'Input data'!R42)</f>
        <v>37</v>
      </c>
      <c r="S42" s="64">
        <f>IF('Input data'!S42="","",'Input data'!S42)</f>
        <v>17</v>
      </c>
      <c r="T42" s="135">
        <f>IF('Input data'!T42="","",'Input data'!T42)</f>
        <v>0</v>
      </c>
      <c r="U42" s="136">
        <f>IF('Input data'!U42="","",'Input data'!U42)</f>
        <v>1</v>
      </c>
      <c r="V42" s="65">
        <f>IF('Input data'!V42="","",'Input data'!V42)</f>
        <v>4.0999999999999996</v>
      </c>
      <c r="W42" s="64">
        <f>IF('Input data'!W42="","",'Input data'!W42)</f>
        <v>0</v>
      </c>
      <c r="X42" s="135">
        <f>IF('Input data'!X42="","",'Input data'!X42)</f>
        <v>0</v>
      </c>
      <c r="Y42" s="137">
        <f>IF('Input data'!Y42="","",'Input data'!Y42)</f>
        <v>25.894495412844037</v>
      </c>
      <c r="Z42" s="65">
        <f>IF('Input data'!Z42="","",'Input data'!Z42)</f>
        <v>3.42</v>
      </c>
      <c r="AA42" s="65">
        <f>IF('Input data'!AA42="","",'Input data'!AA42)</f>
        <v>4.4800000000000004</v>
      </c>
      <c r="AB42" s="135">
        <f>IF('Input data'!AB42="","",'Input data'!AB42)</f>
        <v>21</v>
      </c>
      <c r="AC42" s="136">
        <f>IF('Input data'!AC42="","",'Input data'!AC42)</f>
        <v>650</v>
      </c>
      <c r="AD42" s="64">
        <f>IF('Input data'!AD42="","",'Input data'!AD42)</f>
        <v>650</v>
      </c>
      <c r="AE42" s="64">
        <f>IF('Input data'!AE42="","",'Input data'!AE42)</f>
        <v>400</v>
      </c>
      <c r="AF42" s="64">
        <f>IF('Input data'!AF42="","",'Input data'!AF42)</f>
        <v>250</v>
      </c>
      <c r="AG42" s="64">
        <f>IF('Input data'!AG42="","",'Input data'!AG42)</f>
        <v>160</v>
      </c>
      <c r="AH42" s="64">
        <f>IF('Input data'!AH42="","",'Input data'!AH42)</f>
        <v>220</v>
      </c>
      <c r="AI42" s="64">
        <f>IF('Input data'!AI42="","",'Input data'!AI42)</f>
        <v>140</v>
      </c>
      <c r="AJ42" s="64">
        <f>IF('Input data'!AJ42="","",'Input data'!AJ42)</f>
        <v>10</v>
      </c>
      <c r="AK42" s="65">
        <f>IF('Input data'!AK42="","",'Input data'!AK42)</f>
        <v>0.6</v>
      </c>
      <c r="AL42" s="136">
        <f>IF('Input data'!AL42="","",'Input data'!AL42)</f>
        <v>554.7058641975309</v>
      </c>
      <c r="AM42" s="64">
        <f>IF('Input data'!AM42="","",'Input data'!AM42)</f>
        <v>426.53835497762253</v>
      </c>
      <c r="AN42" s="128">
        <f>IF('Input data'!AN42="","",'Input data'!AN42)</f>
        <v>0.84220517473070322</v>
      </c>
      <c r="AO42" s="139">
        <f>IF('Input data'!AO42="","",'Input data'!AO42)</f>
        <v>8.4762563229531629E-2</v>
      </c>
      <c r="AP42" s="89">
        <f t="shared" si="0"/>
        <v>272</v>
      </c>
      <c r="AQ42" s="90">
        <f t="shared" si="1"/>
        <v>255</v>
      </c>
      <c r="AR42" s="91">
        <f t="shared" si="2"/>
        <v>0</v>
      </c>
      <c r="AS42" s="91">
        <f t="shared" si="3"/>
        <v>96.453900709219852</v>
      </c>
      <c r="AT42" s="91">
        <f t="shared" si="16"/>
        <v>93.75</v>
      </c>
      <c r="AU42" s="91">
        <f t="shared" si="4"/>
        <v>6.666666666666667</v>
      </c>
      <c r="AV42" s="117">
        <f t="shared" si="5"/>
        <v>14.509803921568627</v>
      </c>
      <c r="AW42" s="89">
        <f>IF(OR(Q42="",Y42=""),"",(5.6*(IF(AC42="",'Standard input values for PCO2'!$C$5,AC42))^0.75+22*Y42+1.6*0.00001*(IF(AG42="",'Standard input values for PCO2'!$D$5,AG42))^3)*Q42/1000)</f>
        <v>295.63233113328806</v>
      </c>
      <c r="AX42" s="90">
        <f>IF(OR(R42="",Y42=""),"",(5.6*(IF(AD42="",'Standard input values for PCO2'!$C$6,AD42))^0.75+1.6*0.00001*(IF(AH42="",'Standard input values for PCO2'!$D$6,AH42))^3)*R42/1000)</f>
        <v>32.976794329961741</v>
      </c>
      <c r="AY42" s="90">
        <f>IF(S42="","",(7.64*(IF(AE42="",'Standard input values for PCO2'!$C$7,AE42))^0.69+(IF(AK42="",'Standard input values for PCO2'!$F$7,AK42))*(23/(IF(AJ42="",'Standard input values for PCO2'!$E$7,AJ42))-1)*((57.27+0.302*(IF(AE42="",'Standard input values for PCO2'!$C$7,AE42)))/(1-0.171*(IF(AK42="",'Standard input values for PCO2'!$F$7,AK42))))+1.6*0.00001*(IF(AI42="",'Standard input values for PCO2'!$D$7,AI42))^3)*S42/1000)</f>
        <v>11.486466100813853</v>
      </c>
      <c r="AZ42" s="90">
        <f>IF(T42="","",(7.64*(IF(AF42="",'Standard input values for PCO2'!$C$8,AF42))^0.69+(IF(AK42="",'Standard input values for PCO2'!$F$8,AK42))*(23/(IF(AJ42="",'Standard input values for PCO2'!$E$8,AJ42))-1)*((57.27+0.302*(IF(AF42="",'Standard input values for PCO2'!$C$8,AF42)))/(1-0.171*(IF(AK42="",'Standard input values for PCO2'!$F$8,AK42)))))*T42/1000)</f>
        <v>0</v>
      </c>
      <c r="BA42" s="90">
        <f t="shared" si="17"/>
        <v>340.09559156406368</v>
      </c>
      <c r="BB42" s="122">
        <f t="shared" si="6"/>
        <v>343.48181000406987</v>
      </c>
      <c r="BC42" s="89">
        <f t="shared" si="7"/>
        <v>482390.00802185346</v>
      </c>
      <c r="BD42" s="90">
        <f t="shared" si="8"/>
        <v>1773.4926765509317</v>
      </c>
      <c r="BE42" s="117">
        <f t="shared" si="9"/>
        <v>11.350187473610426</v>
      </c>
      <c r="BF42" s="98">
        <f t="shared" si="10"/>
        <v>1</v>
      </c>
      <c r="BG42" s="99">
        <f t="shared" si="11"/>
        <v>1</v>
      </c>
      <c r="BH42" s="99">
        <f t="shared" si="12"/>
        <v>1</v>
      </c>
      <c r="BI42" s="100">
        <f t="shared" si="13"/>
        <v>1</v>
      </c>
      <c r="BJ42" s="101">
        <f t="shared" si="18"/>
        <v>1</v>
      </c>
      <c r="BK42" s="102">
        <f t="shared" si="19"/>
        <v>1</v>
      </c>
      <c r="BL42" s="102">
        <f t="shared" si="20"/>
        <v>1</v>
      </c>
      <c r="BM42" s="102">
        <f t="shared" si="21"/>
        <v>1</v>
      </c>
      <c r="BN42" s="102">
        <f t="shared" si="22"/>
        <v>1</v>
      </c>
      <c r="BO42" s="103">
        <f t="shared" si="15"/>
        <v>1</v>
      </c>
    </row>
    <row r="43" spans="2:67" ht="15.75" customHeight="1" x14ac:dyDescent="0.25">
      <c r="B43" s="132" t="str">
        <f>IF('Input data'!B43="","",'Input data'!B43)</f>
        <v>Institute 1</v>
      </c>
      <c r="C43" s="66" t="str">
        <f>IF('Input data'!C43="","",'Input data'!C43)</f>
        <v>Cattle</v>
      </c>
      <c r="D43" s="66" t="str">
        <f>IF('Input data'!D43="","",'Input data'!D43)</f>
        <v>Housing system 2</v>
      </c>
      <c r="E43" s="133" t="str">
        <f>IF('Input data'!E43="","",'Input data'!E43)</f>
        <v>Location 1</v>
      </c>
      <c r="F43" s="66">
        <f>IF('Input data'!F43="","",'Input data'!F43)</f>
        <v>1</v>
      </c>
      <c r="G43" s="66">
        <f>IF('Input data'!G43="","",'Input data'!G43)</f>
        <v>3</v>
      </c>
      <c r="H43" s="127">
        <f>IF('Input data'!H43="","",'Input data'!H43)</f>
        <v>40639</v>
      </c>
      <c r="I43" s="64">
        <f>IF('Input data'!I43="","",'Input data'!I43)</f>
        <v>96</v>
      </c>
      <c r="J43" s="65">
        <f>IF('Input data'!J43="","",'Input data'!J43)</f>
        <v>21.985833333333336</v>
      </c>
      <c r="K43" s="64">
        <f>IF('Input data'!K43="","",'Input data'!K43)</f>
        <v>78.626666666666651</v>
      </c>
      <c r="L43" s="65">
        <f>IF('Input data'!L43="","",'Input data'!L43)</f>
        <v>23.263750000000002</v>
      </c>
      <c r="M43" s="64">
        <f>IF('Input data'!M43="","",'Input data'!M43)</f>
        <v>69.69583333333334</v>
      </c>
      <c r="N43" s="64">
        <f>IF('Input data'!N43="","",'Input data'!N43)</f>
        <v>119.22</v>
      </c>
      <c r="O43" s="134">
        <f>IF('Input data'!O43="","",'Input data'!O43)</f>
        <v>2.2470000000000003</v>
      </c>
      <c r="P43" s="132">
        <f>IF('Input data'!P43="","",'Input data'!P43)</f>
        <v>282</v>
      </c>
      <c r="Q43" s="64">
        <f>IF('Input data'!Q43="","",'Input data'!Q43)</f>
        <v>218</v>
      </c>
      <c r="R43" s="64">
        <f>IF('Input data'!R43="","",'Input data'!R43)</f>
        <v>37</v>
      </c>
      <c r="S43" s="64">
        <f>IF('Input data'!S43="","",'Input data'!S43)</f>
        <v>17</v>
      </c>
      <c r="T43" s="135">
        <f>IF('Input data'!T43="","",'Input data'!T43)</f>
        <v>0</v>
      </c>
      <c r="U43" s="136">
        <f>IF('Input data'!U43="","",'Input data'!U43)</f>
        <v>1</v>
      </c>
      <c r="V43" s="65">
        <f>IF('Input data'!V43="","",'Input data'!V43)</f>
        <v>4.0999999999999996</v>
      </c>
      <c r="W43" s="64">
        <f>IF('Input data'!W43="","",'Input data'!W43)</f>
        <v>0</v>
      </c>
      <c r="X43" s="135">
        <f>IF('Input data'!X43="","",'Input data'!X43)</f>
        <v>0</v>
      </c>
      <c r="Y43" s="137">
        <f>IF('Input data'!Y43="","",'Input data'!Y43)</f>
        <v>25.894495412844037</v>
      </c>
      <c r="Z43" s="65">
        <f>IF('Input data'!Z43="","",'Input data'!Z43)</f>
        <v>3.42</v>
      </c>
      <c r="AA43" s="65">
        <f>IF('Input data'!AA43="","",'Input data'!AA43)</f>
        <v>4.4800000000000004</v>
      </c>
      <c r="AB43" s="135">
        <f>IF('Input data'!AB43="","",'Input data'!AB43)</f>
        <v>21</v>
      </c>
      <c r="AC43" s="136">
        <f>IF('Input data'!AC43="","",'Input data'!AC43)</f>
        <v>650</v>
      </c>
      <c r="AD43" s="64">
        <f>IF('Input data'!AD43="","",'Input data'!AD43)</f>
        <v>650</v>
      </c>
      <c r="AE43" s="64">
        <f>IF('Input data'!AE43="","",'Input data'!AE43)</f>
        <v>400</v>
      </c>
      <c r="AF43" s="64">
        <f>IF('Input data'!AF43="","",'Input data'!AF43)</f>
        <v>250</v>
      </c>
      <c r="AG43" s="64">
        <f>IF('Input data'!AG43="","",'Input data'!AG43)</f>
        <v>160</v>
      </c>
      <c r="AH43" s="64">
        <f>IF('Input data'!AH43="","",'Input data'!AH43)</f>
        <v>220</v>
      </c>
      <c r="AI43" s="64">
        <f>IF('Input data'!AI43="","",'Input data'!AI43)</f>
        <v>140</v>
      </c>
      <c r="AJ43" s="64">
        <f>IF('Input data'!AJ43="","",'Input data'!AJ43)</f>
        <v>10</v>
      </c>
      <c r="AK43" s="65">
        <f>IF('Input data'!AK43="","",'Input data'!AK43)</f>
        <v>0.6</v>
      </c>
      <c r="AL43" s="136">
        <f>IF('Input data'!AL43="","",'Input data'!AL43)</f>
        <v>496.7058641975309</v>
      </c>
      <c r="AM43" s="64">
        <f>IF('Input data'!AM43="","",'Input data'!AM43)</f>
        <v>390</v>
      </c>
      <c r="AN43" s="128">
        <f>IF('Input data'!AN43="","",'Input data'!AN43)</f>
        <v>0.9522051747307031</v>
      </c>
      <c r="AO43" s="139">
        <f>IF('Input data'!AO43="","",'Input data'!AO43)</f>
        <v>9.5762563229531625E-2</v>
      </c>
      <c r="AP43" s="89">
        <f t="shared" si="0"/>
        <v>272</v>
      </c>
      <c r="AQ43" s="90">
        <f t="shared" si="1"/>
        <v>255</v>
      </c>
      <c r="AR43" s="91">
        <f t="shared" si="2"/>
        <v>0</v>
      </c>
      <c r="AS43" s="91">
        <f t="shared" si="3"/>
        <v>96.453900709219852</v>
      </c>
      <c r="AT43" s="91">
        <f t="shared" si="16"/>
        <v>93.75</v>
      </c>
      <c r="AU43" s="91">
        <f t="shared" si="4"/>
        <v>6.666666666666667</v>
      </c>
      <c r="AV43" s="117">
        <f t="shared" si="5"/>
        <v>14.509803921568627</v>
      </c>
      <c r="AW43" s="89">
        <f>IF(OR(Q43="",Y43=""),"",(5.6*(IF(AC43="",'Standard input values for PCO2'!$C$5,AC43))^0.75+22*Y43+1.6*0.00001*(IF(AG43="",'Standard input values for PCO2'!$D$5,AG43))^3)*Q43/1000)</f>
        <v>295.63233113328806</v>
      </c>
      <c r="AX43" s="90">
        <f>IF(OR(R43="",Y43=""),"",(5.6*(IF(AD43="",'Standard input values for PCO2'!$C$6,AD43))^0.75+1.6*0.00001*(IF(AH43="",'Standard input values for PCO2'!$D$6,AH43))^3)*R43/1000)</f>
        <v>32.976794329961741</v>
      </c>
      <c r="AY43" s="90">
        <f>IF(S43="","",(7.64*(IF(AE43="",'Standard input values for PCO2'!$C$7,AE43))^0.69+(IF(AK43="",'Standard input values for PCO2'!$F$7,AK43))*(23/(IF(AJ43="",'Standard input values for PCO2'!$E$7,AJ43))-1)*((57.27+0.302*(IF(AE43="",'Standard input values for PCO2'!$C$7,AE43)))/(1-0.171*(IF(AK43="",'Standard input values for PCO2'!$F$7,AK43))))+1.6*0.00001*(IF(AI43="",'Standard input values for PCO2'!$D$7,AI43))^3)*S43/1000)</f>
        <v>11.486466100813853</v>
      </c>
      <c r="AZ43" s="90">
        <f>IF(T43="","",(7.64*(IF(AF43="",'Standard input values for PCO2'!$C$8,AF43))^0.69+(IF(AK43="",'Standard input values for PCO2'!$F$8,AK43))*(23/(IF(AJ43="",'Standard input values for PCO2'!$E$8,AJ43))-1)*((57.27+0.302*(IF(AF43="",'Standard input values for PCO2'!$C$8,AF43)))/(1-0.171*(IF(AK43="",'Standard input values for PCO2'!$F$8,AK43)))))*T43/1000)</f>
        <v>0</v>
      </c>
      <c r="BA43" s="90">
        <f t="shared" si="17"/>
        <v>340.09559156406368</v>
      </c>
      <c r="BB43" s="122">
        <f t="shared" si="6"/>
        <v>335.65564361619482</v>
      </c>
      <c r="BC43" s="89">
        <f t="shared" si="7"/>
        <v>566210.829229319</v>
      </c>
      <c r="BD43" s="90">
        <f t="shared" si="8"/>
        <v>2081.6574604019079</v>
      </c>
      <c r="BE43" s="117">
        <f t="shared" si="9"/>
        <v>15.063692311027376</v>
      </c>
      <c r="BF43" s="98">
        <f t="shared" si="10"/>
        <v>1</v>
      </c>
      <c r="BG43" s="99">
        <f t="shared" si="11"/>
        <v>1</v>
      </c>
      <c r="BH43" s="99">
        <f t="shared" si="12"/>
        <v>1</v>
      </c>
      <c r="BI43" s="100">
        <f t="shared" si="13"/>
        <v>1</v>
      </c>
      <c r="BJ43" s="101">
        <f t="shared" si="18"/>
        <v>1</v>
      </c>
      <c r="BK43" s="102">
        <f t="shared" si="19"/>
        <v>1</v>
      </c>
      <c r="BL43" s="102">
        <f t="shared" si="20"/>
        <v>1</v>
      </c>
      <c r="BM43" s="102">
        <f t="shared" si="21"/>
        <v>1</v>
      </c>
      <c r="BN43" s="102">
        <f t="shared" si="22"/>
        <v>1</v>
      </c>
      <c r="BO43" s="103">
        <f t="shared" si="15"/>
        <v>1</v>
      </c>
    </row>
    <row r="44" spans="2:67" ht="15.75" customHeight="1" x14ac:dyDescent="0.25">
      <c r="B44" s="132" t="str">
        <f>IF('Input data'!B44="","",'Input data'!B44)</f>
        <v>Institute 1</v>
      </c>
      <c r="C44" s="66" t="str">
        <f>IF('Input data'!C44="","",'Input data'!C44)</f>
        <v>Cattle</v>
      </c>
      <c r="D44" s="66" t="str">
        <f>IF('Input data'!D44="","",'Input data'!D44)</f>
        <v>Housing system 2</v>
      </c>
      <c r="E44" s="133" t="str">
        <f>IF('Input data'!E44="","",'Input data'!E44)</f>
        <v>Location 1</v>
      </c>
      <c r="F44" s="66">
        <f>IF('Input data'!F44="","",'Input data'!F44)</f>
        <v>2</v>
      </c>
      <c r="G44" s="66">
        <f>IF('Input data'!G44="","",'Input data'!G44)</f>
        <v>1</v>
      </c>
      <c r="H44" s="127">
        <f>IF('Input data'!H44="","",'Input data'!H44)</f>
        <v>40700</v>
      </c>
      <c r="I44" s="64">
        <f>IF('Input data'!I44="","",'Input data'!I44)</f>
        <v>157</v>
      </c>
      <c r="J44" s="65">
        <f>IF('Input data'!J44="","",'Input data'!J44)</f>
        <v>11.866145833333336</v>
      </c>
      <c r="K44" s="64">
        <f>IF('Input data'!K44="","",'Input data'!K44)</f>
        <v>75.815833333333345</v>
      </c>
      <c r="L44" s="65">
        <f>IF('Input data'!L44="","",'Input data'!L44)</f>
        <v>13.107986111111105</v>
      </c>
      <c r="M44" s="64">
        <f>IF('Input data'!M44="","",'Input data'!M44)</f>
        <v>71.729166666666657</v>
      </c>
      <c r="N44" s="64">
        <f>IF('Input data'!N44="","",'Input data'!N44)</f>
        <v>262.89</v>
      </c>
      <c r="O44" s="134">
        <f>IF('Input data'!O44="","",'Input data'!O44)</f>
        <v>10.684000000000001</v>
      </c>
      <c r="P44" s="132">
        <f>IF('Input data'!P44="","",'Input data'!P44)</f>
        <v>282</v>
      </c>
      <c r="Q44" s="64">
        <f>IF('Input data'!Q44="","",'Input data'!Q44)</f>
        <v>213</v>
      </c>
      <c r="R44" s="64">
        <f>IF('Input data'!R44="","",'Input data'!R44)</f>
        <v>36</v>
      </c>
      <c r="S44" s="64">
        <f>IF('Input data'!S44="","",'Input data'!S44)</f>
        <v>12</v>
      </c>
      <c r="T44" s="135">
        <f>IF('Input data'!T44="","",'Input data'!T44)</f>
        <v>0</v>
      </c>
      <c r="U44" s="136">
        <f>IF('Input data'!U44="","",'Input data'!U44)</f>
        <v>1</v>
      </c>
      <c r="V44" s="65">
        <f>IF('Input data'!V44="","",'Input data'!V44)</f>
        <v>4.0999999999999996</v>
      </c>
      <c r="W44" s="64">
        <f>IF('Input data'!W44="","",'Input data'!W44)</f>
        <v>0</v>
      </c>
      <c r="X44" s="135">
        <f>IF('Input data'!X44="","",'Input data'!X44)</f>
        <v>0</v>
      </c>
      <c r="Y44" s="137">
        <f>IF('Input data'!Y44="","",'Input data'!Y44)</f>
        <v>25.35211267605634</v>
      </c>
      <c r="Z44" s="65">
        <f>IF('Input data'!Z44="","",'Input data'!Z44)</f>
        <v>3.45</v>
      </c>
      <c r="AA44" s="65">
        <f>IF('Input data'!AA44="","",'Input data'!AA44)</f>
        <v>4.29</v>
      </c>
      <c r="AB44" s="135">
        <f>IF('Input data'!AB44="","",'Input data'!AB44)</f>
        <v>13</v>
      </c>
      <c r="AC44" s="136">
        <f>IF('Input data'!AC44="","",'Input data'!AC44)</f>
        <v>650</v>
      </c>
      <c r="AD44" s="64">
        <f>IF('Input data'!AD44="","",'Input data'!AD44)</f>
        <v>650</v>
      </c>
      <c r="AE44" s="64">
        <f>IF('Input data'!AE44="","",'Input data'!AE44)</f>
        <v>400</v>
      </c>
      <c r="AF44" s="64">
        <f>IF('Input data'!AF44="","",'Input data'!AF44)</f>
        <v>250</v>
      </c>
      <c r="AG44" s="64">
        <f>IF('Input data'!AG44="","",'Input data'!AG44)</f>
        <v>160</v>
      </c>
      <c r="AH44" s="64">
        <f>IF('Input data'!AH44="","",'Input data'!AH44)</f>
        <v>220</v>
      </c>
      <c r="AI44" s="64">
        <f>IF('Input data'!AI44="","",'Input data'!AI44)</f>
        <v>140</v>
      </c>
      <c r="AJ44" s="64">
        <f>IF('Input data'!AJ44="","",'Input data'!AJ44)</f>
        <v>10</v>
      </c>
      <c r="AK44" s="65">
        <f>IF('Input data'!AK44="","",'Input data'!AK44)</f>
        <v>0.6</v>
      </c>
      <c r="AL44" s="136">
        <f>IF('Input data'!AL44="","",'Input data'!AL44)</f>
        <v>724.74652777777783</v>
      </c>
      <c r="AM44" s="64">
        <f>IF('Input data'!AM44="","",'Input data'!AM44)</f>
        <v>439.47118250205796</v>
      </c>
      <c r="AN44" s="128">
        <f>IF('Input data'!AN44="","",'Input data'!AN44)</f>
        <v>1.1611215312224434</v>
      </c>
      <c r="AO44" s="139">
        <f>IF('Input data'!AO44="","",'Input data'!AO44)</f>
        <v>0.10119330148987499</v>
      </c>
      <c r="AP44" s="89">
        <f t="shared" si="0"/>
        <v>261</v>
      </c>
      <c r="AQ44" s="90">
        <f t="shared" si="1"/>
        <v>249</v>
      </c>
      <c r="AR44" s="91">
        <f t="shared" si="2"/>
        <v>0</v>
      </c>
      <c r="AS44" s="91">
        <f t="shared" si="3"/>
        <v>92.553191489361694</v>
      </c>
      <c r="AT44" s="91">
        <f t="shared" si="16"/>
        <v>95.402298850574709</v>
      </c>
      <c r="AU44" s="91">
        <f t="shared" si="4"/>
        <v>4.8192771084337354</v>
      </c>
      <c r="AV44" s="117">
        <f t="shared" si="5"/>
        <v>14.457831325301205</v>
      </c>
      <c r="AW44" s="89">
        <f>IF(OR(Q44="",Y44=""),"",(5.6*(IF(AC44="",'Standard input values for PCO2'!$C$5,AC44))^0.75+22*Y44+1.6*0.00001*(IF(AG44="",'Standard input values for PCO2'!$D$5,AG44))^3)*Q44/1000)</f>
        <v>286.31016757518512</v>
      </c>
      <c r="AX44" s="90">
        <f>IF(OR(R44="",Y44=""),"",(5.6*(IF(AD44="",'Standard input values for PCO2'!$C$6,AD44))^0.75+1.6*0.00001*(IF(AH44="",'Standard input values for PCO2'!$D$6,AH44))^3)*R44/1000)</f>
        <v>32.085529618341148</v>
      </c>
      <c r="AY44" s="90">
        <f>IF(S44="","",(7.64*(IF(AE44="",'Standard input values for PCO2'!$C$7,AE44))^0.69+(IF(AK44="",'Standard input values for PCO2'!$F$7,AK44))*(23/(IF(AJ44="",'Standard input values for PCO2'!$E$7,AJ44))-1)*((57.27+0.302*(IF(AE44="",'Standard input values for PCO2'!$C$7,AE44)))/(1-0.171*(IF(AK44="",'Standard input values for PCO2'!$F$7,AK44))))+1.6*0.00001*(IF(AI44="",'Standard input values for PCO2'!$D$7,AI44))^3)*S44/1000)</f>
        <v>8.1080937182215447</v>
      </c>
      <c r="AZ44" s="90">
        <f>IF(T44="","",(7.64*(IF(AF44="",'Standard input values for PCO2'!$C$8,AF44))^0.69+(IF(AK44="",'Standard input values for PCO2'!$F$8,AK44))*(23/(IF(AJ44="",'Standard input values for PCO2'!$E$8,AJ44))-1)*((57.27+0.302*(IF(AF44="",'Standard input values for PCO2'!$C$8,AF44)))/(1-0.171*(IF(AK44="",'Standard input values for PCO2'!$F$8,AK44)))))*T44/1000)</f>
        <v>0</v>
      </c>
      <c r="BA44" s="90">
        <f t="shared" si="17"/>
        <v>326.50379091174779</v>
      </c>
      <c r="BB44" s="122">
        <f t="shared" si="6"/>
        <v>335.50486555870231</v>
      </c>
      <c r="BC44" s="89">
        <f t="shared" si="7"/>
        <v>211693.28790820803</v>
      </c>
      <c r="BD44" s="90">
        <f t="shared" si="8"/>
        <v>811.08539428432198</v>
      </c>
      <c r="BE44" s="117">
        <f t="shared" si="9"/>
        <v>6.9700925568567715</v>
      </c>
      <c r="BF44" s="98">
        <f t="shared" si="10"/>
        <v>1</v>
      </c>
      <c r="BG44" s="99">
        <f t="shared" si="11"/>
        <v>1</v>
      </c>
      <c r="BH44" s="99">
        <f t="shared" si="12"/>
        <v>1</v>
      </c>
      <c r="BI44" s="100">
        <f t="shared" si="13"/>
        <v>1</v>
      </c>
      <c r="BJ44" s="101">
        <f t="shared" si="18"/>
        <v>1</v>
      </c>
      <c r="BK44" s="102">
        <f t="shared" si="19"/>
        <v>1</v>
      </c>
      <c r="BL44" s="102">
        <f t="shared" si="20"/>
        <v>1</v>
      </c>
      <c r="BM44" s="102">
        <f t="shared" si="21"/>
        <v>0</v>
      </c>
      <c r="BN44" s="102">
        <f t="shared" si="22"/>
        <v>1</v>
      </c>
      <c r="BO44" s="103">
        <f t="shared" si="15"/>
        <v>0</v>
      </c>
    </row>
    <row r="45" spans="2:67" ht="15.75" customHeight="1" x14ac:dyDescent="0.25">
      <c r="B45" s="132" t="str">
        <f>IF('Input data'!B45="","",'Input data'!B45)</f>
        <v>Institute 1</v>
      </c>
      <c r="C45" s="66" t="str">
        <f>IF('Input data'!C45="","",'Input data'!C45)</f>
        <v>Cattle</v>
      </c>
      <c r="D45" s="66" t="str">
        <f>IF('Input data'!D45="","",'Input data'!D45)</f>
        <v>Housing system 2</v>
      </c>
      <c r="E45" s="133" t="str">
        <f>IF('Input data'!E45="","",'Input data'!E45)</f>
        <v>Location 1</v>
      </c>
      <c r="F45" s="66">
        <f>IF('Input data'!F45="","",'Input data'!F45)</f>
        <v>2</v>
      </c>
      <c r="G45" s="66">
        <f>IF('Input data'!G45="","",'Input data'!G45)</f>
        <v>2</v>
      </c>
      <c r="H45" s="127">
        <f>IF('Input data'!H45="","",'Input data'!H45)</f>
        <v>40701</v>
      </c>
      <c r="I45" s="64">
        <f>IF('Input data'!I45="","",'Input data'!I45)</f>
        <v>158</v>
      </c>
      <c r="J45" s="65">
        <f>IF('Input data'!J45="","",'Input data'!J45)</f>
        <v>8.1989999999999998</v>
      </c>
      <c r="K45" s="64">
        <f>IF('Input data'!K45="","",'Input data'!K45)</f>
        <v>95.2</v>
      </c>
      <c r="L45" s="65">
        <f>IF('Input data'!L45="","",'Input data'!L45)</f>
        <v>9.15</v>
      </c>
      <c r="M45" s="64" t="str">
        <f>IF('Input data'!M45="","",'Input data'!M45)</f>
        <v>*</v>
      </c>
      <c r="N45" s="64">
        <f>IF('Input data'!N45="","",'Input data'!N45)</f>
        <v>239.77</v>
      </c>
      <c r="O45" s="134">
        <f>IF('Input data'!O45="","",'Input data'!O45)</f>
        <v>9.088000000000001</v>
      </c>
      <c r="P45" s="132">
        <f>IF('Input data'!P45="","",'Input data'!P45)</f>
        <v>282</v>
      </c>
      <c r="Q45" s="64">
        <f>IF('Input data'!Q45="","",'Input data'!Q45)</f>
        <v>213</v>
      </c>
      <c r="R45" s="64">
        <f>IF('Input data'!R45="","",'Input data'!R45)</f>
        <v>36</v>
      </c>
      <c r="S45" s="64">
        <f>IF('Input data'!S45="","",'Input data'!S45)</f>
        <v>12</v>
      </c>
      <c r="T45" s="135">
        <f>IF('Input data'!T45="","",'Input data'!T45)</f>
        <v>0</v>
      </c>
      <c r="U45" s="136">
        <f>IF('Input data'!U45="","",'Input data'!U45)</f>
        <v>1</v>
      </c>
      <c r="V45" s="65">
        <f>IF('Input data'!V45="","",'Input data'!V45)</f>
        <v>4.0999999999999996</v>
      </c>
      <c r="W45" s="64">
        <f>IF('Input data'!W45="","",'Input data'!W45)</f>
        <v>0</v>
      </c>
      <c r="X45" s="135">
        <f>IF('Input data'!X45="","",'Input data'!X45)</f>
        <v>0</v>
      </c>
      <c r="Y45" s="137">
        <f>IF('Input data'!Y45="","",'Input data'!Y45)</f>
        <v>25.35211267605634</v>
      </c>
      <c r="Z45" s="65">
        <f>IF('Input data'!Z45="","",'Input data'!Z45)</f>
        <v>3.45</v>
      </c>
      <c r="AA45" s="65">
        <f>IF('Input data'!AA45="","",'Input data'!AA45)</f>
        <v>4.29</v>
      </c>
      <c r="AB45" s="135">
        <f>IF('Input data'!AB45="","",'Input data'!AB45)</f>
        <v>13</v>
      </c>
      <c r="AC45" s="136">
        <f>IF('Input data'!AC45="","",'Input data'!AC45)</f>
        <v>650</v>
      </c>
      <c r="AD45" s="64">
        <f>IF('Input data'!AD45="","",'Input data'!AD45)</f>
        <v>650</v>
      </c>
      <c r="AE45" s="64">
        <f>IF('Input data'!AE45="","",'Input data'!AE45)</f>
        <v>400</v>
      </c>
      <c r="AF45" s="64">
        <f>IF('Input data'!AF45="","",'Input data'!AF45)</f>
        <v>250</v>
      </c>
      <c r="AG45" s="64">
        <f>IF('Input data'!AG45="","",'Input data'!AG45)</f>
        <v>160</v>
      </c>
      <c r="AH45" s="64">
        <f>IF('Input data'!AH45="","",'Input data'!AH45)</f>
        <v>220</v>
      </c>
      <c r="AI45" s="64">
        <f>IF('Input data'!AI45="","",'Input data'!AI45)</f>
        <v>140</v>
      </c>
      <c r="AJ45" s="64">
        <f>IF('Input data'!AJ45="","",'Input data'!AJ45)</f>
        <v>10</v>
      </c>
      <c r="AK45" s="65">
        <f>IF('Input data'!AK45="","",'Input data'!AK45)</f>
        <v>0.6</v>
      </c>
      <c r="AL45" s="136">
        <f>IF('Input data'!AL45="","",'Input data'!AL45)</f>
        <v>695.74652777777783</v>
      </c>
      <c r="AM45" s="64">
        <f>IF('Input data'!AM45="","",'Input data'!AM45)</f>
        <v>408.47118250205796</v>
      </c>
      <c r="AN45" s="128">
        <f>IF('Input data'!AN45="","",'Input data'!AN45)</f>
        <v>1.2711215312224435</v>
      </c>
      <c r="AO45" s="139">
        <f>IF('Input data'!AO45="","",'Input data'!AO45)</f>
        <v>9.0193301489874991E-2</v>
      </c>
      <c r="AP45" s="89">
        <f t="shared" si="0"/>
        <v>261</v>
      </c>
      <c r="AQ45" s="90">
        <f t="shared" si="1"/>
        <v>249</v>
      </c>
      <c r="AR45" s="91">
        <f t="shared" si="2"/>
        <v>0</v>
      </c>
      <c r="AS45" s="91">
        <f t="shared" si="3"/>
        <v>92.553191489361694</v>
      </c>
      <c r="AT45" s="91">
        <f t="shared" si="16"/>
        <v>95.402298850574709</v>
      </c>
      <c r="AU45" s="91">
        <f t="shared" si="4"/>
        <v>4.8192771084337354</v>
      </c>
      <c r="AV45" s="117">
        <f t="shared" si="5"/>
        <v>14.457831325301205</v>
      </c>
      <c r="AW45" s="89">
        <f>IF(OR(Q45="",Y45=""),"",(5.6*(IF(AC45="",'Standard input values for PCO2'!$C$5,AC45))^0.75+22*Y45+1.6*0.00001*(IF(AG45="",'Standard input values for PCO2'!$D$5,AG45))^3)*Q45/1000)</f>
        <v>286.31016757518512</v>
      </c>
      <c r="AX45" s="90">
        <f>IF(OR(R45="",Y45=""),"",(5.6*(IF(AD45="",'Standard input values for PCO2'!$C$6,AD45))^0.75+1.6*0.00001*(IF(AH45="",'Standard input values for PCO2'!$D$6,AH45))^3)*R45/1000)</f>
        <v>32.085529618341148</v>
      </c>
      <c r="AY45" s="90">
        <f>IF(S45="","",(7.64*(IF(AE45="",'Standard input values for PCO2'!$C$7,AE45))^0.69+(IF(AK45="",'Standard input values for PCO2'!$F$7,AK45))*(23/(IF(AJ45="",'Standard input values for PCO2'!$E$7,AJ45))-1)*((57.27+0.302*(IF(AE45="",'Standard input values for PCO2'!$C$7,AE45)))/(1-0.171*(IF(AK45="",'Standard input values for PCO2'!$F$7,AK45))))+1.6*0.00001*(IF(AI45="",'Standard input values for PCO2'!$D$7,AI45))^3)*S45/1000)</f>
        <v>8.1080937182215447</v>
      </c>
      <c r="AZ45" s="90">
        <f>IF(T45="","",(7.64*(IF(AF45="",'Standard input values for PCO2'!$C$8,AF45))^0.69+(IF(AK45="",'Standard input values for PCO2'!$F$8,AK45))*(23/(IF(AJ45="",'Standard input values for PCO2'!$E$8,AJ45))-1)*((57.27+0.302*(IF(AF45="",'Standard input values for PCO2'!$C$8,AF45)))/(1-0.171*(IF(AK45="",'Standard input values for PCO2'!$F$8,AK45)))))*T45/1000)</f>
        <v>0</v>
      </c>
      <c r="BA45" s="90">
        <f t="shared" si="17"/>
        <v>326.50379091174779</v>
      </c>
      <c r="BB45" s="122">
        <f t="shared" si="6"/>
        <v>340.67405543731763</v>
      </c>
      <c r="BC45" s="89">
        <f t="shared" si="7"/>
        <v>213458.38056468943</v>
      </c>
      <c r="BD45" s="90">
        <f t="shared" si="8"/>
        <v>817.84820139727753</v>
      </c>
      <c r="BE45" s="117">
        <f t="shared" si="9"/>
        <v>7.8305400026273571</v>
      </c>
      <c r="BF45" s="98">
        <f t="shared" si="10"/>
        <v>1</v>
      </c>
      <c r="BG45" s="99">
        <f t="shared" si="11"/>
        <v>1</v>
      </c>
      <c r="BH45" s="99">
        <f t="shared" si="12"/>
        <v>1</v>
      </c>
      <c r="BI45" s="100">
        <f t="shared" si="13"/>
        <v>1</v>
      </c>
      <c r="BJ45" s="101">
        <f t="shared" si="18"/>
        <v>1</v>
      </c>
      <c r="BK45" s="102">
        <f t="shared" si="19"/>
        <v>1</v>
      </c>
      <c r="BL45" s="102">
        <f t="shared" si="20"/>
        <v>1</v>
      </c>
      <c r="BM45" s="102">
        <f t="shared" si="21"/>
        <v>0</v>
      </c>
      <c r="BN45" s="102">
        <f t="shared" si="22"/>
        <v>1</v>
      </c>
      <c r="BO45" s="103">
        <f t="shared" si="15"/>
        <v>0</v>
      </c>
    </row>
    <row r="46" spans="2:67" ht="15.75" customHeight="1" x14ac:dyDescent="0.25">
      <c r="B46" s="132" t="str">
        <f>IF('Input data'!B46="","",'Input data'!B46)</f>
        <v>Institute 1</v>
      </c>
      <c r="C46" s="66" t="str">
        <f>IF('Input data'!C46="","",'Input data'!C46)</f>
        <v>Cattle</v>
      </c>
      <c r="D46" s="66" t="str">
        <f>IF('Input data'!D46="","",'Input data'!D46)</f>
        <v>Housing system 2</v>
      </c>
      <c r="E46" s="133" t="str">
        <f>IF('Input data'!E46="","",'Input data'!E46)</f>
        <v>Location 1</v>
      </c>
      <c r="F46" s="66">
        <f>IF('Input data'!F46="","",'Input data'!F46)</f>
        <v>2</v>
      </c>
      <c r="G46" s="66">
        <f>IF('Input data'!G46="","",'Input data'!G46)</f>
        <v>3</v>
      </c>
      <c r="H46" s="127">
        <f>IF('Input data'!H46="","",'Input data'!H46)</f>
        <v>40702</v>
      </c>
      <c r="I46" s="64">
        <f>IF('Input data'!I46="","",'Input data'!I46)</f>
        <v>159</v>
      </c>
      <c r="J46" s="65">
        <f>IF('Input data'!J46="","",'Input data'!J46)</f>
        <v>3.3949999999999996</v>
      </c>
      <c r="K46" s="64">
        <f>IF('Input data'!K46="","",'Input data'!K46)</f>
        <v>96.28</v>
      </c>
      <c r="L46" s="65">
        <f>IF('Input data'!L46="","",'Input data'!L46)</f>
        <v>7.6422083333333326</v>
      </c>
      <c r="M46" s="64">
        <f>IF('Input data'!M46="","",'Input data'!M46)</f>
        <v>88.564166666666665</v>
      </c>
      <c r="N46" s="64">
        <f>IF('Input data'!N46="","",'Input data'!N46)</f>
        <v>169.74</v>
      </c>
      <c r="O46" s="134">
        <f>IF('Input data'!O46="","",'Input data'!O46)</f>
        <v>2.202</v>
      </c>
      <c r="P46" s="132">
        <f>IF('Input data'!P46="","",'Input data'!P46)</f>
        <v>282</v>
      </c>
      <c r="Q46" s="64">
        <f>IF('Input data'!Q46="","",'Input data'!Q46)</f>
        <v>213</v>
      </c>
      <c r="R46" s="64">
        <f>IF('Input data'!R46="","",'Input data'!R46)</f>
        <v>36</v>
      </c>
      <c r="S46" s="64">
        <f>IF('Input data'!S46="","",'Input data'!S46)</f>
        <v>12</v>
      </c>
      <c r="T46" s="135">
        <f>IF('Input data'!T46="","",'Input data'!T46)</f>
        <v>0</v>
      </c>
      <c r="U46" s="136">
        <f>IF('Input data'!U46="","",'Input data'!U46)</f>
        <v>1</v>
      </c>
      <c r="V46" s="65">
        <f>IF('Input data'!V46="","",'Input data'!V46)</f>
        <v>4.0999999999999996</v>
      </c>
      <c r="W46" s="64">
        <f>IF('Input data'!W46="","",'Input data'!W46)</f>
        <v>0</v>
      </c>
      <c r="X46" s="135">
        <f>IF('Input data'!X46="","",'Input data'!X46)</f>
        <v>0</v>
      </c>
      <c r="Y46" s="137">
        <f>IF('Input data'!Y46="","",'Input data'!Y46)</f>
        <v>25.35211267605634</v>
      </c>
      <c r="Z46" s="65">
        <f>IF('Input data'!Z46="","",'Input data'!Z46)</f>
        <v>3.45</v>
      </c>
      <c r="AA46" s="65">
        <f>IF('Input data'!AA46="","",'Input data'!AA46)</f>
        <v>4.29</v>
      </c>
      <c r="AB46" s="135">
        <f>IF('Input data'!AB46="","",'Input data'!AB46)</f>
        <v>13</v>
      </c>
      <c r="AC46" s="136">
        <f>IF('Input data'!AC46="","",'Input data'!AC46)</f>
        <v>650</v>
      </c>
      <c r="AD46" s="64">
        <f>IF('Input data'!AD46="","",'Input data'!AD46)</f>
        <v>650</v>
      </c>
      <c r="AE46" s="64">
        <f>IF('Input data'!AE46="","",'Input data'!AE46)</f>
        <v>400</v>
      </c>
      <c r="AF46" s="64">
        <f>IF('Input data'!AF46="","",'Input data'!AF46)</f>
        <v>250</v>
      </c>
      <c r="AG46" s="64">
        <f>IF('Input data'!AG46="","",'Input data'!AG46)</f>
        <v>160</v>
      </c>
      <c r="AH46" s="64">
        <f>IF('Input data'!AH46="","",'Input data'!AH46)</f>
        <v>220</v>
      </c>
      <c r="AI46" s="64">
        <f>IF('Input data'!AI46="","",'Input data'!AI46)</f>
        <v>140</v>
      </c>
      <c r="AJ46" s="64">
        <f>IF('Input data'!AJ46="","",'Input data'!AJ46)</f>
        <v>10</v>
      </c>
      <c r="AK46" s="65">
        <f>IF('Input data'!AK46="","",'Input data'!AK46)</f>
        <v>0.6</v>
      </c>
      <c r="AL46" s="136">
        <f>IF('Input data'!AL46="","",'Input data'!AL46)</f>
        <v>686.74652777777783</v>
      </c>
      <c r="AM46" s="64">
        <f>IF('Input data'!AM46="","",'Input data'!AM46)</f>
        <v>439.47118250205796</v>
      </c>
      <c r="AN46" s="128">
        <f>IF('Input data'!AN46="","",'Input data'!AN46)</f>
        <v>1.0511215312224436</v>
      </c>
      <c r="AO46" s="139">
        <f>IF('Input data'!AO46="","",'Input data'!AO46)</f>
        <v>0.10119330148987499</v>
      </c>
      <c r="AP46" s="89">
        <f t="shared" si="0"/>
        <v>261</v>
      </c>
      <c r="AQ46" s="90">
        <f t="shared" si="1"/>
        <v>249</v>
      </c>
      <c r="AR46" s="91">
        <f t="shared" si="2"/>
        <v>0</v>
      </c>
      <c r="AS46" s="91">
        <f t="shared" si="3"/>
        <v>92.553191489361694</v>
      </c>
      <c r="AT46" s="91">
        <f t="shared" si="16"/>
        <v>95.402298850574709</v>
      </c>
      <c r="AU46" s="91">
        <f t="shared" si="4"/>
        <v>4.8192771084337354</v>
      </c>
      <c r="AV46" s="117">
        <f t="shared" si="5"/>
        <v>14.457831325301205</v>
      </c>
      <c r="AW46" s="89">
        <f>IF(OR(Q46="",Y46=""),"",(5.6*(IF(AC46="",'Standard input values for PCO2'!$C$5,AC46))^0.75+22*Y46+1.6*0.00001*(IF(AG46="",'Standard input values for PCO2'!$D$5,AG46))^3)*Q46/1000)</f>
        <v>286.31016757518512</v>
      </c>
      <c r="AX46" s="90">
        <f>IF(OR(R46="",Y46=""),"",(5.6*(IF(AD46="",'Standard input values for PCO2'!$C$6,AD46))^0.75+1.6*0.00001*(IF(AH46="",'Standard input values for PCO2'!$D$6,AH46))^3)*R46/1000)</f>
        <v>32.085529618341148</v>
      </c>
      <c r="AY46" s="90">
        <f>IF(S46="","",(7.64*(IF(AE46="",'Standard input values for PCO2'!$C$7,AE46))^0.69+(IF(AK46="",'Standard input values for PCO2'!$F$7,AK46))*(23/(IF(AJ46="",'Standard input values for PCO2'!$E$7,AJ46))-1)*((57.27+0.302*(IF(AE46="",'Standard input values for PCO2'!$C$7,AE46)))/(1-0.171*(IF(AK46="",'Standard input values for PCO2'!$F$7,AK46))))+1.6*0.00001*(IF(AI46="",'Standard input values for PCO2'!$D$7,AI46))^3)*S46/1000)</f>
        <v>8.1080937182215447</v>
      </c>
      <c r="AZ46" s="90">
        <f>IF(T46="","",(7.64*(IF(AF46="",'Standard input values for PCO2'!$C$8,AF46))^0.69+(IF(AK46="",'Standard input values for PCO2'!$F$8,AK46))*(23/(IF(AJ46="",'Standard input values for PCO2'!$E$8,AJ46))-1)*((57.27+0.302*(IF(AF46="",'Standard input values for PCO2'!$C$8,AF46)))/(1-0.171*(IF(AK46="",'Standard input values for PCO2'!$F$8,AK46)))))*T46/1000)</f>
        <v>0</v>
      </c>
      <c r="BA46" s="90">
        <f t="shared" si="17"/>
        <v>326.50379091174779</v>
      </c>
      <c r="BB46" s="122">
        <f t="shared" si="6"/>
        <v>342.64325421760486</v>
      </c>
      <c r="BC46" s="89">
        <f t="shared" si="7"/>
        <v>249421.49283180016</v>
      </c>
      <c r="BD46" s="90">
        <f t="shared" si="8"/>
        <v>955.63790357011555</v>
      </c>
      <c r="BE46" s="117">
        <f t="shared" si="9"/>
        <v>7.3600313835900222</v>
      </c>
      <c r="BF46" s="98">
        <f t="shared" si="10"/>
        <v>1</v>
      </c>
      <c r="BG46" s="99">
        <f t="shared" si="11"/>
        <v>1</v>
      </c>
      <c r="BH46" s="99">
        <f t="shared" si="12"/>
        <v>1</v>
      </c>
      <c r="BI46" s="100">
        <f t="shared" si="13"/>
        <v>1</v>
      </c>
      <c r="BJ46" s="101">
        <f t="shared" si="18"/>
        <v>1</v>
      </c>
      <c r="BK46" s="102">
        <f t="shared" si="19"/>
        <v>1</v>
      </c>
      <c r="BL46" s="102">
        <f t="shared" si="20"/>
        <v>1</v>
      </c>
      <c r="BM46" s="102">
        <f t="shared" si="21"/>
        <v>0</v>
      </c>
      <c r="BN46" s="102">
        <f t="shared" si="22"/>
        <v>1</v>
      </c>
      <c r="BO46" s="103">
        <f t="shared" si="15"/>
        <v>0</v>
      </c>
    </row>
    <row r="47" spans="2:67" ht="15.75" customHeight="1" x14ac:dyDescent="0.25">
      <c r="B47" s="132" t="str">
        <f>IF('Input data'!B47="","",'Input data'!B47)</f>
        <v>Institute 1</v>
      </c>
      <c r="C47" s="66" t="str">
        <f>IF('Input data'!C47="","",'Input data'!C47)</f>
        <v>Cattle</v>
      </c>
      <c r="D47" s="66" t="str">
        <f>IF('Input data'!D47="","",'Input data'!D47)</f>
        <v>Housing system 2</v>
      </c>
      <c r="E47" s="133" t="str">
        <f>IF('Input data'!E47="","",'Input data'!E47)</f>
        <v>Location 1</v>
      </c>
      <c r="F47" s="66">
        <f>IF('Input data'!F47="","",'Input data'!F47)</f>
        <v>3</v>
      </c>
      <c r="G47" s="66">
        <f>IF('Input data'!G47="","",'Input data'!G47)</f>
        <v>1</v>
      </c>
      <c r="H47" s="127">
        <f>IF('Input data'!H47="","",'Input data'!H47)</f>
        <v>40757</v>
      </c>
      <c r="I47" s="64">
        <f>IF('Input data'!I47="","",'Input data'!I47)</f>
        <v>214</v>
      </c>
      <c r="J47" s="65">
        <f>IF('Input data'!J47="","",'Input data'!J47)</f>
        <v>15.772411347517732</v>
      </c>
      <c r="K47" s="64">
        <f>IF('Input data'!K47="","",'Input data'!K47)</f>
        <v>82.92</v>
      </c>
      <c r="L47" s="65">
        <f>IF('Input data'!L47="","",'Input data'!L47)</f>
        <v>18.399397163120572</v>
      </c>
      <c r="M47" s="64">
        <f>IF('Input data'!M47="","",'Input data'!M47)</f>
        <v>78.32936170212767</v>
      </c>
      <c r="N47" s="64">
        <f>IF('Input data'!N47="","",'Input data'!N47)</f>
        <v>177.86</v>
      </c>
      <c r="O47" s="134">
        <f>IF('Input data'!O47="","",'Input data'!O47)</f>
        <v>2.036</v>
      </c>
      <c r="P47" s="132">
        <f>IF('Input data'!P47="","",'Input data'!P47)</f>
        <v>282</v>
      </c>
      <c r="Q47" s="64">
        <f>IF('Input data'!Q47="","",'Input data'!Q47)</f>
        <v>234</v>
      </c>
      <c r="R47" s="64">
        <f>IF('Input data'!R47="","",'Input data'!R47)</f>
        <v>28</v>
      </c>
      <c r="S47" s="64">
        <f>IF('Input data'!S47="","",'Input data'!S47)</f>
        <v>2</v>
      </c>
      <c r="T47" s="135">
        <f>IF('Input data'!T47="","",'Input data'!T47)</f>
        <v>0</v>
      </c>
      <c r="U47" s="136">
        <f>IF('Input data'!U47="","",'Input data'!U47)</f>
        <v>1</v>
      </c>
      <c r="V47" s="65">
        <f>IF('Input data'!V47="","",'Input data'!V47)</f>
        <v>4.0999999999999996</v>
      </c>
      <c r="W47" s="64">
        <f>IF('Input data'!W47="","",'Input data'!W47)</f>
        <v>0</v>
      </c>
      <c r="X47" s="135">
        <f>IF('Input data'!X47="","",'Input data'!X47)</f>
        <v>28</v>
      </c>
      <c r="Y47" s="137">
        <f>IF('Input data'!Y47="","",'Input data'!Y47)</f>
        <v>25.8789173789174</v>
      </c>
      <c r="Z47" s="65">
        <f>IF('Input data'!Z47="","",'Input data'!Z47)</f>
        <v>3.4</v>
      </c>
      <c r="AA47" s="65">
        <f>IF('Input data'!AA47="","",'Input data'!AA47)</f>
        <v>4.0199999999999996</v>
      </c>
      <c r="AB47" s="135">
        <f>IF('Input data'!AB47="","",'Input data'!AB47)</f>
        <v>17</v>
      </c>
      <c r="AC47" s="136">
        <f>IF('Input data'!AC47="","",'Input data'!AC47)</f>
        <v>650</v>
      </c>
      <c r="AD47" s="64">
        <f>IF('Input data'!AD47="","",'Input data'!AD47)</f>
        <v>650</v>
      </c>
      <c r="AE47" s="64">
        <f>IF('Input data'!AE47="","",'Input data'!AE47)</f>
        <v>400</v>
      </c>
      <c r="AF47" s="64">
        <f>IF('Input data'!AF47="","",'Input data'!AF47)</f>
        <v>250</v>
      </c>
      <c r="AG47" s="64">
        <f>IF('Input data'!AG47="","",'Input data'!AG47)</f>
        <v>160</v>
      </c>
      <c r="AH47" s="64">
        <f>IF('Input data'!AH47="","",'Input data'!AH47)</f>
        <v>220</v>
      </c>
      <c r="AI47" s="64">
        <f>IF('Input data'!AI47="","",'Input data'!AI47)</f>
        <v>140</v>
      </c>
      <c r="AJ47" s="64">
        <f>IF('Input data'!AJ47="","",'Input data'!AJ47)</f>
        <v>10</v>
      </c>
      <c r="AK47" s="65">
        <f>IF('Input data'!AK47="","",'Input data'!AK47)</f>
        <v>0.6</v>
      </c>
      <c r="AL47" s="136">
        <f>IF('Input data'!AL47="","",'Input data'!AL47)</f>
        <v>937.47222222222217</v>
      </c>
      <c r="AM47" s="64">
        <f>IF('Input data'!AM47="","",'Input data'!AM47)</f>
        <v>503.89394798882142</v>
      </c>
      <c r="AN47" s="128">
        <f>IF('Input data'!AN47="","",'Input data'!AN47)</f>
        <v>2.2025759540602827</v>
      </c>
      <c r="AO47" s="139">
        <f>IF('Input data'!AO47="","",'Input data'!AO47)</f>
        <v>0.11604912681591643</v>
      </c>
      <c r="AP47" s="89">
        <f t="shared" si="0"/>
        <v>264</v>
      </c>
      <c r="AQ47" s="90">
        <f t="shared" si="1"/>
        <v>262</v>
      </c>
      <c r="AR47" s="91">
        <f t="shared" si="2"/>
        <v>9.9290780141843982</v>
      </c>
      <c r="AS47" s="91">
        <f t="shared" si="3"/>
        <v>93.61702127659575</v>
      </c>
      <c r="AT47" s="91">
        <f t="shared" si="16"/>
        <v>99.242424242424249</v>
      </c>
      <c r="AU47" s="91">
        <f t="shared" si="4"/>
        <v>0.76335877862595425</v>
      </c>
      <c r="AV47" s="117">
        <f t="shared" si="5"/>
        <v>10.687022900763358</v>
      </c>
      <c r="AW47" s="89">
        <f>IF(OR(Q47="",Y47=""),"",(5.6*(IF(AC47="",'Standard input values for PCO2'!$C$5,AC47))^0.75+22*Y47+1.6*0.00001*(IF(AG47="",'Standard input values for PCO2'!$D$5,AG47))^3)*Q47/1000)</f>
        <v>317.2499211858842</v>
      </c>
      <c r="AX47" s="90">
        <f>IF(OR(R47="",Y47=""),"",(5.6*(IF(AD47="",'Standard input values for PCO2'!$C$6,AD47))^0.75+1.6*0.00001*(IF(AH47="",'Standard input values for PCO2'!$D$6,AH47))^3)*R47/1000)</f>
        <v>24.955411925376453</v>
      </c>
      <c r="AY47" s="90">
        <f>IF(S47="","",(7.64*(IF(AE47="",'Standard input values for PCO2'!$C$7,AE47))^0.69+(IF(AK47="",'Standard input values for PCO2'!$F$7,AK47))*(23/(IF(AJ47="",'Standard input values for PCO2'!$E$7,AJ47))-1)*((57.27+0.302*(IF(AE47="",'Standard input values for PCO2'!$C$7,AE47)))/(1-0.171*(IF(AK47="",'Standard input values for PCO2'!$F$7,AK47))))+1.6*0.00001*(IF(AI47="",'Standard input values for PCO2'!$D$7,AI47))^3)*S47/1000)</f>
        <v>1.351348953036924</v>
      </c>
      <c r="AZ47" s="90">
        <f>IF(T47="","",(7.64*(IF(AF47="",'Standard input values for PCO2'!$C$8,AF47))^0.69+(IF(AK47="",'Standard input values for PCO2'!$F$8,AK47))*(23/(IF(AJ47="",'Standard input values for PCO2'!$E$8,AJ47))-1)*((57.27+0.302*(IF(AF47="",'Standard input values for PCO2'!$C$8,AF47)))/(1-0.171*(IF(AK47="",'Standard input values for PCO2'!$F$8,AK47)))))*T47/1000)</f>
        <v>0</v>
      </c>
      <c r="BA47" s="90">
        <f t="shared" si="17"/>
        <v>343.55668206429755</v>
      </c>
      <c r="BB47" s="122">
        <f t="shared" si="6"/>
        <v>345.75627326406152</v>
      </c>
      <c r="BC47" s="89">
        <f t="shared" si="7"/>
        <v>143540.70045960965</v>
      </c>
      <c r="BD47" s="90">
        <f t="shared" si="8"/>
        <v>543.71477446821837</v>
      </c>
      <c r="BE47" s="117">
        <f t="shared" si="9"/>
        <v>10.329265100154757</v>
      </c>
      <c r="BF47" s="98">
        <f t="shared" si="10"/>
        <v>1</v>
      </c>
      <c r="BG47" s="99">
        <f t="shared" si="11"/>
        <v>1</v>
      </c>
      <c r="BH47" s="99">
        <f t="shared" si="12"/>
        <v>1</v>
      </c>
      <c r="BI47" s="100">
        <f t="shared" si="13"/>
        <v>1</v>
      </c>
      <c r="BJ47" s="101">
        <f t="shared" si="18"/>
        <v>1</v>
      </c>
      <c r="BK47" s="102">
        <f t="shared" si="19"/>
        <v>1</v>
      </c>
      <c r="BL47" s="102">
        <f t="shared" si="20"/>
        <v>1</v>
      </c>
      <c r="BM47" s="102">
        <f t="shared" si="21"/>
        <v>1</v>
      </c>
      <c r="BN47" s="102">
        <f t="shared" si="22"/>
        <v>1</v>
      </c>
      <c r="BO47" s="103">
        <f t="shared" si="15"/>
        <v>1</v>
      </c>
    </row>
    <row r="48" spans="2:67" ht="15.75" customHeight="1" x14ac:dyDescent="0.25">
      <c r="B48" s="132" t="str">
        <f>IF('Input data'!B48="","",'Input data'!B48)</f>
        <v>Institute 1</v>
      </c>
      <c r="C48" s="66" t="str">
        <f>IF('Input data'!C48="","",'Input data'!C48)</f>
        <v>Cattle</v>
      </c>
      <c r="D48" s="66" t="str">
        <f>IF('Input data'!D48="","",'Input data'!D48)</f>
        <v>Housing system 2</v>
      </c>
      <c r="E48" s="133" t="str">
        <f>IF('Input data'!E48="","",'Input data'!E48)</f>
        <v>Location 1</v>
      </c>
      <c r="F48" s="66">
        <f>IF('Input data'!F48="","",'Input data'!F48)</f>
        <v>3</v>
      </c>
      <c r="G48" s="66">
        <f>IF('Input data'!G48="","",'Input data'!G48)</f>
        <v>2</v>
      </c>
      <c r="H48" s="127">
        <f>IF('Input data'!H48="","",'Input data'!H48)</f>
        <v>40758</v>
      </c>
      <c r="I48" s="64">
        <f>IF('Input data'!I48="","",'Input data'!I48)</f>
        <v>215</v>
      </c>
      <c r="J48" s="65">
        <f>IF('Input data'!J48="","",'Input data'!J48)</f>
        <v>18.473875432525958</v>
      </c>
      <c r="K48" s="64">
        <f>IF('Input data'!K48="","",'Input data'!K48)</f>
        <v>70.959999999999994</v>
      </c>
      <c r="L48" s="65">
        <f>IF('Input data'!L48="","",'Input data'!L48)</f>
        <v>19.590103806228374</v>
      </c>
      <c r="M48" s="64">
        <f>IF('Input data'!M48="","",'Input data'!M48)</f>
        <v>80.605190311418696</v>
      </c>
      <c r="N48" s="64">
        <f>IF('Input data'!N48="","",'Input data'!N48)</f>
        <v>105.58</v>
      </c>
      <c r="O48" s="134">
        <f>IF('Input data'!O48="","",'Input data'!O48)</f>
        <v>4.3159999999999998</v>
      </c>
      <c r="P48" s="132">
        <f>IF('Input data'!P48="","",'Input data'!P48)</f>
        <v>282</v>
      </c>
      <c r="Q48" s="64">
        <f>IF('Input data'!Q48="","",'Input data'!Q48)</f>
        <v>234</v>
      </c>
      <c r="R48" s="64">
        <f>IF('Input data'!R48="","",'Input data'!R48)</f>
        <v>28</v>
      </c>
      <c r="S48" s="64">
        <f>IF('Input data'!S48="","",'Input data'!S48)</f>
        <v>2</v>
      </c>
      <c r="T48" s="135">
        <f>IF('Input data'!T48="","",'Input data'!T48)</f>
        <v>0</v>
      </c>
      <c r="U48" s="136">
        <f>IF('Input data'!U48="","",'Input data'!U48)</f>
        <v>1</v>
      </c>
      <c r="V48" s="65">
        <f>IF('Input data'!V48="","",'Input data'!V48)</f>
        <v>4.0999999999999996</v>
      </c>
      <c r="W48" s="64">
        <f>IF('Input data'!W48="","",'Input data'!W48)</f>
        <v>0</v>
      </c>
      <c r="X48" s="135">
        <f>IF('Input data'!X48="","",'Input data'!X48)</f>
        <v>28</v>
      </c>
      <c r="Y48" s="137">
        <f>IF('Input data'!Y48="","",'Input data'!Y48)</f>
        <v>25.8789173789174</v>
      </c>
      <c r="Z48" s="65">
        <f>IF('Input data'!Z48="","",'Input data'!Z48)</f>
        <v>3.4</v>
      </c>
      <c r="AA48" s="65">
        <f>IF('Input data'!AA48="","",'Input data'!AA48)</f>
        <v>4.0199999999999996</v>
      </c>
      <c r="AB48" s="135">
        <f>IF('Input data'!AB48="","",'Input data'!AB48)</f>
        <v>17</v>
      </c>
      <c r="AC48" s="136">
        <f>IF('Input data'!AC48="","",'Input data'!AC48)</f>
        <v>650</v>
      </c>
      <c r="AD48" s="64">
        <f>IF('Input data'!AD48="","",'Input data'!AD48)</f>
        <v>650</v>
      </c>
      <c r="AE48" s="64">
        <f>IF('Input data'!AE48="","",'Input data'!AE48)</f>
        <v>400</v>
      </c>
      <c r="AF48" s="64">
        <f>IF('Input data'!AF48="","",'Input data'!AF48)</f>
        <v>250</v>
      </c>
      <c r="AG48" s="64">
        <f>IF('Input data'!AG48="","",'Input data'!AG48)</f>
        <v>160</v>
      </c>
      <c r="AH48" s="64">
        <f>IF('Input data'!AH48="","",'Input data'!AH48)</f>
        <v>220</v>
      </c>
      <c r="AI48" s="64">
        <f>IF('Input data'!AI48="","",'Input data'!AI48)</f>
        <v>140</v>
      </c>
      <c r="AJ48" s="64">
        <f>IF('Input data'!AJ48="","",'Input data'!AJ48)</f>
        <v>10</v>
      </c>
      <c r="AK48" s="65">
        <f>IF('Input data'!AK48="","",'Input data'!AK48)</f>
        <v>0.6</v>
      </c>
      <c r="AL48" s="136">
        <f>IF('Input data'!AL48="","",'Input data'!AL48)</f>
        <v>925.47222222222217</v>
      </c>
      <c r="AM48" s="64">
        <f>IF('Input data'!AM48="","",'Input data'!AM48)</f>
        <v>477.89394798882142</v>
      </c>
      <c r="AN48" s="128">
        <f>IF('Input data'!AN48="","",'Input data'!AN48)</f>
        <v>2.2025759540602827</v>
      </c>
      <c r="AO48" s="139">
        <f>IF('Input data'!AO48="","",'Input data'!AO48)</f>
        <v>0.11604912681591643</v>
      </c>
      <c r="AP48" s="89">
        <f t="shared" si="0"/>
        <v>264</v>
      </c>
      <c r="AQ48" s="90">
        <f t="shared" si="1"/>
        <v>262</v>
      </c>
      <c r="AR48" s="91">
        <f t="shared" si="2"/>
        <v>9.9290780141843982</v>
      </c>
      <c r="AS48" s="91">
        <f t="shared" si="3"/>
        <v>93.61702127659575</v>
      </c>
      <c r="AT48" s="91">
        <f t="shared" si="16"/>
        <v>99.242424242424249</v>
      </c>
      <c r="AU48" s="91">
        <f t="shared" si="4"/>
        <v>0.76335877862595425</v>
      </c>
      <c r="AV48" s="117">
        <f t="shared" si="5"/>
        <v>10.687022900763358</v>
      </c>
      <c r="AW48" s="89">
        <f>IF(OR(Q48="",Y48=""),"",(5.6*(IF(AC48="",'Standard input values for PCO2'!$C$5,AC48))^0.75+22*Y48+1.6*0.00001*(IF(AG48="",'Standard input values for PCO2'!$D$5,AG48))^3)*Q48/1000)</f>
        <v>317.2499211858842</v>
      </c>
      <c r="AX48" s="90">
        <f>IF(OR(R48="",Y48=""),"",(5.6*(IF(AD48="",'Standard input values for PCO2'!$C$6,AD48))^0.75+1.6*0.00001*(IF(AH48="",'Standard input values for PCO2'!$D$6,AH48))^3)*R48/1000)</f>
        <v>24.955411925376453</v>
      </c>
      <c r="AY48" s="90">
        <f>IF(S48="","",(7.64*(IF(AE48="",'Standard input values for PCO2'!$C$7,AE48))^0.69+(IF(AK48="",'Standard input values for PCO2'!$F$7,AK48))*(23/(IF(AJ48="",'Standard input values for PCO2'!$E$7,AJ48))-1)*((57.27+0.302*(IF(AE48="",'Standard input values for PCO2'!$C$7,AE48)))/(1-0.171*(IF(AK48="",'Standard input values for PCO2'!$F$7,AK48))))+1.6*0.00001*(IF(AI48="",'Standard input values for PCO2'!$D$7,AI48))^3)*S48/1000)</f>
        <v>1.351348953036924</v>
      </c>
      <c r="AZ48" s="90">
        <f>IF(T48="","",(7.64*(IF(AF48="",'Standard input values for PCO2'!$C$8,AF48))^0.69+(IF(AK48="",'Standard input values for PCO2'!$F$8,AK48))*(23/(IF(AJ48="",'Standard input values for PCO2'!$E$8,AJ48))-1)*((57.27+0.302*(IF(AF48="",'Standard input values for PCO2'!$C$8,AF48)))/(1-0.171*(IF(AK48="",'Standard input values for PCO2'!$F$8,AK48)))))*T48/1000)</f>
        <v>0</v>
      </c>
      <c r="BA48" s="90">
        <f t="shared" si="17"/>
        <v>343.55668206429755</v>
      </c>
      <c r="BB48" s="122">
        <f t="shared" si="6"/>
        <v>344.11997236958945</v>
      </c>
      <c r="BC48" s="89">
        <f t="shared" si="7"/>
        <v>138392.76522663637</v>
      </c>
      <c r="BD48" s="90">
        <f t="shared" si="8"/>
        <v>524.21501979786501</v>
      </c>
      <c r="BE48" s="117">
        <f t="shared" si="9"/>
        <v>9.9588169445476957</v>
      </c>
      <c r="BF48" s="98">
        <f t="shared" si="10"/>
        <v>1</v>
      </c>
      <c r="BG48" s="99">
        <f t="shared" si="11"/>
        <v>1</v>
      </c>
      <c r="BH48" s="99">
        <f t="shared" si="12"/>
        <v>1</v>
      </c>
      <c r="BI48" s="100">
        <f t="shared" si="13"/>
        <v>1</v>
      </c>
      <c r="BJ48" s="101">
        <f t="shared" si="18"/>
        <v>1</v>
      </c>
      <c r="BK48" s="102">
        <f t="shared" si="19"/>
        <v>1</v>
      </c>
      <c r="BL48" s="102">
        <f t="shared" si="20"/>
        <v>1</v>
      </c>
      <c r="BM48" s="102">
        <f t="shared" si="21"/>
        <v>1</v>
      </c>
      <c r="BN48" s="102">
        <f t="shared" si="22"/>
        <v>1</v>
      </c>
      <c r="BO48" s="103">
        <f t="shared" si="15"/>
        <v>1</v>
      </c>
    </row>
    <row r="49" spans="2:67" ht="15.75" customHeight="1" x14ac:dyDescent="0.25">
      <c r="B49" s="132" t="str">
        <f>IF('Input data'!B49="","",'Input data'!B49)</f>
        <v>Institute 1</v>
      </c>
      <c r="C49" s="66" t="str">
        <f>IF('Input data'!C49="","",'Input data'!C49)</f>
        <v>Cattle</v>
      </c>
      <c r="D49" s="66" t="str">
        <f>IF('Input data'!D49="","",'Input data'!D49)</f>
        <v>Housing system 2</v>
      </c>
      <c r="E49" s="133" t="str">
        <f>IF('Input data'!E49="","",'Input data'!E49)</f>
        <v>Location 1</v>
      </c>
      <c r="F49" s="66">
        <f>IF('Input data'!F49="","",'Input data'!F49)</f>
        <v>3</v>
      </c>
      <c r="G49" s="66">
        <f>IF('Input data'!G49="","",'Input data'!G49)</f>
        <v>3</v>
      </c>
      <c r="H49" s="127">
        <f>IF('Input data'!H49="","",'Input data'!H49)</f>
        <v>40759</v>
      </c>
      <c r="I49" s="64">
        <f>IF('Input data'!I49="","",'Input data'!I49)</f>
        <v>216</v>
      </c>
      <c r="J49" s="65">
        <f>IF('Input data'!J49="","",'Input data'!J49)</f>
        <v>14.520798611111108</v>
      </c>
      <c r="K49" s="64">
        <f>IF('Input data'!K49="","",'Input data'!K49)</f>
        <v>83.8</v>
      </c>
      <c r="L49" s="65">
        <f>IF('Input data'!L49="","",'Input data'!L49)</f>
        <v>17.988437499999993</v>
      </c>
      <c r="M49" s="64">
        <f>IF('Input data'!M49="","",'Input data'!M49)</f>
        <v>78.231805555555567</v>
      </c>
      <c r="N49" s="64">
        <f>IF('Input data'!N49="","",'Input data'!N49)</f>
        <v>185.31</v>
      </c>
      <c r="O49" s="134">
        <f>IF('Input data'!O49="","",'Input data'!O49)</f>
        <v>4.3389999999999995</v>
      </c>
      <c r="P49" s="132">
        <f>IF('Input data'!P49="","",'Input data'!P49)</f>
        <v>282</v>
      </c>
      <c r="Q49" s="64">
        <f>IF('Input data'!Q49="","",'Input data'!Q49)</f>
        <v>234</v>
      </c>
      <c r="R49" s="64">
        <f>IF('Input data'!R49="","",'Input data'!R49)</f>
        <v>28</v>
      </c>
      <c r="S49" s="64">
        <f>IF('Input data'!S49="","",'Input data'!S49)</f>
        <v>2</v>
      </c>
      <c r="T49" s="135">
        <f>IF('Input data'!T49="","",'Input data'!T49)</f>
        <v>0</v>
      </c>
      <c r="U49" s="136">
        <f>IF('Input data'!U49="","",'Input data'!U49)</f>
        <v>1</v>
      </c>
      <c r="V49" s="65">
        <f>IF('Input data'!V49="","",'Input data'!V49)</f>
        <v>4.0999999999999996</v>
      </c>
      <c r="W49" s="64">
        <f>IF('Input data'!W49="","",'Input data'!W49)</f>
        <v>0</v>
      </c>
      <c r="X49" s="135">
        <f>IF('Input data'!X49="","",'Input data'!X49)</f>
        <v>28</v>
      </c>
      <c r="Y49" s="137">
        <f>IF('Input data'!Y49="","",'Input data'!Y49)</f>
        <v>25.8789173789174</v>
      </c>
      <c r="Z49" s="65">
        <f>IF('Input data'!Z49="","",'Input data'!Z49)</f>
        <v>3.4</v>
      </c>
      <c r="AA49" s="65">
        <f>IF('Input data'!AA49="","",'Input data'!AA49)</f>
        <v>4.0199999999999996</v>
      </c>
      <c r="AB49" s="135">
        <f>IF('Input data'!AB49="","",'Input data'!AB49)</f>
        <v>17</v>
      </c>
      <c r="AC49" s="136">
        <f>IF('Input data'!AC49="","",'Input data'!AC49)</f>
        <v>650</v>
      </c>
      <c r="AD49" s="64">
        <f>IF('Input data'!AD49="","",'Input data'!AD49)</f>
        <v>650</v>
      </c>
      <c r="AE49" s="64">
        <f>IF('Input data'!AE49="","",'Input data'!AE49)</f>
        <v>400</v>
      </c>
      <c r="AF49" s="64">
        <f>IF('Input data'!AF49="","",'Input data'!AF49)</f>
        <v>250</v>
      </c>
      <c r="AG49" s="64">
        <f>IF('Input data'!AG49="","",'Input data'!AG49)</f>
        <v>160</v>
      </c>
      <c r="AH49" s="64">
        <f>IF('Input data'!AH49="","",'Input data'!AH49)</f>
        <v>220</v>
      </c>
      <c r="AI49" s="64">
        <f>IF('Input data'!AI49="","",'Input data'!AI49)</f>
        <v>140</v>
      </c>
      <c r="AJ49" s="64">
        <f>IF('Input data'!AJ49="","",'Input data'!AJ49)</f>
        <v>10</v>
      </c>
      <c r="AK49" s="65">
        <f>IF('Input data'!AK49="","",'Input data'!AK49)</f>
        <v>0.6</v>
      </c>
      <c r="AL49" s="136">
        <f>IF('Input data'!AL49="","",'Input data'!AL49)</f>
        <v>940.47222222222217</v>
      </c>
      <c r="AM49" s="64">
        <f>IF('Input data'!AM49="","",'Input data'!AM49)</f>
        <v>533.89394798882142</v>
      </c>
      <c r="AN49" s="128">
        <f>IF('Input data'!AN49="","",'Input data'!AN49)</f>
        <v>2.0925759540602829</v>
      </c>
      <c r="AO49" s="139">
        <f>IF('Input data'!AO49="","",'Input data'!AO49)</f>
        <v>0.11604912681591643</v>
      </c>
      <c r="AP49" s="89">
        <f t="shared" si="0"/>
        <v>264</v>
      </c>
      <c r="AQ49" s="90">
        <f t="shared" si="1"/>
        <v>262</v>
      </c>
      <c r="AR49" s="91">
        <f t="shared" si="2"/>
        <v>9.9290780141843982</v>
      </c>
      <c r="AS49" s="91">
        <f t="shared" si="3"/>
        <v>93.61702127659575</v>
      </c>
      <c r="AT49" s="91">
        <f t="shared" si="16"/>
        <v>99.242424242424249</v>
      </c>
      <c r="AU49" s="91">
        <f t="shared" si="4"/>
        <v>0.76335877862595425</v>
      </c>
      <c r="AV49" s="117">
        <f t="shared" si="5"/>
        <v>10.687022900763358</v>
      </c>
      <c r="AW49" s="89">
        <f>IF(OR(Q49="",Y49=""),"",(5.6*(IF(AC49="",'Standard input values for PCO2'!$C$5,AC49))^0.75+22*Y49+1.6*0.00001*(IF(AG49="",'Standard input values for PCO2'!$D$5,AG49))^3)*Q49/1000)</f>
        <v>317.2499211858842</v>
      </c>
      <c r="AX49" s="90">
        <f>IF(OR(R49="",Y49=""),"",(5.6*(IF(AD49="",'Standard input values for PCO2'!$C$6,AD49))^0.75+1.6*0.00001*(IF(AH49="",'Standard input values for PCO2'!$D$6,AH49))^3)*R49/1000)</f>
        <v>24.955411925376453</v>
      </c>
      <c r="AY49" s="90">
        <f>IF(S49="","",(7.64*(IF(AE49="",'Standard input values for PCO2'!$C$7,AE49))^0.69+(IF(AK49="",'Standard input values for PCO2'!$F$7,AK49))*(23/(IF(AJ49="",'Standard input values for PCO2'!$E$7,AJ49))-1)*((57.27+0.302*(IF(AE49="",'Standard input values for PCO2'!$C$7,AE49)))/(1-0.171*(IF(AK49="",'Standard input values for PCO2'!$F$7,AK49))))+1.6*0.00001*(IF(AI49="",'Standard input values for PCO2'!$D$7,AI49))^3)*S49/1000)</f>
        <v>1.351348953036924</v>
      </c>
      <c r="AZ49" s="90">
        <f>IF(T49="","",(7.64*(IF(AF49="",'Standard input values for PCO2'!$C$8,AF49))^0.69+(IF(AK49="",'Standard input values for PCO2'!$F$8,AK49))*(23/(IF(AJ49="",'Standard input values for PCO2'!$E$8,AJ49))-1)*((57.27+0.302*(IF(AF49="",'Standard input values for PCO2'!$C$8,AF49)))/(1-0.171*(IF(AK49="",'Standard input values for PCO2'!$F$8,AK49)))))*T49/1000)</f>
        <v>0</v>
      </c>
      <c r="BA49" s="90">
        <f t="shared" si="17"/>
        <v>343.55668206429755</v>
      </c>
      <c r="BB49" s="122">
        <f t="shared" si="6"/>
        <v>346.32102501735739</v>
      </c>
      <c r="BC49" s="89">
        <f t="shared" si="7"/>
        <v>153322.96006386861</v>
      </c>
      <c r="BD49" s="90">
        <f t="shared" si="8"/>
        <v>580.76878812071448</v>
      </c>
      <c r="BE49" s="117">
        <f t="shared" si="9"/>
        <v>10.45154026644518</v>
      </c>
      <c r="BF49" s="98">
        <f t="shared" si="10"/>
        <v>1</v>
      </c>
      <c r="BG49" s="99">
        <f t="shared" si="11"/>
        <v>1</v>
      </c>
      <c r="BH49" s="99">
        <f t="shared" si="12"/>
        <v>1</v>
      </c>
      <c r="BI49" s="100">
        <f t="shared" si="13"/>
        <v>1</v>
      </c>
      <c r="BJ49" s="101">
        <f t="shared" si="18"/>
        <v>1</v>
      </c>
      <c r="BK49" s="102">
        <f t="shared" si="19"/>
        <v>1</v>
      </c>
      <c r="BL49" s="102">
        <f t="shared" si="20"/>
        <v>1</v>
      </c>
      <c r="BM49" s="102">
        <f t="shared" si="21"/>
        <v>1</v>
      </c>
      <c r="BN49" s="102">
        <f t="shared" si="22"/>
        <v>1</v>
      </c>
      <c r="BO49" s="103">
        <f t="shared" si="15"/>
        <v>1</v>
      </c>
    </row>
    <row r="50" spans="2:67" ht="15.75" customHeight="1" x14ac:dyDescent="0.25">
      <c r="B50" s="132" t="str">
        <f>IF('Input data'!B50="","",'Input data'!B50)</f>
        <v>Institute 1</v>
      </c>
      <c r="C50" s="66" t="str">
        <f>IF('Input data'!C50="","",'Input data'!C50)</f>
        <v>Cattle</v>
      </c>
      <c r="D50" s="66" t="str">
        <f>IF('Input data'!D50="","",'Input data'!D50)</f>
        <v>Housing system 2</v>
      </c>
      <c r="E50" s="133" t="str">
        <f>IF('Input data'!E50="","",'Input data'!E50)</f>
        <v>Location 1</v>
      </c>
      <c r="F50" s="66">
        <f>IF('Input data'!F50="","",'Input data'!F50)</f>
        <v>4</v>
      </c>
      <c r="G50" s="66">
        <f>IF('Input data'!G50="","",'Input data'!G50)</f>
        <v>1</v>
      </c>
      <c r="H50" s="127">
        <f>IF('Input data'!H50="","",'Input data'!H50)</f>
        <v>40822</v>
      </c>
      <c r="I50" s="64">
        <f>IF('Input data'!I50="","",'Input data'!I50)</f>
        <v>279</v>
      </c>
      <c r="J50" s="65">
        <f>IF('Input data'!J50="","",'Input data'!J50)</f>
        <v>10.02083333333333</v>
      </c>
      <c r="K50" s="64">
        <f>IF('Input data'!K50="","",'Input data'!K50)</f>
        <v>85.36</v>
      </c>
      <c r="L50" s="65">
        <f>IF('Input data'!L50="","",'Input data'!L50)</f>
        <v>11.180416666666671</v>
      </c>
      <c r="M50" s="64">
        <f>IF('Input data'!M50="","",'Input data'!M50)</f>
        <v>77.462916666666658</v>
      </c>
      <c r="N50" s="64">
        <f>IF('Input data'!N50="","",'Input data'!N50)</f>
        <v>72.069999999999993</v>
      </c>
      <c r="O50" s="134">
        <f>IF('Input data'!O50="","",'Input data'!O50)</f>
        <v>5.6399999999999988</v>
      </c>
      <c r="P50" s="132">
        <f>IF('Input data'!P50="","",'Input data'!P50)</f>
        <v>282</v>
      </c>
      <c r="Q50" s="64">
        <f>IF('Input data'!Q50="","",'Input data'!Q50)</f>
        <v>223</v>
      </c>
      <c r="R50" s="64">
        <f>IF('Input data'!R50="","",'Input data'!R50)</f>
        <v>31</v>
      </c>
      <c r="S50" s="64">
        <f>IF('Input data'!S50="","",'Input data'!S50)</f>
        <v>7</v>
      </c>
      <c r="T50" s="135">
        <f>IF('Input data'!T50="","",'Input data'!T50)</f>
        <v>0</v>
      </c>
      <c r="U50" s="136">
        <f>IF('Input data'!U50="","",'Input data'!U50)</f>
        <v>1</v>
      </c>
      <c r="V50" s="65">
        <f>IF('Input data'!V50="","",'Input data'!V50)</f>
        <v>4.0999999999999996</v>
      </c>
      <c r="W50" s="64">
        <f>IF('Input data'!W50="","",'Input data'!W50)</f>
        <v>0</v>
      </c>
      <c r="X50" s="135">
        <f>IF('Input data'!X50="","",'Input data'!X50)</f>
        <v>28</v>
      </c>
      <c r="Y50" s="137">
        <f>IF('Input data'!Y50="","",'Input data'!Y50)</f>
        <v>25.726457399103101</v>
      </c>
      <c r="Z50" s="65">
        <f>IF('Input data'!Z50="","",'Input data'!Z50)</f>
        <v>3.57</v>
      </c>
      <c r="AA50" s="65">
        <f>IF('Input data'!AA50="","",'Input data'!AA50)</f>
        <v>4.22</v>
      </c>
      <c r="AB50" s="135">
        <f>IF('Input data'!AB50="","",'Input data'!AB50)</f>
        <v>23</v>
      </c>
      <c r="AC50" s="136">
        <f>IF('Input data'!AC50="","",'Input data'!AC50)</f>
        <v>650</v>
      </c>
      <c r="AD50" s="64">
        <f>IF('Input data'!AD50="","",'Input data'!AD50)</f>
        <v>650</v>
      </c>
      <c r="AE50" s="64">
        <f>IF('Input data'!AE50="","",'Input data'!AE50)</f>
        <v>400</v>
      </c>
      <c r="AF50" s="64">
        <f>IF('Input data'!AF50="","",'Input data'!AF50)</f>
        <v>250</v>
      </c>
      <c r="AG50" s="64">
        <f>IF('Input data'!AG50="","",'Input data'!AG50)</f>
        <v>160</v>
      </c>
      <c r="AH50" s="64">
        <f>IF('Input data'!AH50="","",'Input data'!AH50)</f>
        <v>220</v>
      </c>
      <c r="AI50" s="64">
        <f>IF('Input data'!AI50="","",'Input data'!AI50)</f>
        <v>140</v>
      </c>
      <c r="AJ50" s="64">
        <f>IF('Input data'!AJ50="","",'Input data'!AJ50)</f>
        <v>10</v>
      </c>
      <c r="AK50" s="65">
        <f>IF('Input data'!AK50="","",'Input data'!AK50)</f>
        <v>0.6</v>
      </c>
      <c r="AL50" s="136">
        <f>IF('Input data'!AL50="","",'Input data'!AL50)</f>
        <v>553.26736111111109</v>
      </c>
      <c r="AM50" s="64">
        <f>IF('Input data'!AM50="","",'Input data'!AM50)</f>
        <v>388.98958333333331</v>
      </c>
      <c r="AN50" s="128">
        <f>IF('Input data'!AN50="","",'Input data'!AN50)</f>
        <v>0.65107178957473155</v>
      </c>
      <c r="AO50" s="139">
        <f>IF('Input data'!AO50="","",'Input data'!AO50)</f>
        <v>3.1032759568983988E-2</v>
      </c>
      <c r="AP50" s="89">
        <f t="shared" si="0"/>
        <v>261</v>
      </c>
      <c r="AQ50" s="90">
        <f t="shared" si="1"/>
        <v>254</v>
      </c>
      <c r="AR50" s="91">
        <f t="shared" si="2"/>
        <v>9.9290780141843982</v>
      </c>
      <c r="AS50" s="91">
        <f t="shared" si="3"/>
        <v>92.553191489361694</v>
      </c>
      <c r="AT50" s="91">
        <f t="shared" si="16"/>
        <v>97.318007662835242</v>
      </c>
      <c r="AU50" s="91">
        <f t="shared" si="4"/>
        <v>2.7559055118110236</v>
      </c>
      <c r="AV50" s="117">
        <f t="shared" si="5"/>
        <v>12.204724409448819</v>
      </c>
      <c r="AW50" s="89">
        <f>IF(OR(Q50="",Y50=""),"",(5.6*(IF(AC50="",'Standard input values for PCO2'!$C$5,AC50))^0.75+22*Y50+1.6*0.00001*(IF(AG50="",'Standard input values for PCO2'!$D$5,AG50))^3)*Q50/1000)</f>
        <v>301.58849469139079</v>
      </c>
      <c r="AX50" s="90">
        <f>IF(OR(R50="",Y50=""),"",(5.6*(IF(AD50="",'Standard input values for PCO2'!$C$6,AD50))^0.75+1.6*0.00001*(IF(AH50="",'Standard input values for PCO2'!$D$6,AH50))^3)*R50/1000)</f>
        <v>27.629206060238211</v>
      </c>
      <c r="AY50" s="90">
        <f>IF(S50="","",(7.64*(IF(AE50="",'Standard input values for PCO2'!$C$7,AE50))^0.69+(IF(AK50="",'Standard input values for PCO2'!$F$7,AK50))*(23/(IF(AJ50="",'Standard input values for PCO2'!$E$7,AJ50))-1)*((57.27+0.302*(IF(AE50="",'Standard input values for PCO2'!$C$7,AE50)))/(1-0.171*(IF(AK50="",'Standard input values for PCO2'!$F$7,AK50))))+1.6*0.00001*(IF(AI50="",'Standard input values for PCO2'!$D$7,AI50))^3)*S50/1000)</f>
        <v>4.7297213356292342</v>
      </c>
      <c r="AZ50" s="90">
        <f>IF(T50="","",(7.64*(IF(AF50="",'Standard input values for PCO2'!$C$8,AF50))^0.69+(IF(AK50="",'Standard input values for PCO2'!$F$8,AK50))*(23/(IF(AJ50="",'Standard input values for PCO2'!$E$8,AJ50))-1)*((57.27+0.302*(IF(AF50="",'Standard input values for PCO2'!$C$8,AF50)))/(1-0.171*(IF(AK50="",'Standard input values for PCO2'!$F$8,AK50)))))*T50/1000)</f>
        <v>0</v>
      </c>
      <c r="BA50" s="90">
        <f t="shared" si="17"/>
        <v>333.94742208725825</v>
      </c>
      <c r="BB50" s="122">
        <f t="shared" si="6"/>
        <v>345.72853055945995</v>
      </c>
      <c r="BC50" s="89">
        <f t="shared" si="7"/>
        <v>378816.51640603668</v>
      </c>
      <c r="BD50" s="90">
        <f t="shared" si="8"/>
        <v>1451.4042774177651</v>
      </c>
      <c r="BE50" s="117">
        <f t="shared" si="9"/>
        <v>8.1006211903589964</v>
      </c>
      <c r="BF50" s="98">
        <f t="shared" si="10"/>
        <v>1</v>
      </c>
      <c r="BG50" s="99">
        <f t="shared" si="11"/>
        <v>1</v>
      </c>
      <c r="BH50" s="99">
        <f t="shared" si="12"/>
        <v>1</v>
      </c>
      <c r="BI50" s="100">
        <f t="shared" si="13"/>
        <v>1</v>
      </c>
      <c r="BJ50" s="101">
        <f t="shared" si="18"/>
        <v>1</v>
      </c>
      <c r="BK50" s="102">
        <f t="shared" si="19"/>
        <v>1</v>
      </c>
      <c r="BL50" s="102">
        <f t="shared" si="20"/>
        <v>1</v>
      </c>
      <c r="BM50" s="102">
        <f t="shared" si="21"/>
        <v>1</v>
      </c>
      <c r="BN50" s="102">
        <f t="shared" si="22"/>
        <v>1</v>
      </c>
      <c r="BO50" s="103">
        <f t="shared" si="15"/>
        <v>1</v>
      </c>
    </row>
    <row r="51" spans="2:67" ht="15.75" customHeight="1" x14ac:dyDescent="0.25">
      <c r="B51" s="132" t="str">
        <f>IF('Input data'!B51="","",'Input data'!B51)</f>
        <v>Institute 1</v>
      </c>
      <c r="C51" s="66" t="str">
        <f>IF('Input data'!C51="","",'Input data'!C51)</f>
        <v>Cattle</v>
      </c>
      <c r="D51" s="66" t="str">
        <f>IF('Input data'!D51="","",'Input data'!D51)</f>
        <v>Housing system 2</v>
      </c>
      <c r="E51" s="133" t="str">
        <f>IF('Input data'!E51="","",'Input data'!E51)</f>
        <v>Location 1</v>
      </c>
      <c r="F51" s="66">
        <f>IF('Input data'!F51="","",'Input data'!F51)</f>
        <v>4</v>
      </c>
      <c r="G51" s="66">
        <f>IF('Input data'!G51="","",'Input data'!G51)</f>
        <v>2</v>
      </c>
      <c r="H51" s="127">
        <f>IF('Input data'!H51="","",'Input data'!H51)</f>
        <v>40823</v>
      </c>
      <c r="I51" s="64">
        <f>IF('Input data'!I51="","",'Input data'!I51)</f>
        <v>280</v>
      </c>
      <c r="J51" s="65">
        <f>IF('Input data'!J51="","",'Input data'!J51)</f>
        <v>7.1126400000000016</v>
      </c>
      <c r="K51" s="64">
        <f>IF('Input data'!K51="","",'Input data'!K51)</f>
        <v>83.24</v>
      </c>
      <c r="L51" s="65">
        <f>IF('Input data'!L51="","",'Input data'!L51)</f>
        <v>8.630840000000001</v>
      </c>
      <c r="M51" s="64">
        <f>IF('Input data'!M51="","",'Input data'!M51)</f>
        <v>93.091999999999985</v>
      </c>
      <c r="N51" s="64">
        <f>IF('Input data'!N51="","",'Input data'!N51)</f>
        <v>160.11000000000001</v>
      </c>
      <c r="O51" s="134">
        <f>IF('Input data'!O51="","",'Input data'!O51)</f>
        <v>10.664000000000003</v>
      </c>
      <c r="P51" s="132">
        <f>IF('Input data'!P51="","",'Input data'!P51)</f>
        <v>282</v>
      </c>
      <c r="Q51" s="64">
        <f>IF('Input data'!Q51="","",'Input data'!Q51)</f>
        <v>223</v>
      </c>
      <c r="R51" s="64">
        <f>IF('Input data'!R51="","",'Input data'!R51)</f>
        <v>31</v>
      </c>
      <c r="S51" s="64">
        <f>IF('Input data'!S51="","",'Input data'!S51)</f>
        <v>7</v>
      </c>
      <c r="T51" s="135">
        <f>IF('Input data'!T51="","",'Input data'!T51)</f>
        <v>0</v>
      </c>
      <c r="U51" s="136">
        <f>IF('Input data'!U51="","",'Input data'!U51)</f>
        <v>1</v>
      </c>
      <c r="V51" s="65">
        <f>IF('Input data'!V51="","",'Input data'!V51)</f>
        <v>4.0999999999999996</v>
      </c>
      <c r="W51" s="64">
        <f>IF('Input data'!W51="","",'Input data'!W51)</f>
        <v>0</v>
      </c>
      <c r="X51" s="135">
        <f>IF('Input data'!X51="","",'Input data'!X51)</f>
        <v>28</v>
      </c>
      <c r="Y51" s="137">
        <f>IF('Input data'!Y51="","",'Input data'!Y51)</f>
        <v>25.726457399103101</v>
      </c>
      <c r="Z51" s="65">
        <f>IF('Input data'!Z51="","",'Input data'!Z51)</f>
        <v>3.57</v>
      </c>
      <c r="AA51" s="65">
        <f>IF('Input data'!AA51="","",'Input data'!AA51)</f>
        <v>4.22</v>
      </c>
      <c r="AB51" s="135">
        <f>IF('Input data'!AB51="","",'Input data'!AB51)</f>
        <v>23</v>
      </c>
      <c r="AC51" s="136">
        <f>IF('Input data'!AC51="","",'Input data'!AC51)</f>
        <v>650</v>
      </c>
      <c r="AD51" s="64">
        <f>IF('Input data'!AD51="","",'Input data'!AD51)</f>
        <v>650</v>
      </c>
      <c r="AE51" s="64">
        <f>IF('Input data'!AE51="","",'Input data'!AE51)</f>
        <v>400</v>
      </c>
      <c r="AF51" s="64">
        <f>IF('Input data'!AF51="","",'Input data'!AF51)</f>
        <v>250</v>
      </c>
      <c r="AG51" s="64">
        <f>IF('Input data'!AG51="","",'Input data'!AG51)</f>
        <v>160</v>
      </c>
      <c r="AH51" s="64">
        <f>IF('Input data'!AH51="","",'Input data'!AH51)</f>
        <v>220</v>
      </c>
      <c r="AI51" s="64">
        <f>IF('Input data'!AI51="","",'Input data'!AI51)</f>
        <v>140</v>
      </c>
      <c r="AJ51" s="64">
        <f>IF('Input data'!AJ51="","",'Input data'!AJ51)</f>
        <v>10</v>
      </c>
      <c r="AK51" s="65">
        <f>IF('Input data'!AK51="","",'Input data'!AK51)</f>
        <v>0.6</v>
      </c>
      <c r="AL51" s="136">
        <f>IF('Input data'!AL51="","",'Input data'!AL51)</f>
        <v>515.26736111111109</v>
      </c>
      <c r="AM51" s="64">
        <f>IF('Input data'!AM51="","",'Input data'!AM51)</f>
        <v>399.98958333333331</v>
      </c>
      <c r="AN51" s="128">
        <f>IF('Input data'!AN51="","",'Input data'!AN51)</f>
        <v>0.76107178957473154</v>
      </c>
      <c r="AO51" s="139">
        <f>IF('Input data'!AO51="","",'Input data'!AO51)</f>
        <v>4.2032759568983988E-2</v>
      </c>
      <c r="AP51" s="89">
        <f t="shared" si="0"/>
        <v>261</v>
      </c>
      <c r="AQ51" s="90">
        <f t="shared" si="1"/>
        <v>254</v>
      </c>
      <c r="AR51" s="91">
        <f t="shared" si="2"/>
        <v>9.9290780141843982</v>
      </c>
      <c r="AS51" s="91">
        <f t="shared" si="3"/>
        <v>92.553191489361694</v>
      </c>
      <c r="AT51" s="91">
        <f t="shared" si="16"/>
        <v>97.318007662835242</v>
      </c>
      <c r="AU51" s="91">
        <f t="shared" si="4"/>
        <v>2.7559055118110236</v>
      </c>
      <c r="AV51" s="117">
        <f t="shared" si="5"/>
        <v>12.204724409448819</v>
      </c>
      <c r="AW51" s="89">
        <f>IF(OR(Q51="",Y51=""),"",(5.6*(IF(AC51="",'Standard input values for PCO2'!$C$5,AC51))^0.75+22*Y51+1.6*0.00001*(IF(AG51="",'Standard input values for PCO2'!$D$5,AG51))^3)*Q51/1000)</f>
        <v>301.58849469139079</v>
      </c>
      <c r="AX51" s="90">
        <f>IF(OR(R51="",Y51=""),"",(5.6*(IF(AD51="",'Standard input values for PCO2'!$C$6,AD51))^0.75+1.6*0.00001*(IF(AH51="",'Standard input values for PCO2'!$D$6,AH51))^3)*R51/1000)</f>
        <v>27.629206060238211</v>
      </c>
      <c r="AY51" s="90">
        <f>IF(S51="","",(7.64*(IF(AE51="",'Standard input values for PCO2'!$C$7,AE51))^0.69+(IF(AK51="",'Standard input values for PCO2'!$F$7,AK51))*(23/(IF(AJ51="",'Standard input values for PCO2'!$E$7,AJ51))-1)*((57.27+0.302*(IF(AE51="",'Standard input values for PCO2'!$C$7,AE51)))/(1-0.171*(IF(AK51="",'Standard input values for PCO2'!$F$7,AK51))))+1.6*0.00001*(IF(AI51="",'Standard input values for PCO2'!$D$7,AI51))^3)*S51/1000)</f>
        <v>4.7297213356292342</v>
      </c>
      <c r="AZ51" s="90">
        <f>IF(T51="","",(7.64*(IF(AF51="",'Standard input values for PCO2'!$C$8,AF51))^0.69+(IF(AK51="",'Standard input values for PCO2'!$F$8,AK51))*(23/(IF(AJ51="",'Standard input values for PCO2'!$E$8,AJ51))-1)*((57.27+0.302*(IF(AF51="",'Standard input values for PCO2'!$C$8,AF51)))/(1-0.171*(IF(AK51="",'Standard input values for PCO2'!$F$8,AK51)))))*T51/1000)</f>
        <v>0</v>
      </c>
      <c r="BA51" s="90">
        <f t="shared" si="17"/>
        <v>333.94742208725825</v>
      </c>
      <c r="BB51" s="122">
        <f t="shared" si="6"/>
        <v>349.13422878044855</v>
      </c>
      <c r="BC51" s="89">
        <f t="shared" si="7"/>
        <v>545154.16927645949</v>
      </c>
      <c r="BD51" s="90">
        <f t="shared" si="8"/>
        <v>2088.7132922469714</v>
      </c>
      <c r="BE51" s="117">
        <f t="shared" si="9"/>
        <v>13.518926046070783</v>
      </c>
      <c r="BF51" s="98">
        <f t="shared" si="10"/>
        <v>1</v>
      </c>
      <c r="BG51" s="99">
        <f t="shared" si="11"/>
        <v>1</v>
      </c>
      <c r="BH51" s="99">
        <f t="shared" si="12"/>
        <v>1</v>
      </c>
      <c r="BI51" s="100">
        <f t="shared" si="13"/>
        <v>1</v>
      </c>
      <c r="BJ51" s="101">
        <f t="shared" si="18"/>
        <v>1</v>
      </c>
      <c r="BK51" s="102">
        <f t="shared" si="19"/>
        <v>1</v>
      </c>
      <c r="BL51" s="102">
        <f t="shared" si="20"/>
        <v>1</v>
      </c>
      <c r="BM51" s="102">
        <f t="shared" si="21"/>
        <v>1</v>
      </c>
      <c r="BN51" s="102">
        <f t="shared" si="22"/>
        <v>1</v>
      </c>
      <c r="BO51" s="103">
        <f t="shared" si="15"/>
        <v>1</v>
      </c>
    </row>
    <row r="52" spans="2:67" ht="15.75" customHeight="1" x14ac:dyDescent="0.25">
      <c r="B52" s="132" t="str">
        <f>IF('Input data'!B52="","",'Input data'!B52)</f>
        <v>Institute 1</v>
      </c>
      <c r="C52" s="66" t="str">
        <f>IF('Input data'!C52="","",'Input data'!C52)</f>
        <v>Cattle</v>
      </c>
      <c r="D52" s="66" t="str">
        <f>IF('Input data'!D52="","",'Input data'!D52)</f>
        <v>Housing system 2</v>
      </c>
      <c r="E52" s="133" t="str">
        <f>IF('Input data'!E52="","",'Input data'!E52)</f>
        <v>Location 1</v>
      </c>
      <c r="F52" s="66">
        <f>IF('Input data'!F52="","",'Input data'!F52)</f>
        <v>4</v>
      </c>
      <c r="G52" s="66">
        <f>IF('Input data'!G52="","",'Input data'!G52)</f>
        <v>3</v>
      </c>
      <c r="H52" s="127">
        <f>IF('Input data'!H52="","",'Input data'!H52)</f>
        <v>40824</v>
      </c>
      <c r="I52" s="64">
        <f>IF('Input data'!I52="","",'Input data'!I52)</f>
        <v>281</v>
      </c>
      <c r="J52" s="65">
        <f>IF('Input data'!J52="","",'Input data'!J52)</f>
        <v>4.64656</v>
      </c>
      <c r="K52" s="64">
        <f>IF('Input data'!K52="","",'Input data'!K52)</f>
        <v>95.125</v>
      </c>
      <c r="L52" s="65">
        <f>IF('Input data'!L52="","",'Input data'!L52)</f>
        <v>9.5547999999999984</v>
      </c>
      <c r="M52" s="64">
        <f>IF('Input data'!M52="","",'Input data'!M52)</f>
        <v>95.790000000000035</v>
      </c>
      <c r="N52" s="64">
        <f>IF('Input data'!N52="","",'Input data'!N52)</f>
        <v>197.64583333333334</v>
      </c>
      <c r="O52" s="134">
        <f>IF('Input data'!O52="","",'Input data'!O52)</f>
        <v>3.7083333333333326</v>
      </c>
      <c r="P52" s="132">
        <f>IF('Input data'!P52="","",'Input data'!P52)</f>
        <v>282</v>
      </c>
      <c r="Q52" s="64">
        <f>IF('Input data'!Q52="","",'Input data'!Q52)</f>
        <v>223</v>
      </c>
      <c r="R52" s="64">
        <f>IF('Input data'!R52="","",'Input data'!R52)</f>
        <v>31</v>
      </c>
      <c r="S52" s="64">
        <f>IF('Input data'!S52="","",'Input data'!S52)</f>
        <v>7</v>
      </c>
      <c r="T52" s="135">
        <f>IF('Input data'!T52="","",'Input data'!T52)</f>
        <v>0</v>
      </c>
      <c r="U52" s="136">
        <f>IF('Input data'!U52="","",'Input data'!U52)</f>
        <v>1</v>
      </c>
      <c r="V52" s="65">
        <f>IF('Input data'!V52="","",'Input data'!V52)</f>
        <v>4.0999999999999996</v>
      </c>
      <c r="W52" s="64">
        <f>IF('Input data'!W52="","",'Input data'!W52)</f>
        <v>0</v>
      </c>
      <c r="X52" s="135">
        <f>IF('Input data'!X52="","",'Input data'!X52)</f>
        <v>28</v>
      </c>
      <c r="Y52" s="137">
        <f>IF('Input data'!Y52="","",'Input data'!Y52)</f>
        <v>25.726457399103101</v>
      </c>
      <c r="Z52" s="65">
        <f>IF('Input data'!Z52="","",'Input data'!Z52)</f>
        <v>3.57</v>
      </c>
      <c r="AA52" s="65">
        <f>IF('Input data'!AA52="","",'Input data'!AA52)</f>
        <v>4.22</v>
      </c>
      <c r="AB52" s="135">
        <f>IF('Input data'!AB52="","",'Input data'!AB52)</f>
        <v>23</v>
      </c>
      <c r="AC52" s="136">
        <f>IF('Input data'!AC52="","",'Input data'!AC52)</f>
        <v>650</v>
      </c>
      <c r="AD52" s="64">
        <f>IF('Input data'!AD52="","",'Input data'!AD52)</f>
        <v>650</v>
      </c>
      <c r="AE52" s="64">
        <f>IF('Input data'!AE52="","",'Input data'!AE52)</f>
        <v>400</v>
      </c>
      <c r="AF52" s="64">
        <f>IF('Input data'!AF52="","",'Input data'!AF52)</f>
        <v>250</v>
      </c>
      <c r="AG52" s="64">
        <f>IF('Input data'!AG52="","",'Input data'!AG52)</f>
        <v>160</v>
      </c>
      <c r="AH52" s="64">
        <f>IF('Input data'!AH52="","",'Input data'!AH52)</f>
        <v>220</v>
      </c>
      <c r="AI52" s="64">
        <f>IF('Input data'!AI52="","",'Input data'!AI52)</f>
        <v>140</v>
      </c>
      <c r="AJ52" s="64">
        <f>IF('Input data'!AJ52="","",'Input data'!AJ52)</f>
        <v>10</v>
      </c>
      <c r="AK52" s="65">
        <f>IF('Input data'!AK52="","",'Input data'!AK52)</f>
        <v>0.6</v>
      </c>
      <c r="AL52" s="136">
        <f>IF('Input data'!AL52="","",'Input data'!AL52)</f>
        <v>569.26736111111109</v>
      </c>
      <c r="AM52" s="64">
        <f>IF('Input data'!AM52="","",'Input data'!AM52)</f>
        <v>390</v>
      </c>
      <c r="AN52" s="128">
        <f>IF('Input data'!AN52="","",'Input data'!AN52)</f>
        <v>0.65107178957473155</v>
      </c>
      <c r="AO52" s="139">
        <f>IF('Input data'!AO52="","",'Input data'!AO52)</f>
        <v>3.1032759568983988E-2</v>
      </c>
      <c r="AP52" s="89">
        <f t="shared" si="0"/>
        <v>261</v>
      </c>
      <c r="AQ52" s="90">
        <f t="shared" si="1"/>
        <v>254</v>
      </c>
      <c r="AR52" s="91">
        <f t="shared" si="2"/>
        <v>9.9290780141843982</v>
      </c>
      <c r="AS52" s="91">
        <f t="shared" si="3"/>
        <v>92.553191489361694</v>
      </c>
      <c r="AT52" s="91">
        <f t="shared" si="16"/>
        <v>97.318007662835242</v>
      </c>
      <c r="AU52" s="91">
        <f t="shared" si="4"/>
        <v>2.7559055118110236</v>
      </c>
      <c r="AV52" s="117">
        <f t="shared" si="5"/>
        <v>12.204724409448819</v>
      </c>
      <c r="AW52" s="89">
        <f>IF(OR(Q52="",Y52=""),"",(5.6*(IF(AC52="",'Standard input values for PCO2'!$C$5,AC52))^0.75+22*Y52+1.6*0.00001*(IF(AG52="",'Standard input values for PCO2'!$D$5,AG52))^3)*Q52/1000)</f>
        <v>301.58849469139079</v>
      </c>
      <c r="AX52" s="90">
        <f>IF(OR(R52="",Y52=""),"",(5.6*(IF(AD52="",'Standard input values for PCO2'!$C$6,AD52))^0.75+1.6*0.00001*(IF(AH52="",'Standard input values for PCO2'!$D$6,AH52))^3)*R52/1000)</f>
        <v>27.629206060238211</v>
      </c>
      <c r="AY52" s="90">
        <f>IF(S52="","",(7.64*(IF(AE52="",'Standard input values for PCO2'!$C$7,AE52))^0.69+(IF(AK52="",'Standard input values for PCO2'!$F$7,AK52))*(23/(IF(AJ52="",'Standard input values for PCO2'!$E$7,AJ52))-1)*((57.27+0.302*(IF(AE52="",'Standard input values for PCO2'!$C$7,AE52)))/(1-0.171*(IF(AK52="",'Standard input values for PCO2'!$F$7,AK52))))+1.6*0.00001*(IF(AI52="",'Standard input values for PCO2'!$D$7,AI52))^3)*S52/1000)</f>
        <v>4.7297213356292342</v>
      </c>
      <c r="AZ52" s="90">
        <f>IF(T52="","",(7.64*(IF(AF52="",'Standard input values for PCO2'!$C$8,AF52))^0.69+(IF(AK52="",'Standard input values for PCO2'!$F$8,AK52))*(23/(IF(AJ52="",'Standard input values for PCO2'!$E$8,AJ52))-1)*((57.27+0.302*(IF(AF52="",'Standard input values for PCO2'!$C$8,AF52)))/(1-0.171*(IF(AK52="",'Standard input values for PCO2'!$F$8,AK52)))))*T52/1000)</f>
        <v>0</v>
      </c>
      <c r="BA52" s="90">
        <f t="shared" si="17"/>
        <v>333.94742208725825</v>
      </c>
      <c r="BB52" s="122">
        <f t="shared" si="6"/>
        <v>347.90001254000151</v>
      </c>
      <c r="BC52" s="89">
        <f t="shared" si="7"/>
        <v>349321.82785011682</v>
      </c>
      <c r="BD52" s="90">
        <f t="shared" si="8"/>
        <v>1338.3978078548537</v>
      </c>
      <c r="BE52" s="117">
        <f t="shared" si="9"/>
        <v>7.4699060848353751</v>
      </c>
      <c r="BF52" s="98">
        <f t="shared" si="10"/>
        <v>1</v>
      </c>
      <c r="BG52" s="99">
        <f t="shared" si="11"/>
        <v>1</v>
      </c>
      <c r="BH52" s="99">
        <f t="shared" si="12"/>
        <v>1</v>
      </c>
      <c r="BI52" s="100">
        <f t="shared" si="13"/>
        <v>1</v>
      </c>
      <c r="BJ52" s="101">
        <f t="shared" si="18"/>
        <v>1</v>
      </c>
      <c r="BK52" s="102">
        <f t="shared" si="19"/>
        <v>1</v>
      </c>
      <c r="BL52" s="102">
        <f t="shared" si="20"/>
        <v>1</v>
      </c>
      <c r="BM52" s="102">
        <f t="shared" si="21"/>
        <v>1</v>
      </c>
      <c r="BN52" s="102">
        <f t="shared" si="22"/>
        <v>1</v>
      </c>
      <c r="BO52" s="103">
        <f t="shared" si="15"/>
        <v>1</v>
      </c>
    </row>
    <row r="53" spans="2:67" ht="15.75" customHeight="1" x14ac:dyDescent="0.25">
      <c r="B53" s="132" t="str">
        <f>IF('Input data'!B53="","",'Input data'!B53)</f>
        <v>Institute 1</v>
      </c>
      <c r="C53" s="66" t="str">
        <f>IF('Input data'!C53="","",'Input data'!C53)</f>
        <v>Cattle</v>
      </c>
      <c r="D53" s="66" t="str">
        <f>IF('Input data'!D53="","",'Input data'!D53)</f>
        <v>Housing system 2</v>
      </c>
      <c r="E53" s="133" t="str">
        <f>IF('Input data'!E53="","",'Input data'!E53)</f>
        <v>Location 1</v>
      </c>
      <c r="F53" s="66">
        <f>IF('Input data'!F53="","",'Input data'!F53)</f>
        <v>5</v>
      </c>
      <c r="G53" s="66">
        <f>IF('Input data'!G53="","",'Input data'!G53)</f>
        <v>1</v>
      </c>
      <c r="H53" s="127">
        <f>IF('Input data'!H53="","",'Input data'!H53)</f>
        <v>40871</v>
      </c>
      <c r="I53" s="64">
        <f>IF('Input data'!I53="","",'Input data'!I53)</f>
        <v>328</v>
      </c>
      <c r="J53" s="65">
        <f>IF('Input data'!J53="","",'Input data'!J53)</f>
        <v>7.8920000000000003</v>
      </c>
      <c r="K53" s="64">
        <f>IF('Input data'!K53="","",'Input data'!K53)</f>
        <v>72.875</v>
      </c>
      <c r="L53" s="65">
        <f>IF('Input data'!L53="","",'Input data'!L53)</f>
        <v>13.170000000000002</v>
      </c>
      <c r="M53" s="64" t="str">
        <f>IF('Input data'!M53="","",'Input data'!M53)</f>
        <v>*</v>
      </c>
      <c r="N53" s="64">
        <f>IF('Input data'!N53="","",'Input data'!N53)</f>
        <v>213.82</v>
      </c>
      <c r="O53" s="134">
        <f>IF('Input data'!O53="","",'Input data'!O53)</f>
        <v>3.292666666666666</v>
      </c>
      <c r="P53" s="132">
        <f>IF('Input data'!P53="","",'Input data'!P53)</f>
        <v>282</v>
      </c>
      <c r="Q53" s="64">
        <f>IF('Input data'!Q53="","",'Input data'!Q53)</f>
        <v>229</v>
      </c>
      <c r="R53" s="64">
        <f>IF('Input data'!R53="","",'Input data'!R53)</f>
        <v>26</v>
      </c>
      <c r="S53" s="64">
        <f>IF('Input data'!S53="","",'Input data'!S53)</f>
        <v>13</v>
      </c>
      <c r="T53" s="135">
        <f>IF('Input data'!T53="","",'Input data'!T53)</f>
        <v>0</v>
      </c>
      <c r="U53" s="136">
        <f>IF('Input data'!U53="","",'Input data'!U53)</f>
        <v>1</v>
      </c>
      <c r="V53" s="65">
        <f>IF('Input data'!V53="","",'Input data'!V53)</f>
        <v>4.0999999999999996</v>
      </c>
      <c r="W53" s="64">
        <f>IF('Input data'!W53="","",'Input data'!W53)</f>
        <v>0</v>
      </c>
      <c r="X53" s="135">
        <f>IF('Input data'!X53="","",'Input data'!X53)</f>
        <v>16</v>
      </c>
      <c r="Y53" s="137">
        <f>IF('Input data'!Y53="","",'Input data'!Y53)</f>
        <v>22.7117903930131</v>
      </c>
      <c r="Z53" s="65">
        <f>IF('Input data'!Z53="","",'Input data'!Z53)</f>
        <v>3.63</v>
      </c>
      <c r="AA53" s="65">
        <f>IF('Input data'!AA53="","",'Input data'!AA53)</f>
        <v>4.75</v>
      </c>
      <c r="AB53" s="135">
        <f>IF('Input data'!AB53="","",'Input data'!AB53)</f>
        <v>23</v>
      </c>
      <c r="AC53" s="136">
        <f>IF('Input data'!AC53="","",'Input data'!AC53)</f>
        <v>650</v>
      </c>
      <c r="AD53" s="64">
        <f>IF('Input data'!AD53="","",'Input data'!AD53)</f>
        <v>650</v>
      </c>
      <c r="AE53" s="64">
        <f>IF('Input data'!AE53="","",'Input data'!AE53)</f>
        <v>400</v>
      </c>
      <c r="AF53" s="64">
        <f>IF('Input data'!AF53="","",'Input data'!AF53)</f>
        <v>250</v>
      </c>
      <c r="AG53" s="64">
        <f>IF('Input data'!AG53="","",'Input data'!AG53)</f>
        <v>160</v>
      </c>
      <c r="AH53" s="64">
        <f>IF('Input data'!AH53="","",'Input data'!AH53)</f>
        <v>220</v>
      </c>
      <c r="AI53" s="64">
        <f>IF('Input data'!AI53="","",'Input data'!AI53)</f>
        <v>140</v>
      </c>
      <c r="AJ53" s="64">
        <f>IF('Input data'!AJ53="","",'Input data'!AJ53)</f>
        <v>10</v>
      </c>
      <c r="AK53" s="65">
        <f>IF('Input data'!AK53="","",'Input data'!AK53)</f>
        <v>0.6</v>
      </c>
      <c r="AL53" s="136">
        <f>IF('Input data'!AL53="","",'Input data'!AL53)</f>
        <v>569.07291666666663</v>
      </c>
      <c r="AM53" s="64">
        <f>IF('Input data'!AM53="","",'Input data'!AM53)</f>
        <v>442.88541666666669</v>
      </c>
      <c r="AN53" s="128">
        <f>IF('Input data'!AN53="","",'Input data'!AN53)</f>
        <v>0.99205765550849079</v>
      </c>
      <c r="AO53" s="139">
        <f>IF('Input data'!AO53="","",'Input data'!AO53)</f>
        <v>0.14222272369044697</v>
      </c>
      <c r="AP53" s="89">
        <f t="shared" si="0"/>
        <v>268</v>
      </c>
      <c r="AQ53" s="90">
        <f t="shared" si="1"/>
        <v>255</v>
      </c>
      <c r="AR53" s="91">
        <f t="shared" si="2"/>
        <v>5.6737588652482271</v>
      </c>
      <c r="AS53" s="91">
        <f t="shared" si="3"/>
        <v>95.035460992907801</v>
      </c>
      <c r="AT53" s="91">
        <f t="shared" si="16"/>
        <v>95.149253731343293</v>
      </c>
      <c r="AU53" s="91">
        <f t="shared" si="4"/>
        <v>5.0980392156862742</v>
      </c>
      <c r="AV53" s="117">
        <f t="shared" si="5"/>
        <v>10.196078431372548</v>
      </c>
      <c r="AW53" s="89">
        <f>IF(OR(Q53="",Y53=""),"",(5.6*(IF(AC53="",'Standard input values for PCO2'!$C$5,AC53))^0.75+22*Y53+1.6*0.00001*(IF(AG53="",'Standard input values for PCO2'!$D$5,AG53))^3)*Q53/1000)</f>
        <v>294.51509096111448</v>
      </c>
      <c r="AX53" s="90">
        <f>IF(OR(R53="",Y53=""),"",(5.6*(IF(AD53="",'Standard input values for PCO2'!$C$6,AD53))^0.75+1.6*0.00001*(IF(AH53="",'Standard input values for PCO2'!$D$6,AH53))^3)*R53/1000)</f>
        <v>23.172882502135273</v>
      </c>
      <c r="AY53" s="90">
        <f>IF(S53="","",(7.64*(IF(AE53="",'Standard input values for PCO2'!$C$7,AE53))^0.69+(IF(AK53="",'Standard input values for PCO2'!$F$7,AK53))*(23/(IF(AJ53="",'Standard input values for PCO2'!$E$7,AJ53))-1)*((57.27+0.302*(IF(AE53="",'Standard input values for PCO2'!$C$7,AE53)))/(1-0.171*(IF(AK53="",'Standard input values for PCO2'!$F$7,AK53))))+1.6*0.00001*(IF(AI53="",'Standard input values for PCO2'!$D$7,AI53))^3)*S53/1000)</f>
        <v>8.7837681947400075</v>
      </c>
      <c r="AZ53" s="90">
        <f>IF(T53="","",(7.64*(IF(AF53="",'Standard input values for PCO2'!$C$8,AF53))^0.69+(IF(AK53="",'Standard input values for PCO2'!$F$8,AK53))*(23/(IF(AJ53="",'Standard input values for PCO2'!$E$8,AJ53))-1)*((57.27+0.302*(IF(AF53="",'Standard input values for PCO2'!$C$8,AF53)))/(1-0.171*(IF(AK53="",'Standard input values for PCO2'!$F$8,AK53)))))*T53/1000)</f>
        <v>0</v>
      </c>
      <c r="BA53" s="90">
        <f t="shared" si="17"/>
        <v>326.47174165798975</v>
      </c>
      <c r="BB53" s="122">
        <f t="shared" si="6"/>
        <v>335.39094964008603</v>
      </c>
      <c r="BC53" s="89">
        <f t="shared" si="7"/>
        <v>478417.99651483318</v>
      </c>
      <c r="BD53" s="90">
        <f t="shared" si="8"/>
        <v>1785.1417780404224</v>
      </c>
      <c r="BE53" s="117">
        <f t="shared" si="9"/>
        <v>13.389506056130397</v>
      </c>
      <c r="BF53" s="98">
        <f t="shared" si="10"/>
        <v>1</v>
      </c>
      <c r="BG53" s="99">
        <f t="shared" si="11"/>
        <v>1</v>
      </c>
      <c r="BH53" s="99">
        <f t="shared" si="12"/>
        <v>0</v>
      </c>
      <c r="BI53" s="100">
        <f t="shared" si="13"/>
        <v>0</v>
      </c>
      <c r="BJ53" s="101">
        <f t="shared" si="18"/>
        <v>1</v>
      </c>
      <c r="BK53" s="102">
        <f t="shared" si="19"/>
        <v>1</v>
      </c>
      <c r="BL53" s="102">
        <f t="shared" si="20"/>
        <v>0</v>
      </c>
      <c r="BM53" s="102">
        <f t="shared" si="21"/>
        <v>1</v>
      </c>
      <c r="BN53" s="102">
        <f t="shared" si="22"/>
        <v>1</v>
      </c>
      <c r="BO53" s="103">
        <f t="shared" si="15"/>
        <v>0</v>
      </c>
    </row>
    <row r="54" spans="2:67" ht="15.75" customHeight="1" x14ac:dyDescent="0.25">
      <c r="B54" s="132" t="str">
        <f>IF('Input data'!B54="","",'Input data'!B54)</f>
        <v>Institute 1</v>
      </c>
      <c r="C54" s="66" t="str">
        <f>IF('Input data'!C54="","",'Input data'!C54)</f>
        <v>Cattle</v>
      </c>
      <c r="D54" s="66" t="str">
        <f>IF('Input data'!D54="","",'Input data'!D54)</f>
        <v>Housing system 2</v>
      </c>
      <c r="E54" s="133" t="str">
        <f>IF('Input data'!E54="","",'Input data'!E54)</f>
        <v>Location 1</v>
      </c>
      <c r="F54" s="66">
        <f>IF('Input data'!F54="","",'Input data'!F54)</f>
        <v>5</v>
      </c>
      <c r="G54" s="66">
        <f>IF('Input data'!G54="","",'Input data'!G54)</f>
        <v>2</v>
      </c>
      <c r="H54" s="127">
        <f>IF('Input data'!H54="","",'Input data'!H54)</f>
        <v>40872</v>
      </c>
      <c r="I54" s="64">
        <f>IF('Input data'!I54="","",'Input data'!I54)</f>
        <v>329</v>
      </c>
      <c r="J54" s="65">
        <f>IF('Input data'!J54="","",'Input data'!J54)</f>
        <v>14.83</v>
      </c>
      <c r="K54" s="64">
        <f>IF('Input data'!K54="","",'Input data'!K54)</f>
        <v>80.72</v>
      </c>
      <c r="L54" s="65">
        <f>IF('Input data'!L54="","",'Input data'!L54)</f>
        <v>17.510833333333334</v>
      </c>
      <c r="M54" s="64">
        <f>IF('Input data'!M54="","",'Input data'!M54)</f>
        <v>74.089583333333323</v>
      </c>
      <c r="N54" s="64">
        <f>IF('Input data'!N54="","",'Input data'!N54)</f>
        <v>140.13</v>
      </c>
      <c r="O54" s="134">
        <f>IF('Input data'!O54="","",'Input data'!O54)</f>
        <v>2.7570000000000006</v>
      </c>
      <c r="P54" s="132">
        <f>IF('Input data'!P54="","",'Input data'!P54)</f>
        <v>282</v>
      </c>
      <c r="Q54" s="64">
        <f>IF('Input data'!Q54="","",'Input data'!Q54)</f>
        <v>229</v>
      </c>
      <c r="R54" s="64">
        <f>IF('Input data'!R54="","",'Input data'!R54)</f>
        <v>26</v>
      </c>
      <c r="S54" s="64">
        <f>IF('Input data'!S54="","",'Input data'!S54)</f>
        <v>13</v>
      </c>
      <c r="T54" s="135">
        <f>IF('Input data'!T54="","",'Input data'!T54)</f>
        <v>0</v>
      </c>
      <c r="U54" s="136">
        <f>IF('Input data'!U54="","",'Input data'!U54)</f>
        <v>1</v>
      </c>
      <c r="V54" s="65">
        <f>IF('Input data'!V54="","",'Input data'!V54)</f>
        <v>4.0999999999999996</v>
      </c>
      <c r="W54" s="64">
        <f>IF('Input data'!W54="","",'Input data'!W54)</f>
        <v>0</v>
      </c>
      <c r="X54" s="135">
        <f>IF('Input data'!X54="","",'Input data'!X54)</f>
        <v>16</v>
      </c>
      <c r="Y54" s="137">
        <f>IF('Input data'!Y54="","",'Input data'!Y54)</f>
        <v>22.7117903930131</v>
      </c>
      <c r="Z54" s="65">
        <f>IF('Input data'!Z54="","",'Input data'!Z54)</f>
        <v>3.63</v>
      </c>
      <c r="AA54" s="65">
        <f>IF('Input data'!AA54="","",'Input data'!AA54)</f>
        <v>4.75</v>
      </c>
      <c r="AB54" s="135">
        <f>IF('Input data'!AB54="","",'Input data'!AB54)</f>
        <v>23</v>
      </c>
      <c r="AC54" s="136">
        <f>IF('Input data'!AC54="","",'Input data'!AC54)</f>
        <v>650</v>
      </c>
      <c r="AD54" s="64">
        <f>IF('Input data'!AD54="","",'Input data'!AD54)</f>
        <v>650</v>
      </c>
      <c r="AE54" s="64">
        <f>IF('Input data'!AE54="","",'Input data'!AE54)</f>
        <v>400</v>
      </c>
      <c r="AF54" s="64">
        <f>IF('Input data'!AF54="","",'Input data'!AF54)</f>
        <v>250</v>
      </c>
      <c r="AG54" s="64">
        <f>IF('Input data'!AG54="","",'Input data'!AG54)</f>
        <v>160</v>
      </c>
      <c r="AH54" s="64">
        <f>IF('Input data'!AH54="","",'Input data'!AH54)</f>
        <v>220</v>
      </c>
      <c r="AI54" s="64">
        <f>IF('Input data'!AI54="","",'Input data'!AI54)</f>
        <v>140</v>
      </c>
      <c r="AJ54" s="64">
        <f>IF('Input data'!AJ54="","",'Input data'!AJ54)</f>
        <v>10</v>
      </c>
      <c r="AK54" s="65">
        <f>IF('Input data'!AK54="","",'Input data'!AK54)</f>
        <v>0.6</v>
      </c>
      <c r="AL54" s="136">
        <f>IF('Input data'!AL54="","",'Input data'!AL54)</f>
        <v>608.07291666666663</v>
      </c>
      <c r="AM54" s="64">
        <f>IF('Input data'!AM54="","",'Input data'!AM54)</f>
        <v>423.88541666666669</v>
      </c>
      <c r="AN54" s="128">
        <f>IF('Input data'!AN54="","",'Input data'!AN54)</f>
        <v>0.99205765550849079</v>
      </c>
      <c r="AO54" s="139">
        <f>IF('Input data'!AO54="","",'Input data'!AO54)</f>
        <v>0.13122272369044699</v>
      </c>
      <c r="AP54" s="89">
        <f t="shared" si="0"/>
        <v>268</v>
      </c>
      <c r="AQ54" s="90">
        <f t="shared" si="1"/>
        <v>255</v>
      </c>
      <c r="AR54" s="91">
        <f t="shared" si="2"/>
        <v>5.6737588652482271</v>
      </c>
      <c r="AS54" s="91">
        <f t="shared" si="3"/>
        <v>95.035460992907801</v>
      </c>
      <c r="AT54" s="91">
        <f t="shared" si="16"/>
        <v>95.149253731343293</v>
      </c>
      <c r="AU54" s="91">
        <f t="shared" si="4"/>
        <v>5.0980392156862742</v>
      </c>
      <c r="AV54" s="117">
        <f t="shared" si="5"/>
        <v>10.196078431372548</v>
      </c>
      <c r="AW54" s="89">
        <f>IF(OR(Q54="",Y54=""),"",(5.6*(IF(AC54="",'Standard input values for PCO2'!$C$5,AC54))^0.75+22*Y54+1.6*0.00001*(IF(AG54="",'Standard input values for PCO2'!$D$5,AG54))^3)*Q54/1000)</f>
        <v>294.51509096111448</v>
      </c>
      <c r="AX54" s="90">
        <f>IF(OR(R54="",Y54=""),"",(5.6*(IF(AD54="",'Standard input values for PCO2'!$C$6,AD54))^0.75+1.6*0.00001*(IF(AH54="",'Standard input values for PCO2'!$D$6,AH54))^3)*R54/1000)</f>
        <v>23.172882502135273</v>
      </c>
      <c r="AY54" s="90">
        <f>IF(S54="","",(7.64*(IF(AE54="",'Standard input values for PCO2'!$C$7,AE54))^0.69+(IF(AK54="",'Standard input values for PCO2'!$F$7,AK54))*(23/(IF(AJ54="",'Standard input values for PCO2'!$E$7,AJ54))-1)*((57.27+0.302*(IF(AE54="",'Standard input values for PCO2'!$C$7,AE54)))/(1-0.171*(IF(AK54="",'Standard input values for PCO2'!$F$7,AK54))))+1.6*0.00001*(IF(AI54="",'Standard input values for PCO2'!$D$7,AI54))^3)*S54/1000)</f>
        <v>8.7837681947400075</v>
      </c>
      <c r="AZ54" s="90">
        <f>IF(T54="","",(7.64*(IF(AF54="",'Standard input values for PCO2'!$C$8,AF54))^0.69+(IF(AK54="",'Standard input values for PCO2'!$F$8,AK54))*(23/(IF(AJ54="",'Standard input values for PCO2'!$E$8,AJ54))-1)*((57.27+0.302*(IF(AF54="",'Standard input values for PCO2'!$C$8,AF54)))/(1-0.171*(IF(AK54="",'Standard input values for PCO2'!$F$8,AK54)))))*T54/1000)</f>
        <v>0</v>
      </c>
      <c r="BA54" s="90">
        <f t="shared" si="17"/>
        <v>326.47174165798975</v>
      </c>
      <c r="BB54" s="122">
        <f t="shared" si="6"/>
        <v>329.7223119657645</v>
      </c>
      <c r="BC54" s="89">
        <f t="shared" si="7"/>
        <v>322226.08023800544</v>
      </c>
      <c r="BD54" s="90">
        <f t="shared" si="8"/>
        <v>1202.3361202910651</v>
      </c>
      <c r="BE54" s="117">
        <f t="shared" si="9"/>
        <v>9.1348840620688225</v>
      </c>
      <c r="BF54" s="98">
        <f t="shared" si="10"/>
        <v>1</v>
      </c>
      <c r="BG54" s="99">
        <f t="shared" si="11"/>
        <v>1</v>
      </c>
      <c r="BH54" s="99">
        <f t="shared" si="12"/>
        <v>0</v>
      </c>
      <c r="BI54" s="100">
        <f t="shared" si="13"/>
        <v>0</v>
      </c>
      <c r="BJ54" s="101">
        <f t="shared" si="18"/>
        <v>1</v>
      </c>
      <c r="BK54" s="102">
        <f t="shared" si="19"/>
        <v>1</v>
      </c>
      <c r="BL54" s="102">
        <f t="shared" si="20"/>
        <v>0</v>
      </c>
      <c r="BM54" s="102">
        <f t="shared" si="21"/>
        <v>1</v>
      </c>
      <c r="BN54" s="102">
        <f t="shared" si="22"/>
        <v>1</v>
      </c>
      <c r="BO54" s="103">
        <f t="shared" si="15"/>
        <v>0</v>
      </c>
    </row>
    <row r="55" spans="2:67" ht="15.75" customHeight="1" x14ac:dyDescent="0.25">
      <c r="B55" s="132" t="str">
        <f>IF('Input data'!B55="","",'Input data'!B55)</f>
        <v>Institute 1</v>
      </c>
      <c r="C55" s="66" t="str">
        <f>IF('Input data'!C55="","",'Input data'!C55)</f>
        <v>Cattle</v>
      </c>
      <c r="D55" s="66" t="str">
        <f>IF('Input data'!D55="","",'Input data'!D55)</f>
        <v>Housing system 2</v>
      </c>
      <c r="E55" s="133" t="str">
        <f>IF('Input data'!E55="","",'Input data'!E55)</f>
        <v>Location 1</v>
      </c>
      <c r="F55" s="66">
        <f>IF('Input data'!F55="","",'Input data'!F55)</f>
        <v>5</v>
      </c>
      <c r="G55" s="66">
        <f>IF('Input data'!G55="","",'Input data'!G55)</f>
        <v>3</v>
      </c>
      <c r="H55" s="127">
        <f>IF('Input data'!H55="","",'Input data'!H55)</f>
        <v>40873</v>
      </c>
      <c r="I55" s="64">
        <f>IF('Input data'!I55="","",'Input data'!I55)</f>
        <v>330</v>
      </c>
      <c r="J55" s="65">
        <f>IF('Input data'!J55="","",'Input data'!J55)</f>
        <v>21.985833333333336</v>
      </c>
      <c r="K55" s="64">
        <f>IF('Input data'!K55="","",'Input data'!K55)</f>
        <v>78.626666666666651</v>
      </c>
      <c r="L55" s="65">
        <f>IF('Input data'!L55="","",'Input data'!L55)</f>
        <v>23.263750000000002</v>
      </c>
      <c r="M55" s="64">
        <f>IF('Input data'!M55="","",'Input data'!M55)</f>
        <v>69.69583333333334</v>
      </c>
      <c r="N55" s="64">
        <f>IF('Input data'!N55="","",'Input data'!N55)</f>
        <v>119.22</v>
      </c>
      <c r="O55" s="134">
        <f>IF('Input data'!O55="","",'Input data'!O55)</f>
        <v>2.2470000000000003</v>
      </c>
      <c r="P55" s="132">
        <f>IF('Input data'!P55="","",'Input data'!P55)</f>
        <v>282</v>
      </c>
      <c r="Q55" s="64">
        <f>IF('Input data'!Q55="","",'Input data'!Q55)</f>
        <v>229</v>
      </c>
      <c r="R55" s="64">
        <f>IF('Input data'!R55="","",'Input data'!R55)</f>
        <v>26</v>
      </c>
      <c r="S55" s="64">
        <f>IF('Input data'!S55="","",'Input data'!S55)</f>
        <v>13</v>
      </c>
      <c r="T55" s="135">
        <f>IF('Input data'!T55="","",'Input data'!T55)</f>
        <v>0</v>
      </c>
      <c r="U55" s="136">
        <f>IF('Input data'!U55="","",'Input data'!U55)</f>
        <v>1</v>
      </c>
      <c r="V55" s="65">
        <f>IF('Input data'!V55="","",'Input data'!V55)</f>
        <v>4.0999999999999996</v>
      </c>
      <c r="W55" s="64">
        <f>IF('Input data'!W55="","",'Input data'!W55)</f>
        <v>0</v>
      </c>
      <c r="X55" s="135">
        <f>IF('Input data'!X55="","",'Input data'!X55)</f>
        <v>16</v>
      </c>
      <c r="Y55" s="137">
        <f>IF('Input data'!Y55="","",'Input data'!Y55)</f>
        <v>22.7117903930131</v>
      </c>
      <c r="Z55" s="65">
        <f>IF('Input data'!Z55="","",'Input data'!Z55)</f>
        <v>3.63</v>
      </c>
      <c r="AA55" s="65">
        <f>IF('Input data'!AA55="","",'Input data'!AA55)</f>
        <v>4.75</v>
      </c>
      <c r="AB55" s="135">
        <f>IF('Input data'!AB55="","",'Input data'!AB55)</f>
        <v>23</v>
      </c>
      <c r="AC55" s="136">
        <f>IF('Input data'!AC55="","",'Input data'!AC55)</f>
        <v>650</v>
      </c>
      <c r="AD55" s="64">
        <f>IF('Input data'!AD55="","",'Input data'!AD55)</f>
        <v>650</v>
      </c>
      <c r="AE55" s="64">
        <f>IF('Input data'!AE55="","",'Input data'!AE55)</f>
        <v>400</v>
      </c>
      <c r="AF55" s="64">
        <f>IF('Input data'!AF55="","",'Input data'!AF55)</f>
        <v>250</v>
      </c>
      <c r="AG55" s="64">
        <f>IF('Input data'!AG55="","",'Input data'!AG55)</f>
        <v>160</v>
      </c>
      <c r="AH55" s="64">
        <f>IF('Input data'!AH55="","",'Input data'!AH55)</f>
        <v>220</v>
      </c>
      <c r="AI55" s="64">
        <f>IF('Input data'!AI55="","",'Input data'!AI55)</f>
        <v>140</v>
      </c>
      <c r="AJ55" s="64">
        <f>IF('Input data'!AJ55="","",'Input data'!AJ55)</f>
        <v>10</v>
      </c>
      <c r="AK55" s="65">
        <f>IF('Input data'!AK55="","",'Input data'!AK55)</f>
        <v>0.6</v>
      </c>
      <c r="AL55" s="136">
        <f>IF('Input data'!AL55="","",'Input data'!AL55)</f>
        <v>520.07291666666663</v>
      </c>
      <c r="AM55" s="64">
        <f>IF('Input data'!AM55="","",'Input data'!AM55)</f>
        <v>467.88541666666669</v>
      </c>
      <c r="AN55" s="128">
        <f>IF('Input data'!AN55="","",'Input data'!AN55)</f>
        <v>0.8820576555084908</v>
      </c>
      <c r="AO55" s="139">
        <f>IF('Input data'!AO55="","",'Input data'!AO55)</f>
        <v>0.14222272369044697</v>
      </c>
      <c r="AP55" s="89">
        <f t="shared" si="0"/>
        <v>268</v>
      </c>
      <c r="AQ55" s="90">
        <f t="shared" si="1"/>
        <v>255</v>
      </c>
      <c r="AR55" s="91">
        <f t="shared" si="2"/>
        <v>5.6737588652482271</v>
      </c>
      <c r="AS55" s="91">
        <f t="shared" si="3"/>
        <v>95.035460992907801</v>
      </c>
      <c r="AT55" s="91">
        <f t="shared" si="16"/>
        <v>95.149253731343293</v>
      </c>
      <c r="AU55" s="91">
        <f t="shared" si="4"/>
        <v>5.0980392156862742</v>
      </c>
      <c r="AV55" s="117">
        <f t="shared" si="5"/>
        <v>10.196078431372548</v>
      </c>
      <c r="AW55" s="89">
        <f>IF(OR(Q55="",Y55=""),"",(5.6*(IF(AC55="",'Standard input values for PCO2'!$C$5,AC55))^0.75+22*Y55+1.6*0.00001*(IF(AG55="",'Standard input values for PCO2'!$D$5,AG55))^3)*Q55/1000)</f>
        <v>294.51509096111448</v>
      </c>
      <c r="AX55" s="90">
        <f>IF(OR(R55="",Y55=""),"",(5.6*(IF(AD55="",'Standard input values for PCO2'!$C$6,AD55))^0.75+1.6*0.00001*(IF(AH55="",'Standard input values for PCO2'!$D$6,AH55))^3)*R55/1000)</f>
        <v>23.172882502135273</v>
      </c>
      <c r="AY55" s="90">
        <f>IF(S55="","",(7.64*(IF(AE55="",'Standard input values for PCO2'!$C$7,AE55))^0.69+(IF(AK55="",'Standard input values for PCO2'!$F$7,AK55))*(23/(IF(AJ55="",'Standard input values for PCO2'!$E$7,AJ55))-1)*((57.27+0.302*(IF(AE55="",'Standard input values for PCO2'!$C$7,AE55)))/(1-0.171*(IF(AK55="",'Standard input values for PCO2'!$F$7,AK55))))+1.6*0.00001*(IF(AI55="",'Standard input values for PCO2'!$D$7,AI55))^3)*S55/1000)</f>
        <v>8.7837681947400075</v>
      </c>
      <c r="AZ55" s="90">
        <f>IF(T55="","",(7.64*(IF(AF55="",'Standard input values for PCO2'!$C$8,AF55))^0.69+(IF(AK55="",'Standard input values for PCO2'!$F$8,AK55))*(23/(IF(AJ55="",'Standard input values for PCO2'!$E$8,AJ55))-1)*((57.27+0.302*(IF(AF55="",'Standard input values for PCO2'!$C$8,AF55)))/(1-0.171*(IF(AK55="",'Standard input values for PCO2'!$F$8,AK55)))))*T55/1000)</f>
        <v>0</v>
      </c>
      <c r="BA55" s="90">
        <f t="shared" si="17"/>
        <v>326.47174165798975</v>
      </c>
      <c r="BB55" s="122">
        <f t="shared" si="6"/>
        <v>322.20965307064466</v>
      </c>
      <c r="BC55" s="89">
        <f t="shared" si="7"/>
        <v>1111333.8932256978</v>
      </c>
      <c r="BD55" s="90">
        <f t="shared" si="8"/>
        <v>4146.7682583048427</v>
      </c>
      <c r="BE55" s="117">
        <f t="shared" si="9"/>
        <v>27.077082119045965</v>
      </c>
      <c r="BF55" s="98">
        <f t="shared" si="10"/>
        <v>1</v>
      </c>
      <c r="BG55" s="99">
        <f t="shared" si="11"/>
        <v>1</v>
      </c>
      <c r="BH55" s="99">
        <f t="shared" si="12"/>
        <v>0</v>
      </c>
      <c r="BI55" s="100">
        <f t="shared" si="13"/>
        <v>0</v>
      </c>
      <c r="BJ55" s="101">
        <f t="shared" si="18"/>
        <v>1</v>
      </c>
      <c r="BK55" s="102">
        <f t="shared" si="19"/>
        <v>1</v>
      </c>
      <c r="BL55" s="102">
        <f t="shared" si="20"/>
        <v>0</v>
      </c>
      <c r="BM55" s="102">
        <f t="shared" si="21"/>
        <v>1</v>
      </c>
      <c r="BN55" s="102">
        <f t="shared" si="22"/>
        <v>1</v>
      </c>
      <c r="BO55" s="103">
        <f t="shared" si="15"/>
        <v>0</v>
      </c>
    </row>
    <row r="56" spans="2:67" ht="15.75" customHeight="1" x14ac:dyDescent="0.25">
      <c r="B56" s="132" t="str">
        <f>IF('Input data'!B56="","",'Input data'!B56)</f>
        <v>Institute 1</v>
      </c>
      <c r="C56" s="66" t="str">
        <f>IF('Input data'!C56="","",'Input data'!C56)</f>
        <v>Cattle</v>
      </c>
      <c r="D56" s="66" t="str">
        <f>IF('Input data'!D56="","",'Input data'!D56)</f>
        <v>Housing system 2</v>
      </c>
      <c r="E56" s="133" t="str">
        <f>IF('Input data'!E56="","",'Input data'!E56)</f>
        <v>Location 1</v>
      </c>
      <c r="F56" s="66">
        <f>IF('Input data'!F56="","",'Input data'!F56)</f>
        <v>6</v>
      </c>
      <c r="G56" s="66">
        <f>IF('Input data'!G56="","",'Input data'!G56)</f>
        <v>1</v>
      </c>
      <c r="H56" s="127">
        <f>IF('Input data'!H56="","",'Input data'!H56)</f>
        <v>40932</v>
      </c>
      <c r="I56" s="64">
        <f>IF('Input data'!I56="","",'Input data'!I56)</f>
        <v>24</v>
      </c>
      <c r="J56" s="65">
        <f>IF('Input data'!J56="","",'Input data'!J56)</f>
        <v>11.866145833333336</v>
      </c>
      <c r="K56" s="64">
        <f>IF('Input data'!K56="","",'Input data'!K56)</f>
        <v>75.815833333333345</v>
      </c>
      <c r="L56" s="65">
        <f>IF('Input data'!L56="","",'Input data'!L56)</f>
        <v>13.107986111111105</v>
      </c>
      <c r="M56" s="64">
        <f>IF('Input data'!M56="","",'Input data'!M56)</f>
        <v>71.729166666666657</v>
      </c>
      <c r="N56" s="64">
        <f>IF('Input data'!N56="","",'Input data'!N56)</f>
        <v>262.89</v>
      </c>
      <c r="O56" s="134">
        <f>IF('Input data'!O56="","",'Input data'!O56)</f>
        <v>10.684000000000001</v>
      </c>
      <c r="P56" s="132">
        <f>IF('Input data'!P56="","",'Input data'!P56)</f>
        <v>282</v>
      </c>
      <c r="Q56" s="64">
        <f>IF('Input data'!Q56="","",'Input data'!Q56)</f>
        <v>230</v>
      </c>
      <c r="R56" s="64">
        <f>IF('Input data'!R56="","",'Input data'!R56)</f>
        <v>20</v>
      </c>
      <c r="S56" s="64">
        <f>IF('Input data'!S56="","",'Input data'!S56)</f>
        <v>19</v>
      </c>
      <c r="T56" s="135">
        <f>IF('Input data'!T56="","",'Input data'!T56)</f>
        <v>0</v>
      </c>
      <c r="U56" s="136">
        <f>IF('Input data'!U56="","",'Input data'!U56)</f>
        <v>1</v>
      </c>
      <c r="V56" s="65">
        <f>IF('Input data'!V56="","",'Input data'!V56)</f>
        <v>4.0999999999999996</v>
      </c>
      <c r="W56" s="64">
        <f>IF('Input data'!W56="","",'Input data'!W56)</f>
        <v>0</v>
      </c>
      <c r="X56" s="135">
        <f>IF('Input data'!X56="","",'Input data'!X56)</f>
        <v>0</v>
      </c>
      <c r="Y56" s="137">
        <f>IF('Input data'!Y56="","",'Input data'!Y56)</f>
        <v>25.617391304347802</v>
      </c>
      <c r="Z56" s="65">
        <f>IF('Input data'!Z56="","",'Input data'!Z56)</f>
        <v>3.55</v>
      </c>
      <c r="AA56" s="65">
        <f>IF('Input data'!AA56="","",'Input data'!AA56)</f>
        <v>4.55</v>
      </c>
      <c r="AB56" s="135">
        <f>IF('Input data'!AB56="","",'Input data'!AB56)</f>
        <v>18</v>
      </c>
      <c r="AC56" s="136">
        <f>IF('Input data'!AC56="","",'Input data'!AC56)</f>
        <v>650</v>
      </c>
      <c r="AD56" s="64">
        <f>IF('Input data'!AD56="","",'Input data'!AD56)</f>
        <v>650</v>
      </c>
      <c r="AE56" s="64">
        <f>IF('Input data'!AE56="","",'Input data'!AE56)</f>
        <v>400</v>
      </c>
      <c r="AF56" s="64">
        <f>IF('Input data'!AF56="","",'Input data'!AF56)</f>
        <v>250</v>
      </c>
      <c r="AG56" s="64">
        <f>IF('Input data'!AG56="","",'Input data'!AG56)</f>
        <v>160</v>
      </c>
      <c r="AH56" s="64">
        <f>IF('Input data'!AH56="","",'Input data'!AH56)</f>
        <v>220</v>
      </c>
      <c r="AI56" s="64">
        <f>IF('Input data'!AI56="","",'Input data'!AI56)</f>
        <v>140</v>
      </c>
      <c r="AJ56" s="64">
        <f>IF('Input data'!AJ56="","",'Input data'!AJ56)</f>
        <v>10</v>
      </c>
      <c r="AK56" s="65">
        <f>IF('Input data'!AK56="","",'Input data'!AK56)</f>
        <v>0.6</v>
      </c>
      <c r="AL56" s="136">
        <f>IF('Input data'!AL56="","",'Input data'!AL56)</f>
        <v>965.28472222222217</v>
      </c>
      <c r="AM56" s="64">
        <f>IF('Input data'!AM56="","",'Input data'!AM56)</f>
        <v>440.18055555555554</v>
      </c>
      <c r="AN56" s="128">
        <f>IF('Input data'!AN56="","",'Input data'!AN56)</f>
        <v>1.6363563867421063</v>
      </c>
      <c r="AO56" s="139">
        <f>IF('Input data'!AO56="","",'Input data'!AO56)</f>
        <v>7.791666666666669E-2</v>
      </c>
      <c r="AP56" s="89">
        <f t="shared" si="0"/>
        <v>269</v>
      </c>
      <c r="AQ56" s="90">
        <f t="shared" si="1"/>
        <v>250</v>
      </c>
      <c r="AR56" s="91">
        <f t="shared" si="2"/>
        <v>0</v>
      </c>
      <c r="AS56" s="91">
        <f t="shared" si="3"/>
        <v>95.39007092198581</v>
      </c>
      <c r="AT56" s="91">
        <f t="shared" si="16"/>
        <v>92.936802973977692</v>
      </c>
      <c r="AU56" s="91">
        <f t="shared" si="4"/>
        <v>7.6</v>
      </c>
      <c r="AV56" s="117">
        <f t="shared" si="5"/>
        <v>8</v>
      </c>
      <c r="AW56" s="89">
        <f>IF(OR(Q56="",Y56=""),"",(5.6*(IF(AC56="",'Standard input values for PCO2'!$C$5,AC56))^0.75+22*Y56+1.6*0.00001*(IF(AG56="",'Standard input values for PCO2'!$D$5,AG56))^3)*Q56/1000)</f>
        <v>310.50352367273496</v>
      </c>
      <c r="AX56" s="90">
        <f>IF(OR(R56="",Y56=""),"",(5.6*(IF(AD56="",'Standard input values for PCO2'!$C$6,AD56))^0.75+1.6*0.00001*(IF(AH56="",'Standard input values for PCO2'!$D$6,AH56))^3)*R56/1000)</f>
        <v>17.82529423241175</v>
      </c>
      <c r="AY56" s="90">
        <f>IF(S56="","",(7.64*(IF(AE56="",'Standard input values for PCO2'!$C$7,AE56))^0.69+(IF(AK56="",'Standard input values for PCO2'!$F$7,AK56))*(23/(IF(AJ56="",'Standard input values for PCO2'!$E$7,AJ56))-1)*((57.27+0.302*(IF(AE56="",'Standard input values for PCO2'!$C$7,AE56)))/(1-0.171*(IF(AK56="",'Standard input values for PCO2'!$F$7,AK56))))+1.6*0.00001*(IF(AI56="",'Standard input values for PCO2'!$D$7,AI56))^3)*S56/1000)</f>
        <v>12.837815053850777</v>
      </c>
      <c r="AZ56" s="90">
        <f>IF(T56="","",(7.64*(IF(AF56="",'Standard input values for PCO2'!$C$8,AF56))^0.69+(IF(AK56="",'Standard input values for PCO2'!$F$8,AK56))*(23/(IF(AJ56="",'Standard input values for PCO2'!$E$8,AJ56))-1)*((57.27+0.302*(IF(AF56="",'Standard input values for PCO2'!$C$8,AF56)))/(1-0.171*(IF(AK56="",'Standard input values for PCO2'!$F$8,AK56)))))*T56/1000)</f>
        <v>0</v>
      </c>
      <c r="BA56" s="90">
        <f t="shared" si="17"/>
        <v>341.16663295899747</v>
      </c>
      <c r="BB56" s="122">
        <f t="shared" si="6"/>
        <v>350.5719336501129</v>
      </c>
      <c r="BC56" s="89">
        <f t="shared" si="7"/>
        <v>120172.24783721389</v>
      </c>
      <c r="BD56" s="90">
        <f t="shared" si="8"/>
        <v>446.73698080748659</v>
      </c>
      <c r="BE56" s="117">
        <f t="shared" si="9"/>
        <v>5.8176714521103285</v>
      </c>
      <c r="BF56" s="98">
        <f t="shared" si="10"/>
        <v>1</v>
      </c>
      <c r="BG56" s="99">
        <f t="shared" si="11"/>
        <v>1</v>
      </c>
      <c r="BH56" s="99">
        <f t="shared" si="12"/>
        <v>1</v>
      </c>
      <c r="BI56" s="100">
        <f t="shared" si="13"/>
        <v>1</v>
      </c>
      <c r="BJ56" s="101">
        <f t="shared" si="18"/>
        <v>1</v>
      </c>
      <c r="BK56" s="102">
        <f t="shared" si="19"/>
        <v>1</v>
      </c>
      <c r="BL56" s="102">
        <f t="shared" si="20"/>
        <v>1</v>
      </c>
      <c r="BM56" s="102">
        <f t="shared" si="21"/>
        <v>1</v>
      </c>
      <c r="BN56" s="102">
        <f t="shared" si="22"/>
        <v>1</v>
      </c>
      <c r="BO56" s="103">
        <f t="shared" si="15"/>
        <v>1</v>
      </c>
    </row>
    <row r="57" spans="2:67" ht="15.75" customHeight="1" x14ac:dyDescent="0.25">
      <c r="B57" s="132" t="str">
        <f>IF('Input data'!B57="","",'Input data'!B57)</f>
        <v>Institute 1</v>
      </c>
      <c r="C57" s="66" t="str">
        <f>IF('Input data'!C57="","",'Input data'!C57)</f>
        <v>Cattle</v>
      </c>
      <c r="D57" s="66" t="str">
        <f>IF('Input data'!D57="","",'Input data'!D57)</f>
        <v>Housing system 2</v>
      </c>
      <c r="E57" s="133" t="str">
        <f>IF('Input data'!E57="","",'Input data'!E57)</f>
        <v>Location 1</v>
      </c>
      <c r="F57" s="66">
        <f>IF('Input data'!F57="","",'Input data'!F57)</f>
        <v>6</v>
      </c>
      <c r="G57" s="66">
        <f>IF('Input data'!G57="","",'Input data'!G57)</f>
        <v>2</v>
      </c>
      <c r="H57" s="127">
        <f>IF('Input data'!H57="","",'Input data'!H57)</f>
        <v>40933</v>
      </c>
      <c r="I57" s="64">
        <f>IF('Input data'!I57="","",'Input data'!I57)</f>
        <v>25</v>
      </c>
      <c r="J57" s="65">
        <f>IF('Input data'!J57="","",'Input data'!J57)</f>
        <v>8.1989999999999998</v>
      </c>
      <c r="K57" s="64">
        <f>IF('Input data'!K57="","",'Input data'!K57)</f>
        <v>95.2</v>
      </c>
      <c r="L57" s="65">
        <f>IF('Input data'!L57="","",'Input data'!L57)</f>
        <v>9.15</v>
      </c>
      <c r="M57" s="64" t="str">
        <f>IF('Input data'!M57="","",'Input data'!M57)</f>
        <v>*</v>
      </c>
      <c r="N57" s="64">
        <f>IF('Input data'!N57="","",'Input data'!N57)</f>
        <v>239.77</v>
      </c>
      <c r="O57" s="134">
        <f>IF('Input data'!O57="","",'Input data'!O57)</f>
        <v>9.088000000000001</v>
      </c>
      <c r="P57" s="132">
        <f>IF('Input data'!P57="","",'Input data'!P57)</f>
        <v>282</v>
      </c>
      <c r="Q57" s="64">
        <f>IF('Input data'!Q57="","",'Input data'!Q57)</f>
        <v>230</v>
      </c>
      <c r="R57" s="64">
        <f>IF('Input data'!R57="","",'Input data'!R57)</f>
        <v>20</v>
      </c>
      <c r="S57" s="64">
        <f>IF('Input data'!S57="","",'Input data'!S57)</f>
        <v>19</v>
      </c>
      <c r="T57" s="135">
        <f>IF('Input data'!T57="","",'Input data'!T57)</f>
        <v>0</v>
      </c>
      <c r="U57" s="136">
        <f>IF('Input data'!U57="","",'Input data'!U57)</f>
        <v>1</v>
      </c>
      <c r="V57" s="65">
        <f>IF('Input data'!V57="","",'Input data'!V57)</f>
        <v>4.0999999999999996</v>
      </c>
      <c r="W57" s="64">
        <f>IF('Input data'!W57="","",'Input data'!W57)</f>
        <v>0</v>
      </c>
      <c r="X57" s="135">
        <f>IF('Input data'!X57="","",'Input data'!X57)</f>
        <v>0</v>
      </c>
      <c r="Y57" s="137">
        <f>IF('Input data'!Y57="","",'Input data'!Y57)</f>
        <v>25.617391304347802</v>
      </c>
      <c r="Z57" s="65">
        <f>IF('Input data'!Z57="","",'Input data'!Z57)</f>
        <v>3.55</v>
      </c>
      <c r="AA57" s="65">
        <f>IF('Input data'!AA57="","",'Input data'!AA57)</f>
        <v>4.55</v>
      </c>
      <c r="AB57" s="135">
        <f>IF('Input data'!AB57="","",'Input data'!AB57)</f>
        <v>18</v>
      </c>
      <c r="AC57" s="136">
        <f>IF('Input data'!AC57="","",'Input data'!AC57)</f>
        <v>650</v>
      </c>
      <c r="AD57" s="64">
        <f>IF('Input data'!AD57="","",'Input data'!AD57)</f>
        <v>650</v>
      </c>
      <c r="AE57" s="64">
        <f>IF('Input data'!AE57="","",'Input data'!AE57)</f>
        <v>400</v>
      </c>
      <c r="AF57" s="64">
        <f>IF('Input data'!AF57="","",'Input data'!AF57)</f>
        <v>250</v>
      </c>
      <c r="AG57" s="64">
        <f>IF('Input data'!AG57="","",'Input data'!AG57)</f>
        <v>160</v>
      </c>
      <c r="AH57" s="64">
        <f>IF('Input data'!AH57="","",'Input data'!AH57)</f>
        <v>220</v>
      </c>
      <c r="AI57" s="64">
        <f>IF('Input data'!AI57="","",'Input data'!AI57)</f>
        <v>140</v>
      </c>
      <c r="AJ57" s="64">
        <f>IF('Input data'!AJ57="","",'Input data'!AJ57)</f>
        <v>10</v>
      </c>
      <c r="AK57" s="65">
        <f>IF('Input data'!AK57="","",'Input data'!AK57)</f>
        <v>0.6</v>
      </c>
      <c r="AL57" s="136">
        <f>IF('Input data'!AL57="","",'Input data'!AL57)</f>
        <v>968.28472222222217</v>
      </c>
      <c r="AM57" s="64">
        <f>IF('Input data'!AM57="","",'Input data'!AM57)</f>
        <v>391.18055555555554</v>
      </c>
      <c r="AN57" s="128">
        <f>IF('Input data'!AN57="","",'Input data'!AN57)</f>
        <v>1.7463563867421064</v>
      </c>
      <c r="AO57" s="139">
        <f>IF('Input data'!AO57="","",'Input data'!AO57)</f>
        <v>6.691666666666668E-2</v>
      </c>
      <c r="AP57" s="89">
        <f t="shared" si="0"/>
        <v>269</v>
      </c>
      <c r="AQ57" s="90">
        <f t="shared" si="1"/>
        <v>250</v>
      </c>
      <c r="AR57" s="91">
        <f t="shared" si="2"/>
        <v>0</v>
      </c>
      <c r="AS57" s="91">
        <f t="shared" si="3"/>
        <v>95.39007092198581</v>
      </c>
      <c r="AT57" s="91">
        <f t="shared" si="16"/>
        <v>92.936802973977692</v>
      </c>
      <c r="AU57" s="91">
        <f t="shared" si="4"/>
        <v>7.6</v>
      </c>
      <c r="AV57" s="117">
        <f t="shared" si="5"/>
        <v>8</v>
      </c>
      <c r="AW57" s="89">
        <f>IF(OR(Q57="",Y57=""),"",(5.6*(IF(AC57="",'Standard input values for PCO2'!$C$5,AC57))^0.75+22*Y57+1.6*0.00001*(IF(AG57="",'Standard input values for PCO2'!$D$5,AG57))^3)*Q57/1000)</f>
        <v>310.50352367273496</v>
      </c>
      <c r="AX57" s="90">
        <f>IF(OR(R57="",Y57=""),"",(5.6*(IF(AD57="",'Standard input values for PCO2'!$C$6,AD57))^0.75+1.6*0.00001*(IF(AH57="",'Standard input values for PCO2'!$D$6,AH57))^3)*R57/1000)</f>
        <v>17.82529423241175</v>
      </c>
      <c r="AY57" s="90">
        <f>IF(S57="","",(7.64*(IF(AE57="",'Standard input values for PCO2'!$C$7,AE57))^0.69+(IF(AK57="",'Standard input values for PCO2'!$F$7,AK57))*(23/(IF(AJ57="",'Standard input values for PCO2'!$E$7,AJ57))-1)*((57.27+0.302*(IF(AE57="",'Standard input values for PCO2'!$C$7,AE57)))/(1-0.171*(IF(AK57="",'Standard input values for PCO2'!$F$7,AK57))))+1.6*0.00001*(IF(AI57="",'Standard input values for PCO2'!$D$7,AI57))^3)*S57/1000)</f>
        <v>12.837815053850777</v>
      </c>
      <c r="AZ57" s="90">
        <f>IF(T57="","",(7.64*(IF(AF57="",'Standard input values for PCO2'!$C$8,AF57))^0.69+(IF(AK57="",'Standard input values for PCO2'!$F$8,AK57))*(23/(IF(AJ57="",'Standard input values for PCO2'!$E$8,AJ57))-1)*((57.27+0.302*(IF(AF57="",'Standard input values for PCO2'!$C$8,AF57)))/(1-0.171*(IF(AK57="",'Standard input values for PCO2'!$F$8,AK57)))))*T57/1000)</f>
        <v>0</v>
      </c>
      <c r="BA57" s="90">
        <f t="shared" si="17"/>
        <v>341.16663295899747</v>
      </c>
      <c r="BB57" s="122">
        <f t="shared" si="6"/>
        <v>355.97326482941799</v>
      </c>
      <c r="BC57" s="89">
        <f t="shared" si="7"/>
        <v>111028.80791762649</v>
      </c>
      <c r="BD57" s="90">
        <f t="shared" si="8"/>
        <v>412.7464978350427</v>
      </c>
      <c r="BE57" s="117">
        <f t="shared" si="9"/>
        <v>5.7923539900138943</v>
      </c>
      <c r="BF57" s="98">
        <f t="shared" si="10"/>
        <v>1</v>
      </c>
      <c r="BG57" s="99">
        <f t="shared" si="11"/>
        <v>1</v>
      </c>
      <c r="BH57" s="99">
        <f t="shared" si="12"/>
        <v>1</v>
      </c>
      <c r="BI57" s="100">
        <f t="shared" si="13"/>
        <v>1</v>
      </c>
      <c r="BJ57" s="101">
        <f t="shared" si="18"/>
        <v>1</v>
      </c>
      <c r="BK57" s="102">
        <f t="shared" si="19"/>
        <v>1</v>
      </c>
      <c r="BL57" s="102">
        <f t="shared" si="20"/>
        <v>1</v>
      </c>
      <c r="BM57" s="102">
        <f t="shared" si="21"/>
        <v>1</v>
      </c>
      <c r="BN57" s="102">
        <f t="shared" si="22"/>
        <v>1</v>
      </c>
      <c r="BO57" s="103">
        <f t="shared" si="15"/>
        <v>1</v>
      </c>
    </row>
    <row r="58" spans="2:67" ht="15.75" customHeight="1" x14ac:dyDescent="0.25">
      <c r="B58" s="132" t="str">
        <f>IF('Input data'!B58="","",'Input data'!B58)</f>
        <v>Institute 1</v>
      </c>
      <c r="C58" s="66" t="str">
        <f>IF('Input data'!C58="","",'Input data'!C58)</f>
        <v>Cattle</v>
      </c>
      <c r="D58" s="66" t="str">
        <f>IF('Input data'!D58="","",'Input data'!D58)</f>
        <v>Housing system 2</v>
      </c>
      <c r="E58" s="133" t="str">
        <f>IF('Input data'!E58="","",'Input data'!E58)</f>
        <v>Location 1</v>
      </c>
      <c r="F58" s="66">
        <f>IF('Input data'!F58="","",'Input data'!F58)</f>
        <v>6</v>
      </c>
      <c r="G58" s="66">
        <f>IF('Input data'!G58="","",'Input data'!G58)</f>
        <v>3</v>
      </c>
      <c r="H58" s="127">
        <f>IF('Input data'!H58="","",'Input data'!H58)</f>
        <v>40934</v>
      </c>
      <c r="I58" s="64">
        <f>IF('Input data'!I58="","",'Input data'!I58)</f>
        <v>26</v>
      </c>
      <c r="J58" s="65">
        <f>IF('Input data'!J58="","",'Input data'!J58)</f>
        <v>3.3949999999999996</v>
      </c>
      <c r="K58" s="64">
        <f>IF('Input data'!K58="","",'Input data'!K58)</f>
        <v>96.28</v>
      </c>
      <c r="L58" s="65">
        <f>IF('Input data'!L58="","",'Input data'!L58)</f>
        <v>7.6422083333333326</v>
      </c>
      <c r="M58" s="64">
        <f>IF('Input data'!M58="","",'Input data'!M58)</f>
        <v>88.564166666666665</v>
      </c>
      <c r="N58" s="64">
        <f>IF('Input data'!N58="","",'Input data'!N58)</f>
        <v>169.74</v>
      </c>
      <c r="O58" s="134">
        <f>IF('Input data'!O58="","",'Input data'!O58)</f>
        <v>2.202</v>
      </c>
      <c r="P58" s="132">
        <f>IF('Input data'!P58="","",'Input data'!P58)</f>
        <v>282</v>
      </c>
      <c r="Q58" s="64">
        <f>IF('Input data'!Q58="","",'Input data'!Q58)</f>
        <v>230</v>
      </c>
      <c r="R58" s="64">
        <f>IF('Input data'!R58="","",'Input data'!R58)</f>
        <v>20</v>
      </c>
      <c r="S58" s="64">
        <f>IF('Input data'!S58="","",'Input data'!S58)</f>
        <v>19</v>
      </c>
      <c r="T58" s="135">
        <f>IF('Input data'!T58="","",'Input data'!T58)</f>
        <v>0</v>
      </c>
      <c r="U58" s="136">
        <f>IF('Input data'!U58="","",'Input data'!U58)</f>
        <v>1</v>
      </c>
      <c r="V58" s="65">
        <f>IF('Input data'!V58="","",'Input data'!V58)</f>
        <v>4.0999999999999996</v>
      </c>
      <c r="W58" s="64">
        <f>IF('Input data'!W58="","",'Input data'!W58)</f>
        <v>0</v>
      </c>
      <c r="X58" s="135">
        <f>IF('Input data'!X58="","",'Input data'!X58)</f>
        <v>0</v>
      </c>
      <c r="Y58" s="137">
        <f>IF('Input data'!Y58="","",'Input data'!Y58)</f>
        <v>25.617391304347802</v>
      </c>
      <c r="Z58" s="65">
        <f>IF('Input data'!Z58="","",'Input data'!Z58)</f>
        <v>3.55</v>
      </c>
      <c r="AA58" s="65">
        <f>IF('Input data'!AA58="","",'Input data'!AA58)</f>
        <v>4.55</v>
      </c>
      <c r="AB58" s="135">
        <f>IF('Input data'!AB58="","",'Input data'!AB58)</f>
        <v>18</v>
      </c>
      <c r="AC58" s="136">
        <f>IF('Input data'!AC58="","",'Input data'!AC58)</f>
        <v>650</v>
      </c>
      <c r="AD58" s="64">
        <f>IF('Input data'!AD58="","",'Input data'!AD58)</f>
        <v>650</v>
      </c>
      <c r="AE58" s="64">
        <f>IF('Input data'!AE58="","",'Input data'!AE58)</f>
        <v>400</v>
      </c>
      <c r="AF58" s="64">
        <f>IF('Input data'!AF58="","",'Input data'!AF58)</f>
        <v>250</v>
      </c>
      <c r="AG58" s="64">
        <f>IF('Input data'!AG58="","",'Input data'!AG58)</f>
        <v>160</v>
      </c>
      <c r="AH58" s="64">
        <f>IF('Input data'!AH58="","",'Input data'!AH58)</f>
        <v>220</v>
      </c>
      <c r="AI58" s="64">
        <f>IF('Input data'!AI58="","",'Input data'!AI58)</f>
        <v>140</v>
      </c>
      <c r="AJ58" s="64">
        <f>IF('Input data'!AJ58="","",'Input data'!AJ58)</f>
        <v>10</v>
      </c>
      <c r="AK58" s="65">
        <f>IF('Input data'!AK58="","",'Input data'!AK58)</f>
        <v>0.6</v>
      </c>
      <c r="AL58" s="136">
        <f>IF('Input data'!AL58="","",'Input data'!AL58)</f>
        <v>928.28472222222217</v>
      </c>
      <c r="AM58" s="64">
        <f>IF('Input data'!AM58="","",'Input data'!AM58)</f>
        <v>457.18055555555554</v>
      </c>
      <c r="AN58" s="128">
        <f>IF('Input data'!AN58="","",'Input data'!AN58)</f>
        <v>1.6363563867421063</v>
      </c>
      <c r="AO58" s="139">
        <f>IF('Input data'!AO58="","",'Input data'!AO58)</f>
        <v>8.8916666666666686E-2</v>
      </c>
      <c r="AP58" s="89">
        <f t="shared" si="0"/>
        <v>269</v>
      </c>
      <c r="AQ58" s="90">
        <f t="shared" si="1"/>
        <v>250</v>
      </c>
      <c r="AR58" s="91">
        <f t="shared" si="2"/>
        <v>0</v>
      </c>
      <c r="AS58" s="91">
        <f t="shared" si="3"/>
        <v>95.39007092198581</v>
      </c>
      <c r="AT58" s="91">
        <f t="shared" si="16"/>
        <v>92.936802973977692</v>
      </c>
      <c r="AU58" s="91">
        <f t="shared" si="4"/>
        <v>7.6</v>
      </c>
      <c r="AV58" s="117">
        <f t="shared" si="5"/>
        <v>8</v>
      </c>
      <c r="AW58" s="89">
        <f>IF(OR(Q58="",Y58=""),"",(5.6*(IF(AC58="",'Standard input values for PCO2'!$C$5,AC58))^0.75+22*Y58+1.6*0.00001*(IF(AG58="",'Standard input values for PCO2'!$D$5,AG58))^3)*Q58/1000)</f>
        <v>310.50352367273496</v>
      </c>
      <c r="AX58" s="90">
        <f>IF(OR(R58="",Y58=""),"",(5.6*(IF(AD58="",'Standard input values for PCO2'!$C$6,AD58))^0.75+1.6*0.00001*(IF(AH58="",'Standard input values for PCO2'!$D$6,AH58))^3)*R58/1000)</f>
        <v>17.82529423241175</v>
      </c>
      <c r="AY58" s="90">
        <f>IF(S58="","",(7.64*(IF(AE58="",'Standard input values for PCO2'!$C$7,AE58))^0.69+(IF(AK58="",'Standard input values for PCO2'!$F$7,AK58))*(23/(IF(AJ58="",'Standard input values for PCO2'!$E$7,AJ58))-1)*((57.27+0.302*(IF(AE58="",'Standard input values for PCO2'!$C$7,AE58)))/(1-0.171*(IF(AK58="",'Standard input values for PCO2'!$F$7,AK58))))+1.6*0.00001*(IF(AI58="",'Standard input values for PCO2'!$D$7,AI58))^3)*S58/1000)</f>
        <v>12.837815053850777</v>
      </c>
      <c r="AZ58" s="90">
        <f>IF(T58="","",(7.64*(IF(AF58="",'Standard input values for PCO2'!$C$8,AF58))^0.69+(IF(AK58="",'Standard input values for PCO2'!$F$8,AK58))*(23/(IF(AJ58="",'Standard input values for PCO2'!$E$8,AJ58))-1)*((57.27+0.302*(IF(AF58="",'Standard input values for PCO2'!$C$8,AF58)))/(1-0.171*(IF(AK58="",'Standard input values for PCO2'!$F$8,AK58)))))*T58/1000)</f>
        <v>0</v>
      </c>
      <c r="BA58" s="90">
        <f t="shared" si="17"/>
        <v>341.16663295899747</v>
      </c>
      <c r="BB58" s="122">
        <f t="shared" si="6"/>
        <v>358.03089765389922</v>
      </c>
      <c r="BC58" s="89">
        <f t="shared" si="7"/>
        <v>136796.84056647457</v>
      </c>
      <c r="BD58" s="90">
        <f t="shared" si="8"/>
        <v>508.53844076756343</v>
      </c>
      <c r="BE58" s="117">
        <f t="shared" si="9"/>
        <v>6.5757426047478571</v>
      </c>
      <c r="BF58" s="98">
        <f t="shared" si="10"/>
        <v>1</v>
      </c>
      <c r="BG58" s="99">
        <f t="shared" si="11"/>
        <v>1</v>
      </c>
      <c r="BH58" s="99">
        <f t="shared" si="12"/>
        <v>1</v>
      </c>
      <c r="BI58" s="100">
        <f t="shared" si="13"/>
        <v>1</v>
      </c>
      <c r="BJ58" s="101">
        <f t="shared" si="18"/>
        <v>1</v>
      </c>
      <c r="BK58" s="102">
        <f t="shared" si="19"/>
        <v>1</v>
      </c>
      <c r="BL58" s="102">
        <f t="shared" si="20"/>
        <v>1</v>
      </c>
      <c r="BM58" s="102">
        <f t="shared" si="21"/>
        <v>1</v>
      </c>
      <c r="BN58" s="102">
        <f t="shared" si="22"/>
        <v>1</v>
      </c>
      <c r="BO58" s="103">
        <f t="shared" si="15"/>
        <v>1</v>
      </c>
    </row>
    <row r="59" spans="2:67" ht="15.75" customHeight="1" x14ac:dyDescent="0.25">
      <c r="B59" s="132" t="str">
        <f>IF('Input data'!B59="","",'Input data'!B59)</f>
        <v>Institute 1</v>
      </c>
      <c r="C59" s="66" t="str">
        <f>IF('Input data'!C59="","",'Input data'!C59)</f>
        <v>Cattle</v>
      </c>
      <c r="D59" s="66" t="str">
        <f>IF('Input data'!D59="","",'Input data'!D59)</f>
        <v>Housing system 2</v>
      </c>
      <c r="E59" s="133" t="str">
        <f>IF('Input data'!E59="","",'Input data'!E59)</f>
        <v>Location 2</v>
      </c>
      <c r="F59" s="66">
        <f>IF('Input data'!F59="","",'Input data'!F59)</f>
        <v>1</v>
      </c>
      <c r="G59" s="66">
        <f>IF('Input data'!G59="","",'Input data'!G59)</f>
        <v>1</v>
      </c>
      <c r="H59" s="127">
        <f>IF('Input data'!H59="","",'Input data'!H59)</f>
        <v>40674</v>
      </c>
      <c r="I59" s="64">
        <f>IF('Input data'!I59="","",'Input data'!I59)</f>
        <v>131</v>
      </c>
      <c r="J59" s="65">
        <f>IF('Input data'!J59="","",'Input data'!J59)</f>
        <v>15.772411347517732</v>
      </c>
      <c r="K59" s="64">
        <f>IF('Input data'!K59="","",'Input data'!K59)</f>
        <v>82.92</v>
      </c>
      <c r="L59" s="65">
        <f>IF('Input data'!L59="","",'Input data'!L59)</f>
        <v>18.399397163120572</v>
      </c>
      <c r="M59" s="64">
        <f>IF('Input data'!M59="","",'Input data'!M59)</f>
        <v>78.32936170212767</v>
      </c>
      <c r="N59" s="64">
        <f>IF('Input data'!N59="","",'Input data'!N59)</f>
        <v>177.86</v>
      </c>
      <c r="O59" s="134">
        <f>IF('Input data'!O59="","",'Input data'!O59)</f>
        <v>2.036</v>
      </c>
      <c r="P59" s="132">
        <f>IF('Input data'!P59="","",'Input data'!P59)</f>
        <v>235</v>
      </c>
      <c r="Q59" s="64">
        <f>IF('Input data'!Q59="","",'Input data'!Q59)</f>
        <v>163</v>
      </c>
      <c r="R59" s="64">
        <f>IF('Input data'!R59="","",'Input data'!R59)</f>
        <v>19</v>
      </c>
      <c r="S59" s="64">
        <f>IF('Input data'!S59="","",'Input data'!S59)</f>
        <v>45</v>
      </c>
      <c r="T59" s="135">
        <f>IF('Input data'!T59="","",'Input data'!T59)</f>
        <v>0</v>
      </c>
      <c r="U59" s="136">
        <f>IF('Input data'!U59="","",'Input data'!U59)</f>
        <v>1</v>
      </c>
      <c r="V59" s="65">
        <f>IF('Input data'!V59="","",'Input data'!V59)</f>
        <v>4.0999999999999996</v>
      </c>
      <c r="W59" s="64">
        <f>IF('Input data'!W59="","",'Input data'!W59)</f>
        <v>0</v>
      </c>
      <c r="X59" s="135">
        <f>IF('Input data'!X59="","",'Input data'!X59)</f>
        <v>28</v>
      </c>
      <c r="Y59" s="137">
        <f>IF('Input data'!Y59="","",'Input data'!Y59)</f>
        <v>27.877300613496931</v>
      </c>
      <c r="Z59" s="65">
        <f>IF('Input data'!Z59="","",'Input data'!Z59)</f>
        <v>3.27</v>
      </c>
      <c r="AA59" s="65">
        <f>IF('Input data'!AA59="","",'Input data'!AA59)</f>
        <v>4.07</v>
      </c>
      <c r="AB59" s="135">
        <f>IF('Input data'!AB59="","",'Input data'!AB59)</f>
        <v>21</v>
      </c>
      <c r="AC59" s="136">
        <f>IF('Input data'!AC59="","",'Input data'!AC59)</f>
        <v>650</v>
      </c>
      <c r="AD59" s="64">
        <f>IF('Input data'!AD59="","",'Input data'!AD59)</f>
        <v>650</v>
      </c>
      <c r="AE59" s="64">
        <f>IF('Input data'!AE59="","",'Input data'!AE59)</f>
        <v>400</v>
      </c>
      <c r="AF59" s="64">
        <f>IF('Input data'!AF59="","",'Input data'!AF59)</f>
        <v>250</v>
      </c>
      <c r="AG59" s="64">
        <f>IF('Input data'!AG59="","",'Input data'!AG59)</f>
        <v>160</v>
      </c>
      <c r="AH59" s="64">
        <f>IF('Input data'!AH59="","",'Input data'!AH59)</f>
        <v>220</v>
      </c>
      <c r="AI59" s="64">
        <f>IF('Input data'!AI59="","",'Input data'!AI59)</f>
        <v>140</v>
      </c>
      <c r="AJ59" s="64">
        <f>IF('Input data'!AJ59="","",'Input data'!AJ59)</f>
        <v>10</v>
      </c>
      <c r="AK59" s="65">
        <f>IF('Input data'!AK59="","",'Input data'!AK59)</f>
        <v>0.6</v>
      </c>
      <c r="AL59" s="136">
        <f>IF('Input data'!AL59="","",'Input data'!AL59)</f>
        <v>833.87323943661977</v>
      </c>
      <c r="AM59" s="64">
        <f>IF('Input data'!AM59="","",'Input data'!AM59)</f>
        <v>472.5617266570888</v>
      </c>
      <c r="AN59" s="128">
        <f>IF('Input data'!AN59="","",'Input data'!AN59)</f>
        <v>2.9608333333333339</v>
      </c>
      <c r="AO59" s="139">
        <f>IF('Input data'!AO59="","",'Input data'!AO59)</f>
        <v>0.4200224840457939</v>
      </c>
      <c r="AP59" s="89">
        <f t="shared" si="0"/>
        <v>227</v>
      </c>
      <c r="AQ59" s="90">
        <f t="shared" si="1"/>
        <v>182</v>
      </c>
      <c r="AR59" s="91">
        <f t="shared" si="2"/>
        <v>11.914893617021278</v>
      </c>
      <c r="AS59" s="91">
        <f t="shared" si="3"/>
        <v>96.595744680851055</v>
      </c>
      <c r="AT59" s="91">
        <f t="shared" si="16"/>
        <v>80.1762114537445</v>
      </c>
      <c r="AU59" s="91">
        <f t="shared" si="4"/>
        <v>24.725274725274726</v>
      </c>
      <c r="AV59" s="117">
        <f t="shared" si="5"/>
        <v>10.43956043956044</v>
      </c>
      <c r="AW59" s="89">
        <f>IF(OR(Q59="",Y59=""),"",(5.6*(IF(AC59="",'Standard input values for PCO2'!$C$5,AC59))^0.75+22*Y59+1.6*0.00001*(IF(AG59="",'Standard input values for PCO2'!$D$5,AG59))^3)*Q59/1000)</f>
        <v>228.15653199415578</v>
      </c>
      <c r="AX59" s="90">
        <f>IF(OR(R59="",Y59=""),"",(5.6*(IF(AD59="",'Standard input values for PCO2'!$C$6,AD59))^0.75+1.6*0.00001*(IF(AH59="",'Standard input values for PCO2'!$D$6,AH59))^3)*R59/1000)</f>
        <v>16.934029520791164</v>
      </c>
      <c r="AY59" s="90">
        <f>IF(S59="","",(7.64*(IF(AE59="",'Standard input values for PCO2'!$C$7,AE59))^0.69+(IF(AK59="",'Standard input values for PCO2'!$F$7,AK59))*(23/(IF(AJ59="",'Standard input values for PCO2'!$E$7,AJ59))-1)*((57.27+0.302*(IF(AE59="",'Standard input values for PCO2'!$C$7,AE59)))/(1-0.171*(IF(AK59="",'Standard input values for PCO2'!$F$7,AK59))))+1.6*0.00001*(IF(AI59="",'Standard input values for PCO2'!$D$7,AI59))^3)*S59/1000)</f>
        <v>30.40535144333079</v>
      </c>
      <c r="AZ59" s="90">
        <f>IF(T59="","",(7.64*(IF(AF59="",'Standard input values for PCO2'!$C$8,AF59))^0.69+(IF(AK59="",'Standard input values for PCO2'!$F$8,AK59))*(23/(IF(AJ59="",'Standard input values for PCO2'!$E$8,AJ59))-1)*((57.27+0.302*(IF(AF59="",'Standard input values for PCO2'!$C$8,AF59)))/(1-0.171*(IF(AK59="",'Standard input values for PCO2'!$F$8,AK59)))))*T59/1000)</f>
        <v>0</v>
      </c>
      <c r="BA59" s="90">
        <f t="shared" si="17"/>
        <v>275.49591295827776</v>
      </c>
      <c r="BB59" s="122">
        <f t="shared" si="6"/>
        <v>277.25975111759658</v>
      </c>
      <c r="BC59" s="89">
        <f t="shared" si="7"/>
        <v>138126.66753195887</v>
      </c>
      <c r="BD59" s="90">
        <f t="shared" si="8"/>
        <v>608.48752216721971</v>
      </c>
      <c r="BE59" s="117">
        <f t="shared" si="9"/>
        <v>14.851955180987122</v>
      </c>
      <c r="BF59" s="98">
        <f t="shared" si="10"/>
        <v>1</v>
      </c>
      <c r="BG59" s="99">
        <f t="shared" si="11"/>
        <v>1</v>
      </c>
      <c r="BH59" s="99">
        <f t="shared" si="12"/>
        <v>1</v>
      </c>
      <c r="BI59" s="100">
        <f t="shared" si="13"/>
        <v>1</v>
      </c>
      <c r="BJ59" s="101">
        <f t="shared" si="18"/>
        <v>1</v>
      </c>
      <c r="BK59" s="102">
        <f t="shared" si="19"/>
        <v>1</v>
      </c>
      <c r="BL59" s="102">
        <f t="shared" si="20"/>
        <v>1</v>
      </c>
      <c r="BM59" s="102">
        <f t="shared" si="21"/>
        <v>1</v>
      </c>
      <c r="BN59" s="102">
        <f t="shared" si="22"/>
        <v>1</v>
      </c>
      <c r="BO59" s="103">
        <f t="shared" si="15"/>
        <v>1</v>
      </c>
    </row>
    <row r="60" spans="2:67" ht="15.75" customHeight="1" x14ac:dyDescent="0.25">
      <c r="B60" s="132" t="str">
        <f>IF('Input data'!B60="","",'Input data'!B60)</f>
        <v>Institute 1</v>
      </c>
      <c r="C60" s="66" t="str">
        <f>IF('Input data'!C60="","",'Input data'!C60)</f>
        <v>Cattle</v>
      </c>
      <c r="D60" s="66" t="str">
        <f>IF('Input data'!D60="","",'Input data'!D60)</f>
        <v>Housing system 2</v>
      </c>
      <c r="E60" s="133" t="str">
        <f>IF('Input data'!E60="","",'Input data'!E60)</f>
        <v>Location 2</v>
      </c>
      <c r="F60" s="66">
        <f>IF('Input data'!F60="","",'Input data'!F60)</f>
        <v>2</v>
      </c>
      <c r="G60" s="66">
        <f>IF('Input data'!G60="","",'Input data'!G60)</f>
        <v>1</v>
      </c>
      <c r="H60" s="127">
        <f>IF('Input data'!H60="","",'Input data'!H60)</f>
        <v>40730</v>
      </c>
      <c r="I60" s="64">
        <f>IF('Input data'!I60="","",'Input data'!I60)</f>
        <v>187</v>
      </c>
      <c r="J60" s="65">
        <f>IF('Input data'!J60="","",'Input data'!J60)</f>
        <v>18.473875432525958</v>
      </c>
      <c r="K60" s="64">
        <f>IF('Input data'!K60="","",'Input data'!K60)</f>
        <v>70.959999999999994</v>
      </c>
      <c r="L60" s="65">
        <f>IF('Input data'!L60="","",'Input data'!L60)</f>
        <v>19.590103806228374</v>
      </c>
      <c r="M60" s="64">
        <f>IF('Input data'!M60="","",'Input data'!M60)</f>
        <v>80.605190311418696</v>
      </c>
      <c r="N60" s="64">
        <f>IF('Input data'!N60="","",'Input data'!N60)</f>
        <v>105.58</v>
      </c>
      <c r="O60" s="134">
        <f>IF('Input data'!O60="","",'Input data'!O60)</f>
        <v>4.3159999999999998</v>
      </c>
      <c r="P60" s="132">
        <f>IF('Input data'!P60="","",'Input data'!P60)</f>
        <v>235</v>
      </c>
      <c r="Q60" s="64">
        <f>IF('Input data'!Q60="","",'Input data'!Q60)</f>
        <v>167</v>
      </c>
      <c r="R60" s="64">
        <f>IF('Input data'!R60="","",'Input data'!R60)</f>
        <v>14</v>
      </c>
      <c r="S60" s="64">
        <f>IF('Input data'!S60="","",'Input data'!S60)</f>
        <v>47</v>
      </c>
      <c r="T60" s="135">
        <f>IF('Input data'!T60="","",'Input data'!T60)</f>
        <v>0</v>
      </c>
      <c r="U60" s="136">
        <f>IF('Input data'!U60="","",'Input data'!U60)</f>
        <v>1</v>
      </c>
      <c r="V60" s="65">
        <f>IF('Input data'!V60="","",'Input data'!V60)</f>
        <v>4.0999999999999996</v>
      </c>
      <c r="W60" s="64">
        <f>IF('Input data'!W60="","",'Input data'!W60)</f>
        <v>0</v>
      </c>
      <c r="X60" s="135">
        <f>IF('Input data'!X60="","",'Input data'!X60)</f>
        <v>28</v>
      </c>
      <c r="Y60" s="137">
        <f>IF('Input data'!Y60="","",'Input data'!Y60)</f>
        <v>30.538922155688624</v>
      </c>
      <c r="Z60" s="65">
        <f>IF('Input data'!Z60="","",'Input data'!Z60)</f>
        <v>3.31</v>
      </c>
      <c r="AA60" s="65">
        <f>IF('Input data'!AA60="","",'Input data'!AA60)</f>
        <v>4.07</v>
      </c>
      <c r="AB60" s="135">
        <f>IF('Input data'!AB60="","",'Input data'!AB60)</f>
        <v>27</v>
      </c>
      <c r="AC60" s="136">
        <f>IF('Input data'!AC60="","",'Input data'!AC60)</f>
        <v>650</v>
      </c>
      <c r="AD60" s="64">
        <f>IF('Input data'!AD60="","",'Input data'!AD60)</f>
        <v>650</v>
      </c>
      <c r="AE60" s="64">
        <f>IF('Input data'!AE60="","",'Input data'!AE60)</f>
        <v>400</v>
      </c>
      <c r="AF60" s="64">
        <f>IF('Input data'!AF60="","",'Input data'!AF60)</f>
        <v>250</v>
      </c>
      <c r="AG60" s="64">
        <f>IF('Input data'!AG60="","",'Input data'!AG60)</f>
        <v>160</v>
      </c>
      <c r="AH60" s="64">
        <f>IF('Input data'!AH60="","",'Input data'!AH60)</f>
        <v>220</v>
      </c>
      <c r="AI60" s="64">
        <f>IF('Input data'!AI60="","",'Input data'!AI60)</f>
        <v>140</v>
      </c>
      <c r="AJ60" s="64">
        <f>IF('Input data'!AJ60="","",'Input data'!AJ60)</f>
        <v>10</v>
      </c>
      <c r="AK60" s="65">
        <f>IF('Input data'!AK60="","",'Input data'!AK60)</f>
        <v>0.6</v>
      </c>
      <c r="AL60" s="136">
        <f>IF('Input data'!AL60="","",'Input data'!AL60)</f>
        <v>704.92013888888891</v>
      </c>
      <c r="AM60" s="64">
        <f>IF('Input data'!AM60="","",'Input data'!AM60)</f>
        <v>412.06445395897157</v>
      </c>
      <c r="AN60" s="128">
        <f>IF('Input data'!AN60="","",'Input data'!AN60)</f>
        <v>2.8843476258500349</v>
      </c>
      <c r="AO60" s="139">
        <f>IF('Input data'!AO60="","",'Input data'!AO60)</f>
        <v>4.5394345321232141E-2</v>
      </c>
      <c r="AP60" s="89">
        <f t="shared" si="0"/>
        <v>228</v>
      </c>
      <c r="AQ60" s="90">
        <f t="shared" si="1"/>
        <v>181</v>
      </c>
      <c r="AR60" s="91">
        <f t="shared" si="2"/>
        <v>11.914893617021278</v>
      </c>
      <c r="AS60" s="91">
        <f t="shared" si="3"/>
        <v>97.021276595744681</v>
      </c>
      <c r="AT60" s="91">
        <f t="shared" si="16"/>
        <v>79.385964912280699</v>
      </c>
      <c r="AU60" s="91">
        <f t="shared" si="4"/>
        <v>25.966850828729282</v>
      </c>
      <c r="AV60" s="117">
        <f t="shared" si="5"/>
        <v>7.7348066298342539</v>
      </c>
      <c r="AW60" s="89">
        <f>IF(OR(Q60="",Y60=""),"",(5.6*(IF(AC60="",'Standard input values for PCO2'!$C$5,AC60))^0.75+22*Y60+1.6*0.00001*(IF(AG60="",'Standard input values for PCO2'!$D$5,AG60))^3)*Q60/1000)</f>
        <v>243.53426284063812</v>
      </c>
      <c r="AX60" s="90">
        <f>IF(OR(R60="",Y60=""),"",(5.6*(IF(AD60="",'Standard input values for PCO2'!$C$6,AD60))^0.75+1.6*0.00001*(IF(AH60="",'Standard input values for PCO2'!$D$6,AH60))^3)*R60/1000)</f>
        <v>12.477705962688226</v>
      </c>
      <c r="AY60" s="90">
        <f>IF(S60="","",(7.64*(IF(AE60="",'Standard input values for PCO2'!$C$7,AE60))^0.69+(IF(AK60="",'Standard input values for PCO2'!$F$7,AK60))*(23/(IF(AJ60="",'Standard input values for PCO2'!$E$7,AJ60))-1)*((57.27+0.302*(IF(AE60="",'Standard input values for PCO2'!$C$7,AE60)))/(1-0.171*(IF(AK60="",'Standard input values for PCO2'!$F$7,AK60))))+1.6*0.00001*(IF(AI60="",'Standard input values for PCO2'!$D$7,AI60))^3)*S60/1000)</f>
        <v>31.756700396367716</v>
      </c>
      <c r="AZ60" s="90">
        <f>IF(T60="","",(7.64*(IF(AF60="",'Standard input values for PCO2'!$C$8,AF60))^0.69+(IF(AK60="",'Standard input values for PCO2'!$F$8,AK60))*(23/(IF(AJ60="",'Standard input values for PCO2'!$E$8,AJ60))-1)*((57.27+0.302*(IF(AF60="",'Standard input values for PCO2'!$C$8,AF60)))/(1-0.171*(IF(AK60="",'Standard input values for PCO2'!$F$8,AK60)))))*T60/1000)</f>
        <v>0</v>
      </c>
      <c r="BA60" s="90">
        <f t="shared" si="17"/>
        <v>287.76866919969405</v>
      </c>
      <c r="BB60" s="122">
        <f t="shared" si="6"/>
        <v>288.24049032846074</v>
      </c>
      <c r="BC60" s="89">
        <f t="shared" si="7"/>
        <v>177163.32968417194</v>
      </c>
      <c r="BD60" s="90">
        <f t="shared" si="8"/>
        <v>777.03214773759623</v>
      </c>
      <c r="BE60" s="117">
        <f t="shared" si="9"/>
        <v>21.284617024770355</v>
      </c>
      <c r="BF60" s="98">
        <f t="shared" si="10"/>
        <v>1</v>
      </c>
      <c r="BG60" s="99">
        <f t="shared" si="11"/>
        <v>1</v>
      </c>
      <c r="BH60" s="99">
        <f t="shared" si="12"/>
        <v>1</v>
      </c>
      <c r="BI60" s="100">
        <f t="shared" si="13"/>
        <v>1</v>
      </c>
      <c r="BJ60" s="101">
        <f t="shared" si="18"/>
        <v>1</v>
      </c>
      <c r="BK60" s="102">
        <f t="shared" si="19"/>
        <v>1</v>
      </c>
      <c r="BL60" s="102">
        <f t="shared" si="20"/>
        <v>1</v>
      </c>
      <c r="BM60" s="102">
        <f t="shared" si="21"/>
        <v>1</v>
      </c>
      <c r="BN60" s="102">
        <f t="shared" si="22"/>
        <v>1</v>
      </c>
      <c r="BO60" s="103">
        <f t="shared" si="15"/>
        <v>1</v>
      </c>
    </row>
    <row r="61" spans="2:67" ht="15.75" customHeight="1" x14ac:dyDescent="0.25">
      <c r="B61" s="132" t="str">
        <f>IF('Input data'!B61="","",'Input data'!B61)</f>
        <v>Institute 1</v>
      </c>
      <c r="C61" s="66" t="str">
        <f>IF('Input data'!C61="","",'Input data'!C61)</f>
        <v>Cattle</v>
      </c>
      <c r="D61" s="66" t="str">
        <f>IF('Input data'!D61="","",'Input data'!D61)</f>
        <v>Housing system 2</v>
      </c>
      <c r="E61" s="133" t="str">
        <f>IF('Input data'!E61="","",'Input data'!E61)</f>
        <v>Location 2</v>
      </c>
      <c r="F61" s="66">
        <f>IF('Input data'!F61="","",'Input data'!F61)</f>
        <v>3</v>
      </c>
      <c r="G61" s="66">
        <f>IF('Input data'!G61="","",'Input data'!G61)</f>
        <v>1</v>
      </c>
      <c r="H61" s="127">
        <f>IF('Input data'!H61="","",'Input data'!H61)</f>
        <v>40793</v>
      </c>
      <c r="I61" s="64">
        <f>IF('Input data'!I61="","",'Input data'!I61)</f>
        <v>250</v>
      </c>
      <c r="J61" s="65">
        <f>IF('Input data'!J61="","",'Input data'!J61)</f>
        <v>14.520798611111108</v>
      </c>
      <c r="K61" s="64">
        <f>IF('Input data'!K61="","",'Input data'!K61)</f>
        <v>83.8</v>
      </c>
      <c r="L61" s="65">
        <f>IF('Input data'!L61="","",'Input data'!L61)</f>
        <v>17.988437499999993</v>
      </c>
      <c r="M61" s="64">
        <f>IF('Input data'!M61="","",'Input data'!M61)</f>
        <v>78.231805555555567</v>
      </c>
      <c r="N61" s="64">
        <f>IF('Input data'!N61="","",'Input data'!N61)</f>
        <v>185.31</v>
      </c>
      <c r="O61" s="134">
        <f>IF('Input data'!O61="","",'Input data'!O61)</f>
        <v>4.3389999999999995</v>
      </c>
      <c r="P61" s="132">
        <f>IF('Input data'!P61="","",'Input data'!P61)</f>
        <v>235</v>
      </c>
      <c r="Q61" s="64">
        <f>IF('Input data'!Q61="","",'Input data'!Q61)</f>
        <v>175</v>
      </c>
      <c r="R61" s="64">
        <f>IF('Input data'!R61="","",'Input data'!R61)</f>
        <v>13</v>
      </c>
      <c r="S61" s="64">
        <f>IF('Input data'!S61="","",'Input data'!S61)</f>
        <v>40</v>
      </c>
      <c r="T61" s="135">
        <f>IF('Input data'!T61="","",'Input data'!T61)</f>
        <v>0</v>
      </c>
      <c r="U61" s="136">
        <f>IF('Input data'!U61="","",'Input data'!U61)</f>
        <v>1</v>
      </c>
      <c r="V61" s="65">
        <f>IF('Input data'!V61="","",'Input data'!V61)</f>
        <v>4.0999999999999996</v>
      </c>
      <c r="W61" s="64">
        <f>IF('Input data'!W61="","",'Input data'!W61)</f>
        <v>0</v>
      </c>
      <c r="X61" s="135">
        <f>IF('Input data'!X61="","",'Input data'!X61)</f>
        <v>28</v>
      </c>
      <c r="Y61" s="137">
        <f>IF('Input data'!Y61="","",'Input data'!Y61)</f>
        <v>35.565714285714286</v>
      </c>
      <c r="Z61" s="65">
        <f>IF('Input data'!Z61="","",'Input data'!Z61)</f>
        <v>3.39</v>
      </c>
      <c r="AA61" s="65">
        <f>IF('Input data'!AA61="","",'Input data'!AA61)</f>
        <v>4.25</v>
      </c>
      <c r="AB61" s="135">
        <f>IF('Input data'!AB61="","",'Input data'!AB61)</f>
        <v>25</v>
      </c>
      <c r="AC61" s="136">
        <f>IF('Input data'!AC61="","",'Input data'!AC61)</f>
        <v>650</v>
      </c>
      <c r="AD61" s="64">
        <f>IF('Input data'!AD61="","",'Input data'!AD61)</f>
        <v>650</v>
      </c>
      <c r="AE61" s="64">
        <f>IF('Input data'!AE61="","",'Input data'!AE61)</f>
        <v>400</v>
      </c>
      <c r="AF61" s="64">
        <f>IF('Input data'!AF61="","",'Input data'!AF61)</f>
        <v>250</v>
      </c>
      <c r="AG61" s="64">
        <f>IF('Input data'!AG61="","",'Input data'!AG61)</f>
        <v>160</v>
      </c>
      <c r="AH61" s="64">
        <f>IF('Input data'!AH61="","",'Input data'!AH61)</f>
        <v>220</v>
      </c>
      <c r="AI61" s="64">
        <f>IF('Input data'!AI61="","",'Input data'!AI61)</f>
        <v>140</v>
      </c>
      <c r="AJ61" s="64">
        <f>IF('Input data'!AJ61="","",'Input data'!AJ61)</f>
        <v>10</v>
      </c>
      <c r="AK61" s="65">
        <f>IF('Input data'!AK61="","",'Input data'!AK61)</f>
        <v>0.6</v>
      </c>
      <c r="AL61" s="136">
        <f>IF('Input data'!AL61="","",'Input data'!AL61)</f>
        <v>705.95818815331006</v>
      </c>
      <c r="AM61" s="64">
        <f>IF('Input data'!AM61="","",'Input data'!AM61)</f>
        <v>394.33741258741259</v>
      </c>
      <c r="AN61" s="128">
        <f>IF('Input data'!AN61="","",'Input data'!AN61)</f>
        <v>2.4801815128042684</v>
      </c>
      <c r="AO61" s="139">
        <f>IF('Input data'!AO61="","",'Input data'!AO61)</f>
        <v>0.22332794236602654</v>
      </c>
      <c r="AP61" s="89">
        <f t="shared" si="0"/>
        <v>228</v>
      </c>
      <c r="AQ61" s="90">
        <f t="shared" si="1"/>
        <v>188</v>
      </c>
      <c r="AR61" s="91">
        <f t="shared" si="2"/>
        <v>11.914893617021278</v>
      </c>
      <c r="AS61" s="91">
        <f t="shared" si="3"/>
        <v>97.021276595744681</v>
      </c>
      <c r="AT61" s="91">
        <f t="shared" si="16"/>
        <v>82.456140350877192</v>
      </c>
      <c r="AU61" s="91">
        <f t="shared" si="4"/>
        <v>21.276595744680851</v>
      </c>
      <c r="AV61" s="117">
        <f t="shared" si="5"/>
        <v>6.9148936170212769</v>
      </c>
      <c r="AW61" s="89">
        <f>IF(OR(Q61="",Y61=""),"",(5.6*(IF(AC61="",'Standard input values for PCO2'!$C$5,AC61))^0.75+22*Y61+1.6*0.00001*(IF(AG61="",'Standard input values for PCO2'!$D$5,AG61))^3)*Q61/1000)</f>
        <v>274.5537245336028</v>
      </c>
      <c r="AX61" s="90">
        <f>IF(OR(R61="",Y61=""),"",(5.6*(IF(AD61="",'Standard input values for PCO2'!$C$6,AD61))^0.75+1.6*0.00001*(IF(AH61="",'Standard input values for PCO2'!$D$6,AH61))^3)*R61/1000)</f>
        <v>11.586441251067637</v>
      </c>
      <c r="AY61" s="90">
        <f>IF(S61="","",(7.64*(IF(AE61="",'Standard input values for PCO2'!$C$7,AE61))^0.69+(IF(AK61="",'Standard input values for PCO2'!$F$7,AK61))*(23/(IF(AJ61="",'Standard input values for PCO2'!$E$7,AJ61))-1)*((57.27+0.302*(IF(AE61="",'Standard input values for PCO2'!$C$7,AE61)))/(1-0.171*(IF(AK61="",'Standard input values for PCO2'!$F$7,AK61))))+1.6*0.00001*(IF(AI61="",'Standard input values for PCO2'!$D$7,AI61))^3)*S61/1000)</f>
        <v>27.026979060738483</v>
      </c>
      <c r="AZ61" s="90">
        <f>IF(T61="","",(7.64*(IF(AF61="",'Standard input values for PCO2'!$C$8,AF61))^0.69+(IF(AK61="",'Standard input values for PCO2'!$F$8,AK61))*(23/(IF(AJ61="",'Standard input values for PCO2'!$E$8,AJ61))-1)*((57.27+0.302*(IF(AF61="",'Standard input values for PCO2'!$C$8,AF61)))/(1-0.171*(IF(AK61="",'Standard input values for PCO2'!$F$8,AK61)))))*T61/1000)</f>
        <v>0</v>
      </c>
      <c r="BA61" s="90">
        <f t="shared" si="17"/>
        <v>313.16714484540893</v>
      </c>
      <c r="BB61" s="122">
        <f t="shared" si="6"/>
        <v>315.68696598462134</v>
      </c>
      <c r="BC61" s="89">
        <f t="shared" si="7"/>
        <v>182348.7338866966</v>
      </c>
      <c r="BD61" s="90">
        <f t="shared" si="8"/>
        <v>799.77514862586224</v>
      </c>
      <c r="BE61" s="117">
        <f t="shared" si="9"/>
        <v>17.415658291598341</v>
      </c>
      <c r="BF61" s="98">
        <f t="shared" si="10"/>
        <v>1</v>
      </c>
      <c r="BG61" s="99">
        <f t="shared" si="11"/>
        <v>1</v>
      </c>
      <c r="BH61" s="99">
        <f t="shared" si="12"/>
        <v>1</v>
      </c>
      <c r="BI61" s="100">
        <f t="shared" si="13"/>
        <v>1</v>
      </c>
      <c r="BJ61" s="101">
        <f t="shared" si="18"/>
        <v>1</v>
      </c>
      <c r="BK61" s="102">
        <f t="shared" si="19"/>
        <v>1</v>
      </c>
      <c r="BL61" s="102">
        <f t="shared" si="20"/>
        <v>1</v>
      </c>
      <c r="BM61" s="102">
        <f t="shared" si="21"/>
        <v>1</v>
      </c>
      <c r="BN61" s="102">
        <f t="shared" si="22"/>
        <v>1</v>
      </c>
      <c r="BO61" s="103">
        <f t="shared" si="15"/>
        <v>1</v>
      </c>
    </row>
    <row r="62" spans="2:67" ht="15.75" customHeight="1" x14ac:dyDescent="0.25">
      <c r="B62" s="132" t="str">
        <f>IF('Input data'!B62="","",'Input data'!B62)</f>
        <v>Institute 1</v>
      </c>
      <c r="C62" s="66" t="str">
        <f>IF('Input data'!C62="","",'Input data'!C62)</f>
        <v>Cattle</v>
      </c>
      <c r="D62" s="66" t="str">
        <f>IF('Input data'!D62="","",'Input data'!D62)</f>
        <v>Housing system 2</v>
      </c>
      <c r="E62" s="133" t="str">
        <f>IF('Input data'!E62="","",'Input data'!E62)</f>
        <v>Location 2</v>
      </c>
      <c r="F62" s="66">
        <f>IF('Input data'!F62="","",'Input data'!F62)</f>
        <v>4</v>
      </c>
      <c r="G62" s="66">
        <f>IF('Input data'!G62="","",'Input data'!G62)</f>
        <v>1</v>
      </c>
      <c r="H62" s="127">
        <f>IF('Input data'!H62="","",'Input data'!H62)</f>
        <v>40842</v>
      </c>
      <c r="I62" s="64">
        <f>IF('Input data'!I62="","",'Input data'!I62)</f>
        <v>299</v>
      </c>
      <c r="J62" s="65">
        <f>IF('Input data'!J62="","",'Input data'!J62)</f>
        <v>10.02083333333333</v>
      </c>
      <c r="K62" s="64">
        <f>IF('Input data'!K62="","",'Input data'!K62)</f>
        <v>85.36</v>
      </c>
      <c r="L62" s="65">
        <f>IF('Input data'!L62="","",'Input data'!L62)</f>
        <v>11.180416666666671</v>
      </c>
      <c r="M62" s="64">
        <f>IF('Input data'!M62="","",'Input data'!M62)</f>
        <v>77.462916666666658</v>
      </c>
      <c r="N62" s="64">
        <f>IF('Input data'!N62="","",'Input data'!N62)</f>
        <v>72.069999999999993</v>
      </c>
      <c r="O62" s="134">
        <f>IF('Input data'!O62="","",'Input data'!O62)</f>
        <v>5.6399999999999988</v>
      </c>
      <c r="P62" s="132">
        <f>IF('Input data'!P62="","",'Input data'!P62)</f>
        <v>235</v>
      </c>
      <c r="Q62" s="64">
        <f>IF('Input data'!Q62="","",'Input data'!Q62)</f>
        <v>178</v>
      </c>
      <c r="R62" s="64">
        <f>IF('Input data'!R62="","",'Input data'!R62)</f>
        <v>9</v>
      </c>
      <c r="S62" s="64">
        <f>IF('Input data'!S62="","",'Input data'!S62)</f>
        <v>39</v>
      </c>
      <c r="T62" s="135">
        <f>IF('Input data'!T62="","",'Input data'!T62)</f>
        <v>0</v>
      </c>
      <c r="U62" s="136">
        <f>IF('Input data'!U62="","",'Input data'!U62)</f>
        <v>1</v>
      </c>
      <c r="V62" s="65">
        <f>IF('Input data'!V62="","",'Input data'!V62)</f>
        <v>4.0999999999999996</v>
      </c>
      <c r="W62" s="64">
        <f>IF('Input data'!W62="","",'Input data'!W62)</f>
        <v>0</v>
      </c>
      <c r="X62" s="135">
        <f>IF('Input data'!X62="","",'Input data'!X62)</f>
        <v>28</v>
      </c>
      <c r="Y62" s="137">
        <f>IF('Input data'!Y62="","",'Input data'!Y62)</f>
        <v>25.7191011235955</v>
      </c>
      <c r="Z62" s="65">
        <f>IF('Input data'!Z62="","",'Input data'!Z62)</f>
        <v>3.5</v>
      </c>
      <c r="AA62" s="65">
        <f>IF('Input data'!AA62="","",'Input data'!AA62)</f>
        <v>4.45</v>
      </c>
      <c r="AB62" s="135">
        <f>IF('Input data'!AB62="","",'Input data'!AB62)</f>
        <v>21</v>
      </c>
      <c r="AC62" s="136">
        <f>IF('Input data'!AC62="","",'Input data'!AC62)</f>
        <v>650</v>
      </c>
      <c r="AD62" s="64">
        <f>IF('Input data'!AD62="","",'Input data'!AD62)</f>
        <v>650</v>
      </c>
      <c r="AE62" s="64">
        <f>IF('Input data'!AE62="","",'Input data'!AE62)</f>
        <v>400</v>
      </c>
      <c r="AF62" s="64">
        <f>IF('Input data'!AF62="","",'Input data'!AF62)</f>
        <v>250</v>
      </c>
      <c r="AG62" s="64">
        <f>IF('Input data'!AG62="","",'Input data'!AG62)</f>
        <v>160</v>
      </c>
      <c r="AH62" s="64">
        <f>IF('Input data'!AH62="","",'Input data'!AH62)</f>
        <v>220</v>
      </c>
      <c r="AI62" s="64">
        <f>IF('Input data'!AI62="","",'Input data'!AI62)</f>
        <v>140</v>
      </c>
      <c r="AJ62" s="64">
        <f>IF('Input data'!AJ62="","",'Input data'!AJ62)</f>
        <v>10</v>
      </c>
      <c r="AK62" s="65">
        <f>IF('Input data'!AK62="","",'Input data'!AK62)</f>
        <v>0.6</v>
      </c>
      <c r="AL62" s="136">
        <f>IF('Input data'!AL62="","",'Input data'!AL62)</f>
        <v>721.97569444444446</v>
      </c>
      <c r="AM62" s="64">
        <f>IF('Input data'!AM62="","",'Input data'!AM62)</f>
        <v>391.9802256976327</v>
      </c>
      <c r="AN62" s="128">
        <f>IF('Input data'!AN62="","",'Input data'!AN62)</f>
        <v>1.6032463162394006</v>
      </c>
      <c r="AO62" s="139">
        <f>IF('Input data'!AO62="","",'Input data'!AO62)</f>
        <v>3.0266051991712024E-2</v>
      </c>
      <c r="AP62" s="89">
        <f t="shared" si="0"/>
        <v>226</v>
      </c>
      <c r="AQ62" s="90">
        <f t="shared" si="1"/>
        <v>187</v>
      </c>
      <c r="AR62" s="91">
        <f t="shared" si="2"/>
        <v>11.914893617021278</v>
      </c>
      <c r="AS62" s="91">
        <f t="shared" si="3"/>
        <v>96.170212765957444</v>
      </c>
      <c r="AT62" s="91">
        <f t="shared" si="16"/>
        <v>82.743362831858406</v>
      </c>
      <c r="AU62" s="91">
        <f t="shared" si="4"/>
        <v>20.855614973262032</v>
      </c>
      <c r="AV62" s="117">
        <f t="shared" si="5"/>
        <v>4.8128342245989302</v>
      </c>
      <c r="AW62" s="89">
        <f>IF(OR(Q62="",Y62=""),"",(5.6*(IF(AC62="",'Standard input values for PCO2'!$C$5,AC62))^0.75+22*Y62+1.6*0.00001*(IF(AG62="",'Standard input values for PCO2'!$D$5,AG62))^3)*Q62/1000)</f>
        <v>240.70102266846453</v>
      </c>
      <c r="AX62" s="90">
        <f>IF(OR(R62="",Y62=""),"",(5.6*(IF(AD62="",'Standard input values for PCO2'!$C$6,AD62))^0.75+1.6*0.00001*(IF(AH62="",'Standard input values for PCO2'!$D$6,AH62))^3)*R62/1000)</f>
        <v>8.0213824045852871</v>
      </c>
      <c r="AY62" s="90">
        <f>IF(S62="","",(7.64*(IF(AE62="",'Standard input values for PCO2'!$C$7,AE62))^0.69+(IF(AK62="",'Standard input values for PCO2'!$F$7,AK62))*(23/(IF(AJ62="",'Standard input values for PCO2'!$E$7,AJ62))-1)*((57.27+0.302*(IF(AE62="",'Standard input values for PCO2'!$C$7,AE62)))/(1-0.171*(IF(AK62="",'Standard input values for PCO2'!$F$7,AK62))))+1.6*0.00001*(IF(AI62="",'Standard input values for PCO2'!$D$7,AI62))^3)*S62/1000)</f>
        <v>26.351304584220021</v>
      </c>
      <c r="AZ62" s="90">
        <f>IF(T62="","",(7.64*(IF(AF62="",'Standard input values for PCO2'!$C$8,AF62))^0.69+(IF(AK62="",'Standard input values for PCO2'!$F$8,AK62))*(23/(IF(AJ62="",'Standard input values for PCO2'!$E$8,AJ62))-1)*((57.27+0.302*(IF(AF62="",'Standard input values for PCO2'!$C$8,AF62)))/(1-0.171*(IF(AK62="",'Standard input values for PCO2'!$F$8,AK62)))))*T62/1000)</f>
        <v>0</v>
      </c>
      <c r="BA62" s="90">
        <f t="shared" si="17"/>
        <v>275.07370965726983</v>
      </c>
      <c r="BB62" s="122">
        <f t="shared" si="6"/>
        <v>284.77785167779558</v>
      </c>
      <c r="BC62" s="89">
        <f t="shared" si="7"/>
        <v>155335.50656518963</v>
      </c>
      <c r="BD62" s="90">
        <f t="shared" si="8"/>
        <v>687.32525028844964</v>
      </c>
      <c r="BE62" s="117">
        <f t="shared" si="9"/>
        <v>10.340172226069054</v>
      </c>
      <c r="BF62" s="98">
        <f t="shared" si="10"/>
        <v>1</v>
      </c>
      <c r="BG62" s="99">
        <f t="shared" si="11"/>
        <v>1</v>
      </c>
      <c r="BH62" s="99">
        <f t="shared" si="12"/>
        <v>1</v>
      </c>
      <c r="BI62" s="100">
        <f t="shared" si="13"/>
        <v>1</v>
      </c>
      <c r="BJ62" s="101">
        <f t="shared" si="18"/>
        <v>1</v>
      </c>
      <c r="BK62" s="102">
        <f t="shared" si="19"/>
        <v>1</v>
      </c>
      <c r="BL62" s="102">
        <f t="shared" si="20"/>
        <v>1</v>
      </c>
      <c r="BM62" s="102">
        <f t="shared" si="21"/>
        <v>1</v>
      </c>
      <c r="BN62" s="102">
        <f t="shared" si="22"/>
        <v>1</v>
      </c>
      <c r="BO62" s="103">
        <f t="shared" si="15"/>
        <v>1</v>
      </c>
    </row>
    <row r="63" spans="2:67" ht="15.75" customHeight="1" x14ac:dyDescent="0.25">
      <c r="B63" s="132" t="str">
        <f>IF('Input data'!B63="","",'Input data'!B63)</f>
        <v>Institute 1</v>
      </c>
      <c r="C63" s="66" t="str">
        <f>IF('Input data'!C63="","",'Input data'!C63)</f>
        <v>Cattle</v>
      </c>
      <c r="D63" s="66" t="str">
        <f>IF('Input data'!D63="","",'Input data'!D63)</f>
        <v>Housing system 2</v>
      </c>
      <c r="E63" s="133" t="str">
        <f>IF('Input data'!E63="","",'Input data'!E63)</f>
        <v>Location 2</v>
      </c>
      <c r="F63" s="66">
        <f>IF('Input data'!F63="","",'Input data'!F63)</f>
        <v>5</v>
      </c>
      <c r="G63" s="66">
        <f>IF('Input data'!G63="","",'Input data'!G63)</f>
        <v>1</v>
      </c>
      <c r="H63" s="127">
        <f>IF('Input data'!H63="","",'Input data'!H63)</f>
        <v>40885</v>
      </c>
      <c r="I63" s="64">
        <f>IF('Input data'!I63="","",'Input data'!I63)</f>
        <v>342</v>
      </c>
      <c r="J63" s="65">
        <f>IF('Input data'!J63="","",'Input data'!J63)</f>
        <v>7.1126400000000016</v>
      </c>
      <c r="K63" s="64">
        <f>IF('Input data'!K63="","",'Input data'!K63)</f>
        <v>83.24</v>
      </c>
      <c r="L63" s="65">
        <f>IF('Input data'!L63="","",'Input data'!L63)</f>
        <v>8.630840000000001</v>
      </c>
      <c r="M63" s="64">
        <f>IF('Input data'!M63="","",'Input data'!M63)</f>
        <v>93.091999999999985</v>
      </c>
      <c r="N63" s="64">
        <f>IF('Input data'!N63="","",'Input data'!N63)</f>
        <v>160.11000000000001</v>
      </c>
      <c r="O63" s="134">
        <f>IF('Input data'!O63="","",'Input data'!O63)</f>
        <v>10.664000000000003</v>
      </c>
      <c r="P63" s="132">
        <f>IF('Input data'!P63="","",'Input data'!P63)</f>
        <v>235</v>
      </c>
      <c r="Q63" s="64">
        <f>IF('Input data'!Q63="","",'Input data'!Q63)</f>
        <v>168</v>
      </c>
      <c r="R63" s="64">
        <f>IF('Input data'!R63="","",'Input data'!R63)</f>
        <v>14</v>
      </c>
      <c r="S63" s="64">
        <f>IF('Input data'!S63="","",'Input data'!S63)</f>
        <v>46</v>
      </c>
      <c r="T63" s="135">
        <f>IF('Input data'!T63="","",'Input data'!T63)</f>
        <v>0</v>
      </c>
      <c r="U63" s="136">
        <f>IF('Input data'!U63="","",'Input data'!U63)</f>
        <v>1</v>
      </c>
      <c r="V63" s="65">
        <f>IF('Input data'!V63="","",'Input data'!V63)</f>
        <v>4.0999999999999996</v>
      </c>
      <c r="W63" s="64">
        <f>IF('Input data'!W63="","",'Input data'!W63)</f>
        <v>0</v>
      </c>
      <c r="X63" s="135">
        <f>IF('Input data'!X63="","",'Input data'!X63)</f>
        <v>28</v>
      </c>
      <c r="Y63" s="137">
        <f>IF('Input data'!Y63="","",'Input data'!Y63)</f>
        <v>26.8333333333333</v>
      </c>
      <c r="Z63" s="65">
        <f>IF('Input data'!Z63="","",'Input data'!Z63)</f>
        <v>3.55</v>
      </c>
      <c r="AA63" s="65">
        <f>IF('Input data'!AA63="","",'Input data'!AA63)</f>
        <v>4.45</v>
      </c>
      <c r="AB63" s="135">
        <f>IF('Input data'!AB63="","",'Input data'!AB63)</f>
        <v>26</v>
      </c>
      <c r="AC63" s="136">
        <f>IF('Input data'!AC63="","",'Input data'!AC63)</f>
        <v>650</v>
      </c>
      <c r="AD63" s="64">
        <f>IF('Input data'!AD63="","",'Input data'!AD63)</f>
        <v>650</v>
      </c>
      <c r="AE63" s="64">
        <f>IF('Input data'!AE63="","",'Input data'!AE63)</f>
        <v>400</v>
      </c>
      <c r="AF63" s="64">
        <f>IF('Input data'!AF63="","",'Input data'!AF63)</f>
        <v>250</v>
      </c>
      <c r="AG63" s="64">
        <f>IF('Input data'!AG63="","",'Input data'!AG63)</f>
        <v>160</v>
      </c>
      <c r="AH63" s="64">
        <f>IF('Input data'!AH63="","",'Input data'!AH63)</f>
        <v>220</v>
      </c>
      <c r="AI63" s="64">
        <f>IF('Input data'!AI63="","",'Input data'!AI63)</f>
        <v>140</v>
      </c>
      <c r="AJ63" s="64">
        <f>IF('Input data'!AJ63="","",'Input data'!AJ63)</f>
        <v>10</v>
      </c>
      <c r="AK63" s="65">
        <f>IF('Input data'!AK63="","",'Input data'!AK63)</f>
        <v>0.6</v>
      </c>
      <c r="AL63" s="136">
        <f>IF('Input data'!AL63="","",'Input data'!AL63)</f>
        <v>601.36805555555554</v>
      </c>
      <c r="AM63" s="64">
        <f>IF('Input data'!AM63="","",'Input data'!AM63)</f>
        <v>403.20833333333331</v>
      </c>
      <c r="AN63" s="128">
        <f>IF('Input data'!AN63="","",'Input data'!AN63)</f>
        <v>1.9686403356481492</v>
      </c>
      <c r="AO63" s="139">
        <f>IF('Input data'!AO63="","",'Input data'!AO63)</f>
        <v>0.17975270593119114</v>
      </c>
      <c r="AP63" s="89">
        <f t="shared" si="0"/>
        <v>228</v>
      </c>
      <c r="AQ63" s="90">
        <f t="shared" si="1"/>
        <v>182</v>
      </c>
      <c r="AR63" s="91">
        <f t="shared" si="2"/>
        <v>11.914893617021278</v>
      </c>
      <c r="AS63" s="91">
        <f t="shared" si="3"/>
        <v>97.021276595744681</v>
      </c>
      <c r="AT63" s="91">
        <f t="shared" si="16"/>
        <v>79.824561403508781</v>
      </c>
      <c r="AU63" s="91">
        <f t="shared" si="4"/>
        <v>25.274725274725274</v>
      </c>
      <c r="AV63" s="117">
        <f t="shared" si="5"/>
        <v>7.6923076923076925</v>
      </c>
      <c r="AW63" s="89">
        <f>IF(OR(Q63="",Y63=""),"",(5.6*(IF(AC63="",'Standard input values for PCO2'!$C$5,AC63))^0.75+22*Y63+1.6*0.00001*(IF(AG63="",'Standard input values for PCO2'!$D$5,AG63))^3)*Q63/1000)</f>
        <v>231.29669555225857</v>
      </c>
      <c r="AX63" s="90">
        <f>IF(OR(R63="",Y63=""),"",(5.6*(IF(AD63="",'Standard input values for PCO2'!$C$6,AD63))^0.75+1.6*0.00001*(IF(AH63="",'Standard input values for PCO2'!$D$6,AH63))^3)*R63/1000)</f>
        <v>12.477705962688226</v>
      </c>
      <c r="AY63" s="90">
        <f>IF(S63="","",(7.64*(IF(AE63="",'Standard input values for PCO2'!$C$7,AE63))^0.69+(IF(AK63="",'Standard input values for PCO2'!$F$7,AK63))*(23/(IF(AJ63="",'Standard input values for PCO2'!$E$7,AJ63))-1)*((57.27+0.302*(IF(AE63="",'Standard input values for PCO2'!$C$7,AE63)))/(1-0.171*(IF(AK63="",'Standard input values for PCO2'!$F$7,AK63))))+1.6*0.00001*(IF(AI63="",'Standard input values for PCO2'!$D$7,AI63))^3)*S63/1000)</f>
        <v>31.081025919849253</v>
      </c>
      <c r="AZ63" s="90">
        <f>IF(T63="","",(7.64*(IF(AF63="",'Standard input values for PCO2'!$C$8,AF63))^0.69+(IF(AK63="",'Standard input values for PCO2'!$F$8,AK63))*(23/(IF(AJ63="",'Standard input values for PCO2'!$E$8,AJ63))-1)*((57.27+0.302*(IF(AF63="",'Standard input values for PCO2'!$C$8,AF63)))/(1-0.171*(IF(AK63="",'Standard input values for PCO2'!$F$8,AK63)))))*T63/1000)</f>
        <v>0</v>
      </c>
      <c r="BA63" s="90">
        <f t="shared" si="17"/>
        <v>274.85542743479607</v>
      </c>
      <c r="BB63" s="122">
        <f t="shared" si="6"/>
        <v>287.35492876029446</v>
      </c>
      <c r="BC63" s="89">
        <f t="shared" si="7"/>
        <v>261021.1933929151</v>
      </c>
      <c r="BD63" s="90">
        <f t="shared" si="8"/>
        <v>1144.829795582961</v>
      </c>
      <c r="BE63" s="117">
        <f t="shared" si="9"/>
        <v>19.760257176047354</v>
      </c>
      <c r="BF63" s="98">
        <f t="shared" si="10"/>
        <v>1</v>
      </c>
      <c r="BG63" s="99">
        <f t="shared" si="11"/>
        <v>1</v>
      </c>
      <c r="BH63" s="99">
        <f t="shared" si="12"/>
        <v>1</v>
      </c>
      <c r="BI63" s="100">
        <f t="shared" si="13"/>
        <v>1</v>
      </c>
      <c r="BJ63" s="101">
        <f t="shared" si="18"/>
        <v>1</v>
      </c>
      <c r="BK63" s="102">
        <f t="shared" si="19"/>
        <v>1</v>
      </c>
      <c r="BL63" s="102">
        <f t="shared" si="20"/>
        <v>1</v>
      </c>
      <c r="BM63" s="102">
        <f t="shared" si="21"/>
        <v>1</v>
      </c>
      <c r="BN63" s="102">
        <f t="shared" si="22"/>
        <v>1</v>
      </c>
      <c r="BO63" s="103">
        <f t="shared" si="15"/>
        <v>1</v>
      </c>
    </row>
    <row r="64" spans="2:67" ht="15.75" customHeight="1" x14ac:dyDescent="0.25">
      <c r="B64" s="132" t="str">
        <f>IF('Input data'!B64="","",'Input data'!B64)</f>
        <v>Institute 1</v>
      </c>
      <c r="C64" s="66" t="str">
        <f>IF('Input data'!C64="","",'Input data'!C64)</f>
        <v>Cattle</v>
      </c>
      <c r="D64" s="66" t="str">
        <f>IF('Input data'!D64="","",'Input data'!D64)</f>
        <v>Housing system 2</v>
      </c>
      <c r="E64" s="133" t="str">
        <f>IF('Input data'!E64="","",'Input data'!E64)</f>
        <v>Location 2</v>
      </c>
      <c r="F64" s="66">
        <f>IF('Input data'!F64="","",'Input data'!F64)</f>
        <v>6</v>
      </c>
      <c r="G64" s="66">
        <f>IF('Input data'!G64="","",'Input data'!G64)</f>
        <v>1</v>
      </c>
      <c r="H64" s="127">
        <f>IF('Input data'!H64="","",'Input data'!H64)</f>
        <v>40955</v>
      </c>
      <c r="I64" s="64">
        <f>IF('Input data'!I64="","",'Input data'!I64)</f>
        <v>47</v>
      </c>
      <c r="J64" s="65">
        <f>IF('Input data'!J64="","",'Input data'!J64)</f>
        <v>4.64656</v>
      </c>
      <c r="K64" s="64">
        <f>IF('Input data'!K64="","",'Input data'!K64)</f>
        <v>95.125</v>
      </c>
      <c r="L64" s="65">
        <f>IF('Input data'!L64="","",'Input data'!L64)</f>
        <v>9.5547999999999984</v>
      </c>
      <c r="M64" s="64">
        <f>IF('Input data'!M64="","",'Input data'!M64)</f>
        <v>95.790000000000035</v>
      </c>
      <c r="N64" s="64">
        <f>IF('Input data'!N64="","",'Input data'!N64)</f>
        <v>197.64583333333334</v>
      </c>
      <c r="O64" s="134">
        <f>IF('Input data'!O64="","",'Input data'!O64)</f>
        <v>3.7083333333333326</v>
      </c>
      <c r="P64" s="132">
        <f>IF('Input data'!P64="","",'Input data'!P64)</f>
        <v>235</v>
      </c>
      <c r="Q64" s="64">
        <f>IF('Input data'!Q64="","",'Input data'!Q64)</f>
        <v>172</v>
      </c>
      <c r="R64" s="64">
        <f>IF('Input data'!R64="","",'Input data'!R64)</f>
        <v>11</v>
      </c>
      <c r="S64" s="64">
        <f>IF('Input data'!S64="","",'Input data'!S64)</f>
        <v>43</v>
      </c>
      <c r="T64" s="135">
        <f>IF('Input data'!T64="","",'Input data'!T64)</f>
        <v>0</v>
      </c>
      <c r="U64" s="136">
        <f>IF('Input data'!U64="","",'Input data'!U64)</f>
        <v>1</v>
      </c>
      <c r="V64" s="65">
        <f>IF('Input data'!V64="","",'Input data'!V64)</f>
        <v>4.0999999999999996</v>
      </c>
      <c r="W64" s="64">
        <f>IF('Input data'!W64="","",'Input data'!W64)</f>
        <v>0</v>
      </c>
      <c r="X64" s="135">
        <f>IF('Input data'!X64="","",'Input data'!X64)</f>
        <v>28</v>
      </c>
      <c r="Y64" s="137">
        <f>IF('Input data'!Y64="","",'Input data'!Y64)</f>
        <v>25.872093023255815</v>
      </c>
      <c r="Z64" s="65">
        <f>IF('Input data'!Z64="","",'Input data'!Z64)</f>
        <v>3.54</v>
      </c>
      <c r="AA64" s="65">
        <f>IF('Input data'!AA64="","",'Input data'!AA64)</f>
        <v>4.38</v>
      </c>
      <c r="AB64" s="135">
        <f>IF('Input data'!AB64="","",'Input data'!AB64)</f>
        <v>20</v>
      </c>
      <c r="AC64" s="136">
        <f>IF('Input data'!AC64="","",'Input data'!AC64)</f>
        <v>650</v>
      </c>
      <c r="AD64" s="64">
        <f>IF('Input data'!AD64="","",'Input data'!AD64)</f>
        <v>650</v>
      </c>
      <c r="AE64" s="64">
        <f>IF('Input data'!AE64="","",'Input data'!AE64)</f>
        <v>400</v>
      </c>
      <c r="AF64" s="64">
        <f>IF('Input data'!AF64="","",'Input data'!AF64)</f>
        <v>250</v>
      </c>
      <c r="AG64" s="64">
        <f>IF('Input data'!AG64="","",'Input data'!AG64)</f>
        <v>160</v>
      </c>
      <c r="AH64" s="64">
        <f>IF('Input data'!AH64="","",'Input data'!AH64)</f>
        <v>220</v>
      </c>
      <c r="AI64" s="64">
        <f>IF('Input data'!AI64="","",'Input data'!AI64)</f>
        <v>140</v>
      </c>
      <c r="AJ64" s="64">
        <f>IF('Input data'!AJ64="","",'Input data'!AJ64)</f>
        <v>10</v>
      </c>
      <c r="AK64" s="65">
        <f>IF('Input data'!AK64="","",'Input data'!AK64)</f>
        <v>0.6</v>
      </c>
      <c r="AL64" s="136">
        <f>IF('Input data'!AL64="","",'Input data'!AL64)</f>
        <v>937.84375</v>
      </c>
      <c r="AM64" s="64">
        <f>IF('Input data'!AM64="","",'Input data'!AM64)</f>
        <v>427.18439953205387</v>
      </c>
      <c r="AN64" s="128">
        <f>IF('Input data'!AN64="","",'Input data'!AN64)</f>
        <v>2.5669284015942084</v>
      </c>
      <c r="AO64" s="139">
        <f>IF('Input data'!AO64="","",'Input data'!AO64)</f>
        <v>0.11185492139780771</v>
      </c>
      <c r="AP64" s="89">
        <f t="shared" si="0"/>
        <v>226</v>
      </c>
      <c r="AQ64" s="90">
        <f t="shared" si="1"/>
        <v>183</v>
      </c>
      <c r="AR64" s="91">
        <f t="shared" si="2"/>
        <v>11.914893617021278</v>
      </c>
      <c r="AS64" s="91">
        <f t="shared" si="3"/>
        <v>96.170212765957444</v>
      </c>
      <c r="AT64" s="91">
        <f t="shared" si="16"/>
        <v>80.973451327433636</v>
      </c>
      <c r="AU64" s="91">
        <f t="shared" si="4"/>
        <v>23.497267759562842</v>
      </c>
      <c r="AV64" s="117">
        <f t="shared" si="5"/>
        <v>6.0109289617486334</v>
      </c>
      <c r="AW64" s="89">
        <f>IF(OR(Q64="",Y64=""),"",(5.6*(IF(AC64="",'Standard input values for PCO2'!$C$5,AC64))^0.75+22*Y64+1.6*0.00001*(IF(AG64="",'Standard input values for PCO2'!$D$5,AG64))^3)*Q64/1000)</f>
        <v>233.16642639874107</v>
      </c>
      <c r="AX64" s="90">
        <f>IF(OR(R64="",Y64=""),"",(5.6*(IF(AD64="",'Standard input values for PCO2'!$C$6,AD64))^0.75+1.6*0.00001*(IF(AH64="",'Standard input values for PCO2'!$D$6,AH64))^3)*R64/1000)</f>
        <v>9.8039118278264628</v>
      </c>
      <c r="AY64" s="90">
        <f>IF(S64="","",(7.64*(IF(AE64="",'Standard input values for PCO2'!$C$7,AE64))^0.69+(IF(AK64="",'Standard input values for PCO2'!$F$7,AK64))*(23/(IF(AJ64="",'Standard input values for PCO2'!$E$7,AJ64))-1)*((57.27+0.302*(IF(AE64="",'Standard input values for PCO2'!$C$7,AE64)))/(1-0.171*(IF(AK64="",'Standard input values for PCO2'!$F$7,AK64))))+1.6*0.00001*(IF(AI64="",'Standard input values for PCO2'!$D$7,AI64))^3)*S64/1000)</f>
        <v>29.054002490293868</v>
      </c>
      <c r="AZ64" s="90">
        <f>IF(T64="","",(7.64*(IF(AF64="",'Standard input values for PCO2'!$C$8,AF64))^0.69+(IF(AK64="",'Standard input values for PCO2'!$F$8,AK64))*(23/(IF(AJ64="",'Standard input values for PCO2'!$E$8,AJ64))-1)*((57.27+0.302*(IF(AF64="",'Standard input values for PCO2'!$C$8,AF64)))/(1-0.171*(IF(AK64="",'Standard input values for PCO2'!$F$8,AK64)))))*T64/1000)</f>
        <v>0</v>
      </c>
      <c r="BA64" s="90">
        <f t="shared" si="17"/>
        <v>272.02434071686139</v>
      </c>
      <c r="BB64" s="122">
        <f t="shared" si="6"/>
        <v>283.38973529148444</v>
      </c>
      <c r="BC64" s="89">
        <f t="shared" si="7"/>
        <v>99890.76339388224</v>
      </c>
      <c r="BD64" s="90">
        <f t="shared" si="8"/>
        <v>441.99452829151431</v>
      </c>
      <c r="BE64" s="117">
        <f t="shared" si="9"/>
        <v>10.378237090502751</v>
      </c>
      <c r="BF64" s="98">
        <f t="shared" si="10"/>
        <v>1</v>
      </c>
      <c r="BG64" s="99">
        <f t="shared" si="11"/>
        <v>1</v>
      </c>
      <c r="BH64" s="99">
        <f t="shared" si="12"/>
        <v>1</v>
      </c>
      <c r="BI64" s="100">
        <f t="shared" si="13"/>
        <v>1</v>
      </c>
      <c r="BJ64" s="101">
        <f t="shared" si="18"/>
        <v>1</v>
      </c>
      <c r="BK64" s="102">
        <f t="shared" si="19"/>
        <v>1</v>
      </c>
      <c r="BL64" s="102">
        <f t="shared" si="20"/>
        <v>1</v>
      </c>
      <c r="BM64" s="102">
        <f t="shared" si="21"/>
        <v>1</v>
      </c>
      <c r="BN64" s="102">
        <f t="shared" si="22"/>
        <v>1</v>
      </c>
      <c r="BO64" s="103">
        <f t="shared" si="15"/>
        <v>1</v>
      </c>
    </row>
    <row r="65" spans="2:67" ht="15.75" customHeight="1" x14ac:dyDescent="0.25">
      <c r="B65" s="132" t="str">
        <f>IF('Input data'!B65="","",'Input data'!B65)</f>
        <v>Institute 1</v>
      </c>
      <c r="C65" s="66" t="str">
        <f>IF('Input data'!C65="","",'Input data'!C65)</f>
        <v>Cattle</v>
      </c>
      <c r="D65" s="66" t="str">
        <f>IF('Input data'!D65="","",'Input data'!D65)</f>
        <v>Housing system 2</v>
      </c>
      <c r="E65" s="133" t="str">
        <f>IF('Input data'!E65="","",'Input data'!E65)</f>
        <v>Location 3</v>
      </c>
      <c r="F65" s="66">
        <f>IF('Input data'!F65="","",'Input data'!F65)</f>
        <v>1</v>
      </c>
      <c r="G65" s="66">
        <f>IF('Input data'!G65="","",'Input data'!G65)</f>
        <v>1</v>
      </c>
      <c r="H65" s="127">
        <f>IF('Input data'!H65="","",'Input data'!H65)</f>
        <v>40666</v>
      </c>
      <c r="I65" s="64">
        <f>IF('Input data'!I65="","",'Input data'!I65)</f>
        <v>123</v>
      </c>
      <c r="J65" s="65">
        <f>IF('Input data'!J65="","",'Input data'!J65)</f>
        <v>7.8920000000000003</v>
      </c>
      <c r="K65" s="64">
        <f>IF('Input data'!K65="","",'Input data'!K65)</f>
        <v>72.875</v>
      </c>
      <c r="L65" s="65">
        <f>IF('Input data'!L65="","",'Input data'!L65)</f>
        <v>13.170000000000002</v>
      </c>
      <c r="M65" s="64" t="str">
        <f>IF('Input data'!M65="","",'Input data'!M65)</f>
        <v>*</v>
      </c>
      <c r="N65" s="64">
        <f>IF('Input data'!N65="","",'Input data'!N65)</f>
        <v>213.82</v>
      </c>
      <c r="O65" s="134">
        <f>IF('Input data'!O65="","",'Input data'!O65)</f>
        <v>3.292666666666666</v>
      </c>
      <c r="P65" s="132">
        <f>IF('Input data'!P65="","",'Input data'!P65)</f>
        <v>197</v>
      </c>
      <c r="Q65" s="64">
        <f>IF('Input data'!Q65="","",'Input data'!Q65)</f>
        <v>138</v>
      </c>
      <c r="R65" s="64">
        <f>IF('Input data'!R65="","",'Input data'!R65)</f>
        <v>15</v>
      </c>
      <c r="S65" s="64">
        <f>IF('Input data'!S65="","",'Input data'!S65)</f>
        <v>37</v>
      </c>
      <c r="T65" s="135">
        <f>IF('Input data'!T65="","",'Input data'!T65)</f>
        <v>0</v>
      </c>
      <c r="U65" s="136">
        <f>IF('Input data'!U65="","",'Input data'!U65)</f>
        <v>1</v>
      </c>
      <c r="V65" s="65">
        <f>IF('Input data'!V65="","",'Input data'!V65)</f>
        <v>4.7</v>
      </c>
      <c r="W65" s="64">
        <f>IF('Input data'!W65="","",'Input data'!W65)</f>
        <v>0</v>
      </c>
      <c r="X65" s="135">
        <f>IF('Input data'!X65="","",'Input data'!X65)</f>
        <v>16</v>
      </c>
      <c r="Y65" s="137">
        <f>IF('Input data'!Y65="","",'Input data'!Y65)</f>
        <v>26.5</v>
      </c>
      <c r="Z65" s="65">
        <f>IF('Input data'!Z65="","",'Input data'!Z65)</f>
        <v>3.72</v>
      </c>
      <c r="AA65" s="65">
        <f>IF('Input data'!AA65="","",'Input data'!AA65)</f>
        <v>4.58</v>
      </c>
      <c r="AB65" s="135">
        <f>IF('Input data'!AB65="","",'Input data'!AB65)</f>
        <v>17</v>
      </c>
      <c r="AC65" s="136">
        <f>IF('Input data'!AC65="","",'Input data'!AC65)</f>
        <v>650</v>
      </c>
      <c r="AD65" s="64">
        <f>IF('Input data'!AD65="","",'Input data'!AD65)</f>
        <v>650</v>
      </c>
      <c r="AE65" s="64">
        <f>IF('Input data'!AE65="","",'Input data'!AE65)</f>
        <v>400</v>
      </c>
      <c r="AF65" s="64">
        <f>IF('Input data'!AF65="","",'Input data'!AF65)</f>
        <v>250</v>
      </c>
      <c r="AG65" s="64">
        <f>IF('Input data'!AG65="","",'Input data'!AG65)</f>
        <v>160</v>
      </c>
      <c r="AH65" s="64">
        <f>IF('Input data'!AH65="","",'Input data'!AH65)</f>
        <v>220</v>
      </c>
      <c r="AI65" s="64">
        <f>IF('Input data'!AI65="","",'Input data'!AI65)</f>
        <v>140</v>
      </c>
      <c r="AJ65" s="64">
        <f>IF('Input data'!AJ65="","",'Input data'!AJ65)</f>
        <v>10</v>
      </c>
      <c r="AK65" s="65">
        <f>IF('Input data'!AK65="","",'Input data'!AK65)</f>
        <v>0.6</v>
      </c>
      <c r="AL65" s="136">
        <f>IF('Input data'!AL65="","",'Input data'!AL65)</f>
        <v>913.23611111111109</v>
      </c>
      <c r="AM65" s="64">
        <f>IF('Input data'!AM65="","",'Input data'!AM65)</f>
        <v>361.47254670128888</v>
      </c>
      <c r="AN65" s="128">
        <f>IF('Input data'!AN65="","",'Input data'!AN65)</f>
        <v>2.6125284169406098</v>
      </c>
      <c r="AO65" s="139">
        <f>IF('Input data'!AO65="","",'Input data'!AO65)</f>
        <v>3.2298861802898544E-2</v>
      </c>
      <c r="AP65" s="89">
        <f t="shared" si="0"/>
        <v>190</v>
      </c>
      <c r="AQ65" s="90">
        <f t="shared" si="1"/>
        <v>153</v>
      </c>
      <c r="AR65" s="91">
        <f t="shared" si="2"/>
        <v>8.1218274111675122</v>
      </c>
      <c r="AS65" s="91">
        <f t="shared" si="3"/>
        <v>96.44670050761421</v>
      </c>
      <c r="AT65" s="91">
        <f t="shared" si="16"/>
        <v>80.526315789473685</v>
      </c>
      <c r="AU65" s="91">
        <f t="shared" si="4"/>
        <v>24.183006535947712</v>
      </c>
      <c r="AV65" s="117">
        <f t="shared" si="5"/>
        <v>9.8039215686274517</v>
      </c>
      <c r="AW65" s="89">
        <f>IF(OR(Q65="",Y65=""),"",(5.6*(IF(AC65="",'Standard input values for PCO2'!$C$5,AC65))^0.75+22*Y65+1.6*0.00001*(IF(AG65="",'Standard input values for PCO2'!$D$5,AG65))^3)*Q65/1000)</f>
        <v>188.98171420364108</v>
      </c>
      <c r="AX65" s="90">
        <f>IF(OR(R65="",Y65=""),"",(5.6*(IF(AD65="",'Standard input values for PCO2'!$C$6,AD65))^0.75+1.6*0.00001*(IF(AH65="",'Standard input values for PCO2'!$D$6,AH65))^3)*R65/1000)</f>
        <v>13.368970674308812</v>
      </c>
      <c r="AY65" s="90">
        <f>IF(S65="","",(7.64*(IF(AE65="",'Standard input values for PCO2'!$C$7,AE65))^0.69+(IF(AK65="",'Standard input values for PCO2'!$F$7,AK65))*(23/(IF(AJ65="",'Standard input values for PCO2'!$E$7,AJ65))-1)*((57.27+0.302*(IF(AE65="",'Standard input values for PCO2'!$C$7,AE65)))/(1-0.171*(IF(AK65="",'Standard input values for PCO2'!$F$7,AK65))))+1.6*0.00001*(IF(AI65="",'Standard input values for PCO2'!$D$7,AI65))^3)*S65/1000)</f>
        <v>24.999955631183095</v>
      </c>
      <c r="AZ65" s="90">
        <f>IF(T65="","",(7.64*(IF(AF65="",'Standard input values for PCO2'!$C$8,AF65))^0.69+(IF(AK65="",'Standard input values for PCO2'!$F$8,AK65))*(23/(IF(AJ65="",'Standard input values for PCO2'!$E$8,AJ65))-1)*((57.27+0.302*(IF(AF65="",'Standard input values for PCO2'!$C$8,AF65)))/(1-0.171*(IF(AK65="",'Standard input values for PCO2'!$F$8,AK65)))))*T65/1000)</f>
        <v>0</v>
      </c>
      <c r="BA65" s="90">
        <f t="shared" si="17"/>
        <v>227.350640509133</v>
      </c>
      <c r="BB65" s="122">
        <f t="shared" si="6"/>
        <v>233.56186000784251</v>
      </c>
      <c r="BC65" s="89">
        <f t="shared" si="7"/>
        <v>76194.111958769383</v>
      </c>
      <c r="BD65" s="90">
        <f t="shared" si="8"/>
        <v>401.02164188825992</v>
      </c>
      <c r="BE65" s="117">
        <f t="shared" si="9"/>
        <v>9.5149232294285007</v>
      </c>
      <c r="BF65" s="98">
        <f t="shared" si="10"/>
        <v>1</v>
      </c>
      <c r="BG65" s="99">
        <f t="shared" si="11"/>
        <v>1</v>
      </c>
      <c r="BH65" s="99">
        <f t="shared" si="12"/>
        <v>1</v>
      </c>
      <c r="BI65" s="100">
        <f t="shared" si="13"/>
        <v>1</v>
      </c>
      <c r="BJ65" s="101">
        <f t="shared" si="18"/>
        <v>1</v>
      </c>
      <c r="BK65" s="102">
        <f t="shared" si="19"/>
        <v>1</v>
      </c>
      <c r="BL65" s="102">
        <f t="shared" si="20"/>
        <v>1</v>
      </c>
      <c r="BM65" s="102">
        <f t="shared" si="21"/>
        <v>1</v>
      </c>
      <c r="BN65" s="102">
        <f t="shared" si="22"/>
        <v>1</v>
      </c>
      <c r="BO65" s="103">
        <f t="shared" si="15"/>
        <v>1</v>
      </c>
    </row>
    <row r="66" spans="2:67" ht="15.75" customHeight="1" x14ac:dyDescent="0.25">
      <c r="B66" s="132" t="str">
        <f>IF('Input data'!B66="","",'Input data'!B66)</f>
        <v>Institute 1</v>
      </c>
      <c r="C66" s="66" t="str">
        <f>IF('Input data'!C66="","",'Input data'!C66)</f>
        <v>Cattle</v>
      </c>
      <c r="D66" s="66" t="str">
        <f>IF('Input data'!D66="","",'Input data'!D66)</f>
        <v>Housing system 2</v>
      </c>
      <c r="E66" s="133" t="str">
        <f>IF('Input data'!E66="","",'Input data'!E66)</f>
        <v>Location 3</v>
      </c>
      <c r="F66" s="66">
        <f>IF('Input data'!F66="","",'Input data'!F66)</f>
        <v>2</v>
      </c>
      <c r="G66" s="66">
        <f>IF('Input data'!G66="","",'Input data'!G66)</f>
        <v>1</v>
      </c>
      <c r="H66" s="127">
        <f>IF('Input data'!H66="","",'Input data'!H66)</f>
        <v>40721</v>
      </c>
      <c r="I66" s="64">
        <f>IF('Input data'!I66="","",'Input data'!I66)</f>
        <v>178</v>
      </c>
      <c r="J66" s="65">
        <f>IF('Input data'!J66="","",'Input data'!J66)</f>
        <v>23.173999999999999</v>
      </c>
      <c r="K66" s="64">
        <f>IF('Input data'!K66="","",'Input data'!K66)</f>
        <v>72.48</v>
      </c>
      <c r="L66" s="65">
        <f>IF('Input data'!L66="","",'Input data'!L66)</f>
        <v>28.4190657439446</v>
      </c>
      <c r="M66" s="64">
        <f>IF('Input data'!M66="","",'Input data'!M66)</f>
        <v>73.350830449826972</v>
      </c>
      <c r="N66" s="64">
        <f>IF('Input data'!N66="","",'Input data'!N66)</f>
        <v>186.87</v>
      </c>
      <c r="O66" s="134">
        <f>IF('Input data'!O66="","",'Input data'!O66)</f>
        <v>2.1449999999999996</v>
      </c>
      <c r="P66" s="132">
        <f>IF('Input data'!P66="","",'Input data'!P66)</f>
        <v>197</v>
      </c>
      <c r="Q66" s="64">
        <f>IF('Input data'!Q66="","",'Input data'!Q66)</f>
        <v>120</v>
      </c>
      <c r="R66" s="64">
        <f>IF('Input data'!R66="","",'Input data'!R66)</f>
        <v>12</v>
      </c>
      <c r="S66" s="64">
        <f>IF('Input data'!S66="","",'Input data'!S66)</f>
        <v>20</v>
      </c>
      <c r="T66" s="135">
        <f>IF('Input data'!T66="","",'Input data'!T66)</f>
        <v>0</v>
      </c>
      <c r="U66" s="136">
        <f>IF('Input data'!U66="","",'Input data'!U66)</f>
        <v>1</v>
      </c>
      <c r="V66" s="65">
        <f>IF('Input data'!V66="","",'Input data'!V66)</f>
        <v>4.7</v>
      </c>
      <c r="W66" s="64">
        <f>IF('Input data'!W66="","",'Input data'!W66)</f>
        <v>0</v>
      </c>
      <c r="X66" s="135">
        <f>IF('Input data'!X66="","",'Input data'!X66)</f>
        <v>16</v>
      </c>
      <c r="Y66" s="137">
        <f>IF('Input data'!Y66="","",'Input data'!Y66)</f>
        <v>27.083333333333332</v>
      </c>
      <c r="Z66" s="65">
        <f>IF('Input data'!Z66="","",'Input data'!Z66)</f>
        <v>3.63</v>
      </c>
      <c r="AA66" s="65">
        <f>IF('Input data'!AA66="","",'Input data'!AA66)</f>
        <v>4.53</v>
      </c>
      <c r="AB66" s="135">
        <f>IF('Input data'!AB66="","",'Input data'!AB66)</f>
        <v>21</v>
      </c>
      <c r="AC66" s="136">
        <f>IF('Input data'!AC66="","",'Input data'!AC66)</f>
        <v>650</v>
      </c>
      <c r="AD66" s="64">
        <f>IF('Input data'!AD66="","",'Input data'!AD66)</f>
        <v>650</v>
      </c>
      <c r="AE66" s="64">
        <f>IF('Input data'!AE66="","",'Input data'!AE66)</f>
        <v>400</v>
      </c>
      <c r="AF66" s="64">
        <f>IF('Input data'!AF66="","",'Input data'!AF66)</f>
        <v>250</v>
      </c>
      <c r="AG66" s="64">
        <f>IF('Input data'!AG66="","",'Input data'!AG66)</f>
        <v>160</v>
      </c>
      <c r="AH66" s="64">
        <f>IF('Input data'!AH66="","",'Input data'!AH66)</f>
        <v>220</v>
      </c>
      <c r="AI66" s="64">
        <f>IF('Input data'!AI66="","",'Input data'!AI66)</f>
        <v>140</v>
      </c>
      <c r="AJ66" s="64">
        <f>IF('Input data'!AJ66="","",'Input data'!AJ66)</f>
        <v>10</v>
      </c>
      <c r="AK66" s="65">
        <f>IF('Input data'!AK66="","",'Input data'!AK66)</f>
        <v>0.6</v>
      </c>
      <c r="AL66" s="136">
        <f>IF('Input data'!AL66="","",'Input data'!AL66)</f>
        <v>1016.5243055555555</v>
      </c>
      <c r="AM66" s="64">
        <f>IF('Input data'!AM66="","",'Input data'!AM66)</f>
        <v>514.52340676552683</v>
      </c>
      <c r="AN66" s="128">
        <f>IF('Input data'!AN66="","",'Input data'!AN66)</f>
        <v>3.475828534676384</v>
      </c>
      <c r="AO66" s="139">
        <f>IF('Input data'!AO66="","",'Input data'!AO66)</f>
        <v>0.12113042334390917</v>
      </c>
      <c r="AP66" s="89">
        <f t="shared" si="0"/>
        <v>152</v>
      </c>
      <c r="AQ66" s="90">
        <f t="shared" si="1"/>
        <v>132</v>
      </c>
      <c r="AR66" s="91">
        <f t="shared" si="2"/>
        <v>8.1218274111675122</v>
      </c>
      <c r="AS66" s="91">
        <f t="shared" si="3"/>
        <v>77.157360406091371</v>
      </c>
      <c r="AT66" s="91">
        <f t="shared" si="16"/>
        <v>86.842105263157904</v>
      </c>
      <c r="AU66" s="91">
        <f t="shared" si="4"/>
        <v>15.151515151515152</v>
      </c>
      <c r="AV66" s="117">
        <f t="shared" si="5"/>
        <v>9.0909090909090917</v>
      </c>
      <c r="AW66" s="89">
        <f>IF(OR(Q66="",Y66=""),"",(5.6*(IF(AC66="",'Standard input values for PCO2'!$C$5,AC66))^0.75+22*Y66+1.6*0.00001*(IF(AG66="",'Standard input values for PCO2'!$D$5,AG66))^3)*Q66/1000)</f>
        <v>165.87192539447048</v>
      </c>
      <c r="AX66" s="90">
        <f>IF(OR(R66="",Y66=""),"",(5.6*(IF(AD66="",'Standard input values for PCO2'!$C$6,AD66))^0.75+1.6*0.00001*(IF(AH66="",'Standard input values for PCO2'!$D$6,AH66))^3)*R66/1000)</f>
        <v>10.695176539447049</v>
      </c>
      <c r="AY66" s="90">
        <f>IF(S66="","",(7.64*(IF(AE66="",'Standard input values for PCO2'!$C$7,AE66))^0.69+(IF(AK66="",'Standard input values for PCO2'!$F$7,AK66))*(23/(IF(AJ66="",'Standard input values for PCO2'!$E$7,AJ66))-1)*((57.27+0.302*(IF(AE66="",'Standard input values for PCO2'!$C$7,AE66)))/(1-0.171*(IF(AK66="",'Standard input values for PCO2'!$F$7,AK66))))+1.6*0.00001*(IF(AI66="",'Standard input values for PCO2'!$D$7,AI66))^3)*S66/1000)</f>
        <v>13.513489530369242</v>
      </c>
      <c r="AZ66" s="90">
        <f>IF(T66="","",(7.64*(IF(AF66="",'Standard input values for PCO2'!$C$8,AF66))^0.69+(IF(AK66="",'Standard input values for PCO2'!$F$8,AK66))*(23/(IF(AJ66="",'Standard input values for PCO2'!$E$8,AJ66))-1)*((57.27+0.302*(IF(AF66="",'Standard input values for PCO2'!$C$8,AF66)))/(1-0.171*(IF(AK66="",'Standard input values for PCO2'!$F$8,AK66)))))*T66/1000)</f>
        <v>0</v>
      </c>
      <c r="BA66" s="90">
        <f t="shared" si="17"/>
        <v>190.08059146428678</v>
      </c>
      <c r="BB66" s="122">
        <f t="shared" si="6"/>
        <v>183.67938747954398</v>
      </c>
      <c r="BC66" s="89">
        <f t="shared" si="7"/>
        <v>65861.017034048855</v>
      </c>
      <c r="BD66" s="90">
        <f t="shared" si="8"/>
        <v>433.29616469768985</v>
      </c>
      <c r="BE66" s="117">
        <f t="shared" si="9"/>
        <v>10.693193071944433</v>
      </c>
      <c r="BF66" s="98">
        <f t="shared" si="10"/>
        <v>1</v>
      </c>
      <c r="BG66" s="99">
        <f t="shared" si="11"/>
        <v>0</v>
      </c>
      <c r="BH66" s="99">
        <f t="shared" si="12"/>
        <v>1</v>
      </c>
      <c r="BI66" s="100">
        <f t="shared" si="13"/>
        <v>0</v>
      </c>
      <c r="BJ66" s="101">
        <f t="shared" si="18"/>
        <v>1</v>
      </c>
      <c r="BK66" s="102">
        <f t="shared" si="19"/>
        <v>0</v>
      </c>
      <c r="BL66" s="102">
        <f t="shared" si="20"/>
        <v>1</v>
      </c>
      <c r="BM66" s="102">
        <f t="shared" si="21"/>
        <v>1</v>
      </c>
      <c r="BN66" s="102">
        <f t="shared" si="22"/>
        <v>1</v>
      </c>
      <c r="BO66" s="103">
        <f t="shared" si="15"/>
        <v>0</v>
      </c>
    </row>
    <row r="67" spans="2:67" ht="15.75" customHeight="1" x14ac:dyDescent="0.25">
      <c r="B67" s="132" t="str">
        <f>IF('Input data'!B67="","",'Input data'!B67)</f>
        <v>Institute 1</v>
      </c>
      <c r="C67" s="66" t="str">
        <f>IF('Input data'!C67="","",'Input data'!C67)</f>
        <v>Cattle</v>
      </c>
      <c r="D67" s="66" t="str">
        <f>IF('Input data'!D67="","",'Input data'!D67)</f>
        <v>Housing system 2</v>
      </c>
      <c r="E67" s="133" t="str">
        <f>IF('Input data'!E67="","",'Input data'!E67)</f>
        <v>Location 3</v>
      </c>
      <c r="F67" s="66">
        <f>IF('Input data'!F67="","",'Input data'!F67)</f>
        <v>3</v>
      </c>
      <c r="G67" s="66">
        <f>IF('Input data'!G67="","",'Input data'!G67)</f>
        <v>1</v>
      </c>
      <c r="H67" s="127">
        <f>IF('Input data'!H67="","",'Input data'!H67)</f>
        <v>40786</v>
      </c>
      <c r="I67" s="64">
        <f>IF('Input data'!I67="","",'Input data'!I67)</f>
        <v>243</v>
      </c>
      <c r="J67" s="65">
        <f>IF('Input data'!J67="","",'Input data'!J67)</f>
        <v>13.341000000000001</v>
      </c>
      <c r="K67" s="64">
        <f>IF('Input data'!K67="","",'Input data'!K67)</f>
        <v>73.12</v>
      </c>
      <c r="L67" s="65">
        <f>IF('Input data'!L67="","",'Input data'!L67)</f>
        <v>17.956354166666671</v>
      </c>
      <c r="M67" s="64">
        <f>IF('Input data'!M67="","",'Input data'!M67)</f>
        <v>68.396631944444465</v>
      </c>
      <c r="N67" s="64">
        <f>IF('Input data'!N67="","",'Input data'!N67)</f>
        <v>75.069999999999993</v>
      </c>
      <c r="O67" s="134">
        <f>IF('Input data'!O67="","",'Input data'!O67)</f>
        <v>2.7919999999999998</v>
      </c>
      <c r="P67" s="132">
        <f>IF('Input data'!P67="","",'Input data'!P67)</f>
        <v>197</v>
      </c>
      <c r="Q67" s="64">
        <f>IF('Input data'!Q67="","",'Input data'!Q67)</f>
        <v>138</v>
      </c>
      <c r="R67" s="64">
        <f>IF('Input data'!R67="","",'Input data'!R67)</f>
        <v>14</v>
      </c>
      <c r="S67" s="64">
        <f>IF('Input data'!S67="","",'Input data'!S67)</f>
        <v>38</v>
      </c>
      <c r="T67" s="135">
        <f>IF('Input data'!T67="","",'Input data'!T67)</f>
        <v>0</v>
      </c>
      <c r="U67" s="136">
        <f>IF('Input data'!U67="","",'Input data'!U67)</f>
        <v>1</v>
      </c>
      <c r="V67" s="65">
        <f>IF('Input data'!V67="","",'Input data'!V67)</f>
        <v>4.7</v>
      </c>
      <c r="W67" s="64">
        <f>IF('Input data'!W67="","",'Input data'!W67)</f>
        <v>0</v>
      </c>
      <c r="X67" s="135">
        <f>IF('Input data'!X67="","",'Input data'!X67)</f>
        <v>16</v>
      </c>
      <c r="Y67" s="137">
        <f>IF('Input data'!Y67="","",'Input data'!Y67)</f>
        <v>26</v>
      </c>
      <c r="Z67" s="65">
        <f>IF('Input data'!Z67="","",'Input data'!Z67)</f>
        <v>3.52</v>
      </c>
      <c r="AA67" s="65">
        <f>IF('Input data'!AA67="","",'Input data'!AA67)</f>
        <v>4.42</v>
      </c>
      <c r="AB67" s="135">
        <f>IF('Input data'!AB67="","",'Input data'!AB67)</f>
        <v>25</v>
      </c>
      <c r="AC67" s="136">
        <f>IF('Input data'!AC67="","",'Input data'!AC67)</f>
        <v>650</v>
      </c>
      <c r="AD67" s="64">
        <f>IF('Input data'!AD67="","",'Input data'!AD67)</f>
        <v>650</v>
      </c>
      <c r="AE67" s="64">
        <f>IF('Input data'!AE67="","",'Input data'!AE67)</f>
        <v>400</v>
      </c>
      <c r="AF67" s="64">
        <f>IF('Input data'!AF67="","",'Input data'!AF67)</f>
        <v>250</v>
      </c>
      <c r="AG67" s="64">
        <f>IF('Input data'!AG67="","",'Input data'!AG67)</f>
        <v>160</v>
      </c>
      <c r="AH67" s="64">
        <f>IF('Input data'!AH67="","",'Input data'!AH67)</f>
        <v>220</v>
      </c>
      <c r="AI67" s="64">
        <f>IF('Input data'!AI67="","",'Input data'!AI67)</f>
        <v>140</v>
      </c>
      <c r="AJ67" s="64">
        <f>IF('Input data'!AJ67="","",'Input data'!AJ67)</f>
        <v>10</v>
      </c>
      <c r="AK67" s="65">
        <f>IF('Input data'!AK67="","",'Input data'!AK67)</f>
        <v>0.6</v>
      </c>
      <c r="AL67" s="136">
        <f>IF('Input data'!AL67="","",'Input data'!AL67)</f>
        <v>660.73611111111109</v>
      </c>
      <c r="AM67" s="64">
        <f>IF('Input data'!AM67="","",'Input data'!AM67)</f>
        <v>429.05184514130821</v>
      </c>
      <c r="AN67" s="128">
        <f>IF('Input data'!AN67="","",'Input data'!AN67)</f>
        <v>1.8926550285565575</v>
      </c>
      <c r="AO67" s="139">
        <f>IF('Input data'!AO67="","",'Input data'!AO67)</f>
        <v>7.6541668990225298E-2</v>
      </c>
      <c r="AP67" s="89">
        <f t="shared" si="0"/>
        <v>190</v>
      </c>
      <c r="AQ67" s="90">
        <f t="shared" si="1"/>
        <v>152</v>
      </c>
      <c r="AR67" s="91">
        <f t="shared" si="2"/>
        <v>8.1218274111675122</v>
      </c>
      <c r="AS67" s="91">
        <f t="shared" si="3"/>
        <v>96.44670050761421</v>
      </c>
      <c r="AT67" s="91">
        <f t="shared" si="16"/>
        <v>80</v>
      </c>
      <c r="AU67" s="91">
        <f t="shared" si="4"/>
        <v>25</v>
      </c>
      <c r="AV67" s="117">
        <f t="shared" si="5"/>
        <v>9.2105263157894743</v>
      </c>
      <c r="AW67" s="89">
        <f>IF(OR(Q67="",Y67=""),"",(5.6*(IF(AC67="",'Standard input values for PCO2'!$C$5,AC67))^0.75+22*Y67+1.6*0.00001*(IF(AG67="",'Standard input values for PCO2'!$D$5,AG67))^3)*Q67/1000)</f>
        <v>187.46371420364108</v>
      </c>
      <c r="AX67" s="90">
        <f>IF(OR(R67="",Y67=""),"",(5.6*(IF(AD67="",'Standard input values for PCO2'!$C$6,AD67))^0.75+1.6*0.00001*(IF(AH67="",'Standard input values for PCO2'!$D$6,AH67))^3)*R67/1000)</f>
        <v>12.477705962688226</v>
      </c>
      <c r="AY67" s="90">
        <f>IF(S67="","",(7.64*(IF(AE67="",'Standard input values for PCO2'!$C$7,AE67))^0.69+(IF(AK67="",'Standard input values for PCO2'!$F$7,AK67))*(23/(IF(AJ67="",'Standard input values for PCO2'!$E$7,AJ67))-1)*((57.27+0.302*(IF(AE67="",'Standard input values for PCO2'!$C$7,AE67)))/(1-0.171*(IF(AK67="",'Standard input values for PCO2'!$F$7,AK67))))+1.6*0.00001*(IF(AI67="",'Standard input values for PCO2'!$D$7,AI67))^3)*S67/1000)</f>
        <v>25.675630107701554</v>
      </c>
      <c r="AZ67" s="90">
        <f>IF(T67="","",(7.64*(IF(AF67="",'Standard input values for PCO2'!$C$8,AF67))^0.69+(IF(AK67="",'Standard input values for PCO2'!$F$8,AK67))*(23/(IF(AJ67="",'Standard input values for PCO2'!$E$8,AJ67))-1)*((57.27+0.302*(IF(AF67="",'Standard input values for PCO2'!$C$8,AF67)))/(1-0.171*(IF(AK67="",'Standard input values for PCO2'!$F$8,AK67)))))*T67/1000)</f>
        <v>0</v>
      </c>
      <c r="BA67" s="90">
        <f t="shared" si="17"/>
        <v>225.61705027403085</v>
      </c>
      <c r="BB67" s="122">
        <f t="shared" si="6"/>
        <v>227.46137565291676</v>
      </c>
      <c r="BC67" s="89">
        <f t="shared" si="7"/>
        <v>176719.15460526539</v>
      </c>
      <c r="BD67" s="90">
        <f t="shared" si="8"/>
        <v>930.10081371192314</v>
      </c>
      <c r="BE67" s="117">
        <f t="shared" si="9"/>
        <v>15.53288438625548</v>
      </c>
      <c r="BF67" s="98">
        <f t="shared" si="10"/>
        <v>1</v>
      </c>
      <c r="BG67" s="99">
        <f t="shared" si="11"/>
        <v>1</v>
      </c>
      <c r="BH67" s="99">
        <f t="shared" si="12"/>
        <v>1</v>
      </c>
      <c r="BI67" s="100">
        <f t="shared" si="13"/>
        <v>1</v>
      </c>
      <c r="BJ67" s="101">
        <f t="shared" si="18"/>
        <v>1</v>
      </c>
      <c r="BK67" s="102">
        <f t="shared" si="19"/>
        <v>1</v>
      </c>
      <c r="BL67" s="102">
        <f t="shared" si="20"/>
        <v>1</v>
      </c>
      <c r="BM67" s="102">
        <f t="shared" si="21"/>
        <v>1</v>
      </c>
      <c r="BN67" s="102">
        <f t="shared" si="22"/>
        <v>1</v>
      </c>
      <c r="BO67" s="103">
        <f t="shared" si="15"/>
        <v>1</v>
      </c>
    </row>
    <row r="68" spans="2:67" ht="15.75" customHeight="1" x14ac:dyDescent="0.25">
      <c r="B68" s="132" t="str">
        <f>IF('Input data'!B68="","",'Input data'!B68)</f>
        <v>Institute 1</v>
      </c>
      <c r="C68" s="66" t="str">
        <f>IF('Input data'!C68="","",'Input data'!C68)</f>
        <v>Cattle</v>
      </c>
      <c r="D68" s="66" t="str">
        <f>IF('Input data'!D68="","",'Input data'!D68)</f>
        <v>Housing system 2</v>
      </c>
      <c r="E68" s="133" t="str">
        <f>IF('Input data'!E68="","",'Input data'!E68)</f>
        <v>Location 3</v>
      </c>
      <c r="F68" s="66">
        <f>IF('Input data'!F68="","",'Input data'!F68)</f>
        <v>4</v>
      </c>
      <c r="G68" s="66">
        <f>IF('Input data'!G68="","",'Input data'!G68)</f>
        <v>1</v>
      </c>
      <c r="H68" s="127">
        <f>IF('Input data'!H68="","",'Input data'!H68)</f>
        <v>40849</v>
      </c>
      <c r="I68" s="64">
        <f>IF('Input data'!I68="","",'Input data'!I68)</f>
        <v>306</v>
      </c>
      <c r="J68" s="65">
        <f>IF('Input data'!J68="","",'Input data'!J68)</f>
        <v>11.400434782608695</v>
      </c>
      <c r="K68" s="64">
        <f>IF('Input data'!K68="","",'Input data'!K68)</f>
        <v>81.165217391304353</v>
      </c>
      <c r="L68" s="65">
        <f>IF('Input data'!L68="","",'Input data'!L68)</f>
        <v>15.235217391304344</v>
      </c>
      <c r="M68" s="64">
        <f>IF('Input data'!M68="","",'Input data'!M68)</f>
        <v>86.230434782608697</v>
      </c>
      <c r="N68" s="64">
        <f>IF('Input data'!N68="","",'Input data'!N68)</f>
        <v>185.64</v>
      </c>
      <c r="O68" s="134">
        <f>IF('Input data'!O68="","",'Input data'!O68)</f>
        <v>3.06</v>
      </c>
      <c r="P68" s="132">
        <f>IF('Input data'!P68="","",'Input data'!P68)</f>
        <v>197</v>
      </c>
      <c r="Q68" s="64">
        <f>IF('Input data'!Q68="","",'Input data'!Q68)</f>
        <v>143</v>
      </c>
      <c r="R68" s="64">
        <f>IF('Input data'!R68="","",'Input data'!R68)</f>
        <v>13</v>
      </c>
      <c r="S68" s="64">
        <f>IF('Input data'!S68="","",'Input data'!S68)</f>
        <v>24</v>
      </c>
      <c r="T68" s="135">
        <f>IF('Input data'!T68="","",'Input data'!T68)</f>
        <v>0</v>
      </c>
      <c r="U68" s="136">
        <f>IF('Input data'!U68="","",'Input data'!U68)</f>
        <v>1</v>
      </c>
      <c r="V68" s="65">
        <f>IF('Input data'!V68="","",'Input data'!V68)</f>
        <v>4.7</v>
      </c>
      <c r="W68" s="64">
        <f>IF('Input data'!W68="","",'Input data'!W68)</f>
        <v>0</v>
      </c>
      <c r="X68" s="135">
        <f>IF('Input data'!X68="","",'Input data'!X68)</f>
        <v>16</v>
      </c>
      <c r="Y68" s="137">
        <f>IF('Input data'!Y68="","",'Input data'!Y68)</f>
        <v>28</v>
      </c>
      <c r="Z68" s="65">
        <f>IF('Input data'!Z68="","",'Input data'!Z68)</f>
        <v>3.55</v>
      </c>
      <c r="AA68" s="65">
        <f>IF('Input data'!AA68="","",'Input data'!AA68)</f>
        <v>4.4000000000000004</v>
      </c>
      <c r="AB68" s="135">
        <f>IF('Input data'!AB68="","",'Input data'!AB68)</f>
        <v>22</v>
      </c>
      <c r="AC68" s="136">
        <f>IF('Input data'!AC68="","",'Input data'!AC68)</f>
        <v>650</v>
      </c>
      <c r="AD68" s="64">
        <f>IF('Input data'!AD68="","",'Input data'!AD68)</f>
        <v>650</v>
      </c>
      <c r="AE68" s="64">
        <f>IF('Input data'!AE68="","",'Input data'!AE68)</f>
        <v>400</v>
      </c>
      <c r="AF68" s="64">
        <f>IF('Input data'!AF68="","",'Input data'!AF68)</f>
        <v>250</v>
      </c>
      <c r="AG68" s="64">
        <f>IF('Input data'!AG68="","",'Input data'!AG68)</f>
        <v>160</v>
      </c>
      <c r="AH68" s="64">
        <f>IF('Input data'!AH68="","",'Input data'!AH68)</f>
        <v>220</v>
      </c>
      <c r="AI68" s="64">
        <f>IF('Input data'!AI68="","",'Input data'!AI68)</f>
        <v>140</v>
      </c>
      <c r="AJ68" s="64">
        <f>IF('Input data'!AJ68="","",'Input data'!AJ68)</f>
        <v>10</v>
      </c>
      <c r="AK68" s="65">
        <f>IF('Input data'!AK68="","",'Input data'!AK68)</f>
        <v>0.6</v>
      </c>
      <c r="AL68" s="136">
        <f>IF('Input data'!AL68="","",'Input data'!AL68)</f>
        <v>749.88541666666663</v>
      </c>
      <c r="AM68" s="64">
        <f>IF('Input data'!AM68="","",'Input data'!AM68)</f>
        <v>458.98497313778307</v>
      </c>
      <c r="AN68" s="128">
        <f>IF('Input data'!AN68="","",'Input data'!AN68)</f>
        <v>2.5134397362606191</v>
      </c>
      <c r="AO68" s="139">
        <f>IF('Input data'!AO68="","",'Input data'!AO68)</f>
        <v>0.15423558614339974</v>
      </c>
      <c r="AP68" s="89">
        <f t="shared" si="0"/>
        <v>180</v>
      </c>
      <c r="AQ68" s="90">
        <f t="shared" si="1"/>
        <v>156</v>
      </c>
      <c r="AR68" s="91">
        <f t="shared" si="2"/>
        <v>8.1218274111675122</v>
      </c>
      <c r="AS68" s="91">
        <f t="shared" si="3"/>
        <v>91.370558375634516</v>
      </c>
      <c r="AT68" s="91">
        <f t="shared" si="16"/>
        <v>86.666666666666671</v>
      </c>
      <c r="AU68" s="91">
        <f t="shared" si="4"/>
        <v>15.384615384615385</v>
      </c>
      <c r="AV68" s="117">
        <f t="shared" si="5"/>
        <v>8.3333333333333339</v>
      </c>
      <c r="AW68" s="89">
        <f>IF(OR(Q68="",Y68=""),"",(5.6*(IF(AC68="",'Standard input values for PCO2'!$C$5,AC68))^0.75+22*Y68+1.6*0.00001*(IF(AG68="",'Standard input values for PCO2'!$D$5,AG68))^3)*Q68/1000)</f>
        <v>200.54787776174402</v>
      </c>
      <c r="AX68" s="90">
        <f>IF(OR(R68="",Y68=""),"",(5.6*(IF(AD68="",'Standard input values for PCO2'!$C$6,AD68))^0.75+1.6*0.00001*(IF(AH68="",'Standard input values for PCO2'!$D$6,AH68))^3)*R68/1000)</f>
        <v>11.586441251067637</v>
      </c>
      <c r="AY68" s="90">
        <f>IF(S68="","",(7.64*(IF(AE68="",'Standard input values for PCO2'!$C$7,AE68))^0.69+(IF(AK68="",'Standard input values for PCO2'!$F$7,AK68))*(23/(IF(AJ68="",'Standard input values for PCO2'!$E$7,AJ68))-1)*((57.27+0.302*(IF(AE68="",'Standard input values for PCO2'!$C$7,AE68)))/(1-0.171*(IF(AK68="",'Standard input values for PCO2'!$F$7,AK68))))+1.6*0.00001*(IF(AI68="",'Standard input values for PCO2'!$D$7,AI68))^3)*S68/1000)</f>
        <v>16.216187436443089</v>
      </c>
      <c r="AZ68" s="90">
        <f>IF(T68="","",(7.64*(IF(AF68="",'Standard input values for PCO2'!$C$8,AF68))^0.69+(IF(AK68="",'Standard input values for PCO2'!$F$8,AK68))*(23/(IF(AJ68="",'Standard input values for PCO2'!$E$8,AJ68))-1)*((57.27+0.302*(IF(AF68="",'Standard input values for PCO2'!$C$8,AF68)))/(1-0.171*(IF(AK68="",'Standard input values for PCO2'!$F$8,AK68)))))*T68/1000)</f>
        <v>0</v>
      </c>
      <c r="BA68" s="90">
        <f t="shared" si="17"/>
        <v>228.35050644925474</v>
      </c>
      <c r="BB68" s="122">
        <f t="shared" si="6"/>
        <v>232.70266853651978</v>
      </c>
      <c r="BC68" s="89">
        <f t="shared" si="7"/>
        <v>143989.05628486827</v>
      </c>
      <c r="BD68" s="90">
        <f t="shared" si="8"/>
        <v>799.93920158260153</v>
      </c>
      <c r="BE68" s="117">
        <f t="shared" si="9"/>
        <v>16.440708913980188</v>
      </c>
      <c r="BF68" s="98">
        <f t="shared" si="10"/>
        <v>1</v>
      </c>
      <c r="BG68" s="99">
        <f t="shared" si="11"/>
        <v>1</v>
      </c>
      <c r="BH68" s="99">
        <f t="shared" si="12"/>
        <v>1</v>
      </c>
      <c r="BI68" s="100">
        <f t="shared" si="13"/>
        <v>1</v>
      </c>
      <c r="BJ68" s="101">
        <f t="shared" si="18"/>
        <v>1</v>
      </c>
      <c r="BK68" s="102">
        <f t="shared" si="19"/>
        <v>1</v>
      </c>
      <c r="BL68" s="102">
        <f t="shared" si="20"/>
        <v>1</v>
      </c>
      <c r="BM68" s="102">
        <f t="shared" si="21"/>
        <v>1</v>
      </c>
      <c r="BN68" s="102">
        <f t="shared" si="22"/>
        <v>1</v>
      </c>
      <c r="BO68" s="103">
        <f t="shared" si="15"/>
        <v>1</v>
      </c>
    </row>
    <row r="69" spans="2:67" ht="15.75" customHeight="1" x14ac:dyDescent="0.25">
      <c r="B69" s="132" t="str">
        <f>IF('Input data'!B69="","",'Input data'!B69)</f>
        <v>Institute 1</v>
      </c>
      <c r="C69" s="66" t="str">
        <f>IF('Input data'!C69="","",'Input data'!C69)</f>
        <v>Cattle</v>
      </c>
      <c r="D69" s="66" t="str">
        <f>IF('Input data'!D69="","",'Input data'!D69)</f>
        <v>Housing system 2</v>
      </c>
      <c r="E69" s="133" t="str">
        <f>IF('Input data'!E69="","",'Input data'!E69)</f>
        <v>Location 3</v>
      </c>
      <c r="F69" s="66">
        <f>IF('Input data'!F69="","",'Input data'!F69)</f>
        <v>5</v>
      </c>
      <c r="G69" s="66">
        <f>IF('Input data'!G69="","",'Input data'!G69)</f>
        <v>1</v>
      </c>
      <c r="H69" s="127">
        <f>IF('Input data'!H69="","",'Input data'!H69)</f>
        <v>40892</v>
      </c>
      <c r="I69" s="64">
        <f>IF('Input data'!I69="","",'Input data'!I69)</f>
        <v>349</v>
      </c>
      <c r="J69" s="65">
        <f>IF('Input data'!J69="","",'Input data'!J69)</f>
        <v>4.5710000000000006</v>
      </c>
      <c r="K69" s="64">
        <f>IF('Input data'!K69="","",'Input data'!K69)</f>
        <v>93.6</v>
      </c>
      <c r="L69" s="65">
        <f>IF('Input data'!L69="","",'Input data'!L69)</f>
        <v>6.9</v>
      </c>
      <c r="M69" s="64" t="str">
        <f>IF('Input data'!M69="","",'Input data'!M69)</f>
        <v>*</v>
      </c>
      <c r="N69" s="64">
        <f>IF('Input data'!N69="","",'Input data'!N69)</f>
        <v>137.13</v>
      </c>
      <c r="O69" s="134">
        <f>IF('Input data'!O69="","",'Input data'!O69)</f>
        <v>7.9050000000000002</v>
      </c>
      <c r="P69" s="132">
        <f>IF('Input data'!P69="","",'Input data'!P69)</f>
        <v>197</v>
      </c>
      <c r="Q69" s="64">
        <f>IF('Input data'!Q69="","",'Input data'!Q69)</f>
        <v>139</v>
      </c>
      <c r="R69" s="64">
        <f>IF('Input data'!R69="","",'Input data'!R69)</f>
        <v>8</v>
      </c>
      <c r="S69" s="64">
        <f>IF('Input data'!S69="","",'Input data'!S69)</f>
        <v>23</v>
      </c>
      <c r="T69" s="135">
        <f>IF('Input data'!T69="","",'Input data'!T69)</f>
        <v>0</v>
      </c>
      <c r="U69" s="136">
        <f>IF('Input data'!U69="","",'Input data'!U69)</f>
        <v>1</v>
      </c>
      <c r="V69" s="65">
        <f>IF('Input data'!V69="","",'Input data'!V69)</f>
        <v>4.7</v>
      </c>
      <c r="W69" s="64">
        <f>IF('Input data'!W69="","",'Input data'!W69)</f>
        <v>0</v>
      </c>
      <c r="X69" s="135">
        <f>IF('Input data'!X69="","",'Input data'!X69)</f>
        <v>16</v>
      </c>
      <c r="Y69" s="137">
        <f>IF('Input data'!Y69="","",'Input data'!Y69)</f>
        <v>29.8</v>
      </c>
      <c r="Z69" s="65">
        <f>IF('Input data'!Z69="","",'Input data'!Z69)</f>
        <v>3.6</v>
      </c>
      <c r="AA69" s="65">
        <f>IF('Input data'!AA69="","",'Input data'!AA69)</f>
        <v>4.3600000000000003</v>
      </c>
      <c r="AB69" s="135">
        <f>IF('Input data'!AB69="","",'Input data'!AB69)</f>
        <v>25</v>
      </c>
      <c r="AC69" s="136">
        <f>IF('Input data'!AC69="","",'Input data'!AC69)</f>
        <v>650</v>
      </c>
      <c r="AD69" s="64">
        <f>IF('Input data'!AD69="","",'Input data'!AD69)</f>
        <v>650</v>
      </c>
      <c r="AE69" s="64">
        <f>IF('Input data'!AE69="","",'Input data'!AE69)</f>
        <v>400</v>
      </c>
      <c r="AF69" s="64">
        <f>IF('Input data'!AF69="","",'Input data'!AF69)</f>
        <v>250</v>
      </c>
      <c r="AG69" s="64">
        <f>IF('Input data'!AG69="","",'Input data'!AG69)</f>
        <v>160</v>
      </c>
      <c r="AH69" s="64">
        <f>IF('Input data'!AH69="","",'Input data'!AH69)</f>
        <v>220</v>
      </c>
      <c r="AI69" s="64">
        <f>IF('Input data'!AI69="","",'Input data'!AI69)</f>
        <v>140</v>
      </c>
      <c r="AJ69" s="64">
        <f>IF('Input data'!AJ69="","",'Input data'!AJ69)</f>
        <v>10</v>
      </c>
      <c r="AK69" s="65">
        <f>IF('Input data'!AK69="","",'Input data'!AK69)</f>
        <v>0.6</v>
      </c>
      <c r="AL69" s="136">
        <f>IF('Input data'!AL69="","",'Input data'!AL69)</f>
        <v>598.06893687707645</v>
      </c>
      <c r="AM69" s="64">
        <f>IF('Input data'!AM69="","",'Input data'!AM69)</f>
        <v>424.74822831844824</v>
      </c>
      <c r="AN69" s="128">
        <f>IF('Input data'!AN69="","",'Input data'!AN69)</f>
        <v>2.0176818525044049</v>
      </c>
      <c r="AO69" s="139">
        <f>IF('Input data'!AO69="","",'Input data'!AO69)</f>
        <v>0.13879523465866406</v>
      </c>
      <c r="AP69" s="89">
        <f t="shared" ref="AP69:AP132" si="23">IF(COUNT(Q69:T69)&gt;0,SUM(Q69:T69),"")</f>
        <v>170</v>
      </c>
      <c r="AQ69" s="90">
        <f t="shared" ref="AQ69:AQ132" si="24">IF(COUNT(Q69:R69)&gt;0,SUM(Q69:R69),"")</f>
        <v>147</v>
      </c>
      <c r="AR69" s="91">
        <f t="shared" ref="AR69:AR132" si="25">IF(P69="","",X69/P69*100)</f>
        <v>8.1218274111675122</v>
      </c>
      <c r="AS69" s="91">
        <f t="shared" ref="AS69:AS132" si="26">IF(P69="","",AP69/P69*100)</f>
        <v>86.294416243654823</v>
      </c>
      <c r="AT69" s="91">
        <f t="shared" si="16"/>
        <v>86.470588235294116</v>
      </c>
      <c r="AU69" s="91">
        <f t="shared" ref="AU69:AU132" si="27">IF(AQ69="","",100*SUM(S69:T69)/AQ69)</f>
        <v>15.646258503401361</v>
      </c>
      <c r="AV69" s="117">
        <f t="shared" ref="AV69:AV132" si="28">IF(AQ69="","",100*R69/AQ69)</f>
        <v>5.4421768707482991</v>
      </c>
      <c r="AW69" s="89">
        <f>IF(OR(Q69="",Y69=""),"",(5.6*(IF(AC69="",'Standard input values for PCO2'!$C$5,AC69))^0.75+22*Y69+1.6*0.00001*(IF(AG69="",'Standard input values for PCO2'!$D$5,AG69))^3)*Q69/1000)</f>
        <v>200.44254691526169</v>
      </c>
      <c r="AX69" s="90">
        <f>IF(OR(R69="",Y69=""),"",(5.6*(IF(AD69="",'Standard input values for PCO2'!$C$6,AD69))^0.75+1.6*0.00001*(IF(AH69="",'Standard input values for PCO2'!$D$6,AH69))^3)*R69/1000)</f>
        <v>7.1301176929647001</v>
      </c>
      <c r="AY69" s="90">
        <f>IF(S69="","",(7.64*(IF(AE69="",'Standard input values for PCO2'!$C$7,AE69))^0.69+(IF(AK69="",'Standard input values for PCO2'!$F$7,AK69))*(23/(IF(AJ69="",'Standard input values for PCO2'!$E$7,AJ69))-1)*((57.27+0.302*(IF(AE69="",'Standard input values for PCO2'!$C$7,AE69)))/(1-0.171*(IF(AK69="",'Standard input values for PCO2'!$F$7,AK69))))+1.6*0.00001*(IF(AI69="",'Standard input values for PCO2'!$D$7,AI69))^3)*S69/1000)</f>
        <v>15.540512959924627</v>
      </c>
      <c r="AZ69" s="90">
        <f>IF(T69="","",(7.64*(IF(AF69="",'Standard input values for PCO2'!$C$8,AF69))^0.69+(IF(AK69="",'Standard input values for PCO2'!$F$8,AK69))*(23/(IF(AJ69="",'Standard input values for PCO2'!$E$8,AJ69))-1)*((57.27+0.302*(IF(AF69="",'Standard input values for PCO2'!$C$8,AF69)))/(1-0.171*(IF(AK69="",'Standard input values for PCO2'!$F$8,AK69)))))*T69/1000)</f>
        <v>0</v>
      </c>
      <c r="BA69" s="90">
        <f t="shared" si="17"/>
        <v>223.113177568151</v>
      </c>
      <c r="BB69" s="122">
        <f t="shared" ref="BB69:BB132" si="29">IF(BA69="","",IF(L69="*",BA69,BA69*(1000+4*(20-L69))/1000))</f>
        <v>234.80430807272214</v>
      </c>
      <c r="BC69" s="89">
        <f t="shared" ref="BC69:BC132" si="30">IF(OR(BB69="",AL69="*",AL69=""),"",BB69*IF(U69=0,0.2,0.18)/(0.000001*(AL69-AM69)))</f>
        <v>243853.00409035265</v>
      </c>
      <c r="BD69" s="90">
        <f t="shared" ref="BD69:BD132" si="31">IF(BC69="","",BC69/SUM(Q69:T69))</f>
        <v>1434.4294358256038</v>
      </c>
      <c r="BE69" s="117">
        <f t="shared" ref="BE69:BE132" si="32">IF(ISNUMBER(BC69),BC69*(AN69-AO69)/1000000*24*365/(P69-X69),"")</f>
        <v>22.174519336441843</v>
      </c>
      <c r="BF69" s="98">
        <f t="shared" ref="BF69:BF132" si="33">IF(BE69="","",IF(ISNUMBER(AT69),IF(AT69&lt;70,0,1),0))</f>
        <v>1</v>
      </c>
      <c r="BG69" s="99">
        <f t="shared" ref="BG69:BG132" si="34">IF(BE69="","",IF(ISNUMBER(AS69),IF(AS69&lt;90,0,1),0))</f>
        <v>0</v>
      </c>
      <c r="BH69" s="99">
        <f t="shared" ref="BH69:BH132" si="35">IF(BE69="","",IF(ISNUMBER(Y69),IF(Y69&lt;25,0,1),0))</f>
        <v>1</v>
      </c>
      <c r="BI69" s="100">
        <f t="shared" ref="BI69:BI132" si="36">IF(BE69="","",IF(SUM(BF69:BH69)=3,1,0))</f>
        <v>0</v>
      </c>
      <c r="BJ69" s="101">
        <f t="shared" si="18"/>
        <v>1</v>
      </c>
      <c r="BK69" s="102">
        <f t="shared" si="19"/>
        <v>1</v>
      </c>
      <c r="BL69" s="102">
        <f t="shared" si="20"/>
        <v>1</v>
      </c>
      <c r="BM69" s="102">
        <f t="shared" si="21"/>
        <v>1</v>
      </c>
      <c r="BN69" s="102">
        <f t="shared" si="22"/>
        <v>1</v>
      </c>
      <c r="BO69" s="103">
        <f t="shared" ref="BO69:BO132" si="37">IF(BE69="","",IF(SUM(BJ69:BN69)=5,1,0))</f>
        <v>1</v>
      </c>
    </row>
    <row r="70" spans="2:67" ht="15.75" customHeight="1" x14ac:dyDescent="0.25">
      <c r="B70" s="132" t="str">
        <f>IF('Input data'!B70="","",'Input data'!B70)</f>
        <v>Institute 1</v>
      </c>
      <c r="C70" s="66" t="str">
        <f>IF('Input data'!C70="","",'Input data'!C70)</f>
        <v>Cattle</v>
      </c>
      <c r="D70" s="66" t="str">
        <f>IF('Input data'!D70="","",'Input data'!D70)</f>
        <v>Housing system 2</v>
      </c>
      <c r="E70" s="133" t="str">
        <f>IF('Input data'!E70="","",'Input data'!E70)</f>
        <v>Location 3</v>
      </c>
      <c r="F70" s="66">
        <f>IF('Input data'!F70="","",'Input data'!F70)</f>
        <v>6</v>
      </c>
      <c r="G70" s="66">
        <f>IF('Input data'!G70="","",'Input data'!G70)</f>
        <v>1</v>
      </c>
      <c r="H70" s="127">
        <f>IF('Input data'!H70="","",'Input data'!H70)</f>
        <v>40953</v>
      </c>
      <c r="I70" s="64">
        <f>IF('Input data'!I70="","",'Input data'!I70)</f>
        <v>45</v>
      </c>
      <c r="J70" s="65">
        <f>IF('Input data'!J70="","",'Input data'!J70)</f>
        <v>3.5171695501730094</v>
      </c>
      <c r="K70" s="64">
        <f>IF('Input data'!K70="","",'Input data'!K70)</f>
        <v>98.611072664360222</v>
      </c>
      <c r="L70" s="65">
        <f>IF('Input data'!L70="","",'Input data'!L70)</f>
        <v>6.3032871972318336</v>
      </c>
      <c r="M70" s="64">
        <f>IF('Input data'!M70="","",'Input data'!M70)</f>
        <v>92.153737024221385</v>
      </c>
      <c r="N70" s="64">
        <f>IF('Input data'!N70="","",'Input data'!N70)</f>
        <v>48.41</v>
      </c>
      <c r="O70" s="134">
        <f>IF('Input data'!O70="","",'Input data'!O70)</f>
        <v>7.6480000000000006</v>
      </c>
      <c r="P70" s="132">
        <f>IF('Input data'!P70="","",'Input data'!P70)</f>
        <v>197</v>
      </c>
      <c r="Q70" s="64">
        <f>IF('Input data'!Q70="","",'Input data'!Q70)</f>
        <v>143</v>
      </c>
      <c r="R70" s="64">
        <f>IF('Input data'!R70="","",'Input data'!R70)</f>
        <v>12</v>
      </c>
      <c r="S70" s="64">
        <f>IF('Input data'!S70="","",'Input data'!S70)</f>
        <v>23</v>
      </c>
      <c r="T70" s="135">
        <f>IF('Input data'!T70="","",'Input data'!T70)</f>
        <v>0</v>
      </c>
      <c r="U70" s="136">
        <f>IF('Input data'!U70="","",'Input data'!U70)</f>
        <v>1</v>
      </c>
      <c r="V70" s="65">
        <f>IF('Input data'!V70="","",'Input data'!V70)</f>
        <v>4.7</v>
      </c>
      <c r="W70" s="64">
        <f>IF('Input data'!W70="","",'Input data'!W70)</f>
        <v>0</v>
      </c>
      <c r="X70" s="135">
        <f>IF('Input data'!X70="","",'Input data'!X70)</f>
        <v>16</v>
      </c>
      <c r="Y70" s="137">
        <f>IF('Input data'!Y70="","",'Input data'!Y70)</f>
        <v>26.5</v>
      </c>
      <c r="Z70" s="65">
        <f>IF('Input data'!Z70="","",'Input data'!Z70)</f>
        <v>3.7</v>
      </c>
      <c r="AA70" s="65">
        <f>IF('Input data'!AA70="","",'Input data'!AA70)</f>
        <v>4.9400000000000004</v>
      </c>
      <c r="AB70" s="135">
        <f>IF('Input data'!AB70="","",'Input data'!AB70)</f>
        <v>19</v>
      </c>
      <c r="AC70" s="136">
        <f>IF('Input data'!AC70="","",'Input data'!AC70)</f>
        <v>650</v>
      </c>
      <c r="AD70" s="64">
        <f>IF('Input data'!AD70="","",'Input data'!AD70)</f>
        <v>650</v>
      </c>
      <c r="AE70" s="64">
        <f>IF('Input data'!AE70="","",'Input data'!AE70)</f>
        <v>400</v>
      </c>
      <c r="AF70" s="64">
        <f>IF('Input data'!AF70="","",'Input data'!AF70)</f>
        <v>250</v>
      </c>
      <c r="AG70" s="64">
        <f>IF('Input data'!AG70="","",'Input data'!AG70)</f>
        <v>160</v>
      </c>
      <c r="AH70" s="64">
        <f>IF('Input data'!AH70="","",'Input data'!AH70)</f>
        <v>220</v>
      </c>
      <c r="AI70" s="64">
        <f>IF('Input data'!AI70="","",'Input data'!AI70)</f>
        <v>140</v>
      </c>
      <c r="AJ70" s="64">
        <f>IF('Input data'!AJ70="","",'Input data'!AJ70)</f>
        <v>10</v>
      </c>
      <c r="AK70" s="65">
        <f>IF('Input data'!AK70="","",'Input data'!AK70)</f>
        <v>0.6</v>
      </c>
      <c r="AL70" s="136">
        <f>IF('Input data'!AL70="","",'Input data'!AL70)</f>
        <v>645.18402777777783</v>
      </c>
      <c r="AM70" s="64">
        <f>IF('Input data'!AM70="","",'Input data'!AM70)</f>
        <v>418.60916430575645</v>
      </c>
      <c r="AN70" s="128">
        <f>IF('Input data'!AN70="","",'Input data'!AN70)</f>
        <v>1.202202693675188</v>
      </c>
      <c r="AO70" s="139">
        <f>IF('Input data'!AO70="","",'Input data'!AO70)</f>
        <v>3.8407460103834598E-2</v>
      </c>
      <c r="AP70" s="89">
        <f t="shared" si="23"/>
        <v>178</v>
      </c>
      <c r="AQ70" s="90">
        <f t="shared" si="24"/>
        <v>155</v>
      </c>
      <c r="AR70" s="91">
        <f t="shared" si="25"/>
        <v>8.1218274111675122</v>
      </c>
      <c r="AS70" s="91">
        <f t="shared" si="26"/>
        <v>90.35532994923858</v>
      </c>
      <c r="AT70" s="91">
        <f t="shared" ref="AT70:AT133" si="38">IF(AQ70="","",AQ70/AP70*100)</f>
        <v>87.078651685393254</v>
      </c>
      <c r="AU70" s="91">
        <f t="shared" si="27"/>
        <v>14.838709677419354</v>
      </c>
      <c r="AV70" s="117">
        <f t="shared" si="28"/>
        <v>7.741935483870968</v>
      </c>
      <c r="AW70" s="89">
        <f>IF(OR(Q70="",Y70=""),"",(5.6*(IF(AC70="",'Standard input values for PCO2'!$C$5,AC70))^0.75+22*Y70+1.6*0.00001*(IF(AG70="",'Standard input values for PCO2'!$D$5,AG70))^3)*Q70/1000)</f>
        <v>195.82887776174402</v>
      </c>
      <c r="AX70" s="90">
        <f>IF(OR(R70="",Y70=""),"",(5.6*(IF(AD70="",'Standard input values for PCO2'!$C$6,AD70))^0.75+1.6*0.00001*(IF(AH70="",'Standard input values for PCO2'!$D$6,AH70))^3)*R70/1000)</f>
        <v>10.695176539447049</v>
      </c>
      <c r="AY70" s="90">
        <f>IF(S70="","",(7.64*(IF(AE70="",'Standard input values for PCO2'!$C$7,AE70))^0.69+(IF(AK70="",'Standard input values for PCO2'!$F$7,AK70))*(23/(IF(AJ70="",'Standard input values for PCO2'!$E$7,AJ70))-1)*((57.27+0.302*(IF(AE70="",'Standard input values for PCO2'!$C$7,AE70)))/(1-0.171*(IF(AK70="",'Standard input values for PCO2'!$F$7,AK70))))+1.6*0.00001*(IF(AI70="",'Standard input values for PCO2'!$D$7,AI70))^3)*S70/1000)</f>
        <v>15.540512959924627</v>
      </c>
      <c r="AZ70" s="90">
        <f>IF(T70="","",(7.64*(IF(AF70="",'Standard input values for PCO2'!$C$8,AF70))^0.69+(IF(AK70="",'Standard input values for PCO2'!$F$8,AK70))*(23/(IF(AJ70="",'Standard input values for PCO2'!$E$8,AJ70))-1)*((57.27+0.302*(IF(AF70="",'Standard input values for PCO2'!$C$8,AF70)))/(1-0.171*(IF(AK70="",'Standard input values for PCO2'!$F$8,AK70)))))*T70/1000)</f>
        <v>0</v>
      </c>
      <c r="BA70" s="90">
        <f t="shared" ref="BA70:BA133" si="39">IF(SUM(AW70:AZ70)=0,"",SUM(AW70:AZ70))</f>
        <v>222.06456726111571</v>
      </c>
      <c r="BB70" s="122">
        <f t="shared" si="29"/>
        <v>234.23078566690171</v>
      </c>
      <c r="BC70" s="89">
        <f t="shared" si="30"/>
        <v>186082.16628253041</v>
      </c>
      <c r="BD70" s="90">
        <f t="shared" si="31"/>
        <v>1045.4054285535417</v>
      </c>
      <c r="BE70" s="117">
        <f t="shared" si="32"/>
        <v>10.481099858501823</v>
      </c>
      <c r="BF70" s="98">
        <f t="shared" si="33"/>
        <v>1</v>
      </c>
      <c r="BG70" s="99">
        <f t="shared" si="34"/>
        <v>1</v>
      </c>
      <c r="BH70" s="99">
        <f t="shared" si="35"/>
        <v>1</v>
      </c>
      <c r="BI70" s="100">
        <f t="shared" si="36"/>
        <v>1</v>
      </c>
      <c r="BJ70" s="101">
        <f t="shared" ref="BJ70:BJ133" si="40">IF(BE70="","",IF(ISNUMBER(AU70),IF(AU70&gt;30,0,1),0))</f>
        <v>1</v>
      </c>
      <c r="BK70" s="102">
        <f t="shared" ref="BK70:BK133" si="41">IF(BE70="","",IF(ISNUMBER(AS70),IF(AS70&lt;80,0,1),0))</f>
        <v>1</v>
      </c>
      <c r="BL70" s="102">
        <f t="shared" ref="BL70:BL133" si="42">IF(BE70="","",IF(ISNUMBER(Y70),IF(Y70&lt;25,0,1),0))</f>
        <v>1</v>
      </c>
      <c r="BM70" s="102">
        <f t="shared" ref="BM70:BM133" si="43">IF(BE70="","",IF(ISNUMBER(AB70),IF(AB70&lt;15,0,1),0))</f>
        <v>1</v>
      </c>
      <c r="BN70" s="102">
        <f t="shared" ref="BN70:BN133" si="44">IF(BE70="","",IF(ISNUMBER(AV70),IF(AV70&gt;25,0,1),0))</f>
        <v>1</v>
      </c>
      <c r="BO70" s="103">
        <f t="shared" si="37"/>
        <v>1</v>
      </c>
    </row>
    <row r="71" spans="2:67" ht="15.75" customHeight="1" x14ac:dyDescent="0.25">
      <c r="B71" s="132" t="str">
        <f>IF('Input data'!B71="","",'Input data'!B71)</f>
        <v>Institute 1</v>
      </c>
      <c r="C71" s="66" t="str">
        <f>IF('Input data'!C71="","",'Input data'!C71)</f>
        <v>Cattle</v>
      </c>
      <c r="D71" s="66" t="str">
        <f>IF('Input data'!D71="","",'Input data'!D71)</f>
        <v>Housing system 2</v>
      </c>
      <c r="E71" s="133" t="str">
        <f>IF('Input data'!E71="","",'Input data'!E71)</f>
        <v>Location 4</v>
      </c>
      <c r="F71" s="66">
        <f>IF('Input data'!F71="","",'Input data'!F71)</f>
        <v>1</v>
      </c>
      <c r="G71" s="66">
        <f>IF('Input data'!G71="","",'Input data'!G71)</f>
        <v>1</v>
      </c>
      <c r="H71" s="127">
        <f>IF('Input data'!H71="","",'Input data'!H71)</f>
        <v>40645</v>
      </c>
      <c r="I71" s="64">
        <f>IF('Input data'!I71="","",'Input data'!I71)</f>
        <v>102</v>
      </c>
      <c r="J71" s="65">
        <f>IF('Input data'!J71="","",'Input data'!J71)</f>
        <v>9.1116900000000012</v>
      </c>
      <c r="K71" s="64">
        <f>IF('Input data'!K71="","",'Input data'!K71)</f>
        <v>79.08</v>
      </c>
      <c r="L71" s="65">
        <f>IF('Input data'!L71="","",'Input data'!L71)</f>
        <v>11.33</v>
      </c>
      <c r="M71" s="64" t="str">
        <f>IF('Input data'!M71="","",'Input data'!M71)</f>
        <v>*</v>
      </c>
      <c r="N71" s="64">
        <f>IF('Input data'!N71="","",'Input data'!N71)</f>
        <v>60.87</v>
      </c>
      <c r="O71" s="134">
        <f>IF('Input data'!O71="","",'Input data'!O71)</f>
        <v>12.288150000000003</v>
      </c>
      <c r="P71" s="132">
        <f>IF('Input data'!P71="","",'Input data'!P71)</f>
        <v>252</v>
      </c>
      <c r="Q71" s="64">
        <f>IF('Input data'!Q71="","",'Input data'!Q71)</f>
        <v>148</v>
      </c>
      <c r="R71" s="64">
        <f>IF('Input data'!R71="","",'Input data'!R71)</f>
        <v>20</v>
      </c>
      <c r="S71" s="64">
        <f>IF('Input data'!S71="","",'Input data'!S71)</f>
        <v>67</v>
      </c>
      <c r="T71" s="135">
        <f>IF('Input data'!T71="","",'Input data'!T71)</f>
        <v>0</v>
      </c>
      <c r="U71" s="136">
        <f>IF('Input data'!U71="","",'Input data'!U71)</f>
        <v>1</v>
      </c>
      <c r="V71" s="65">
        <f>IF('Input data'!V71="","",'Input data'!V71)</f>
        <v>4.2</v>
      </c>
      <c r="W71" s="64">
        <f>IF('Input data'!W71="","",'Input data'!W71)</f>
        <v>0</v>
      </c>
      <c r="X71" s="135">
        <f>IF('Input data'!X71="","",'Input data'!X71)</f>
        <v>16</v>
      </c>
      <c r="Y71" s="137">
        <f>IF('Input data'!Y71="","",'Input data'!Y71)</f>
        <v>28.267857142857142</v>
      </c>
      <c r="Z71" s="65">
        <f>IF('Input data'!Z71="","",'Input data'!Z71)</f>
        <v>3.35</v>
      </c>
      <c r="AA71" s="65">
        <f>IF('Input data'!AA71="","",'Input data'!AA71)</f>
        <v>4.55</v>
      </c>
      <c r="AB71" s="135">
        <f>IF('Input data'!AB71="","",'Input data'!AB71)</f>
        <v>17</v>
      </c>
      <c r="AC71" s="136">
        <f>IF('Input data'!AC71="","",'Input data'!AC71)</f>
        <v>650</v>
      </c>
      <c r="AD71" s="64">
        <f>IF('Input data'!AD71="","",'Input data'!AD71)</f>
        <v>650</v>
      </c>
      <c r="AE71" s="64">
        <f>IF('Input data'!AE71="","",'Input data'!AE71)</f>
        <v>400</v>
      </c>
      <c r="AF71" s="64">
        <f>IF('Input data'!AF71="","",'Input data'!AF71)</f>
        <v>250</v>
      </c>
      <c r="AG71" s="64">
        <f>IF('Input data'!AG71="","",'Input data'!AG71)</f>
        <v>160</v>
      </c>
      <c r="AH71" s="64">
        <f>IF('Input data'!AH71="","",'Input data'!AH71)</f>
        <v>220</v>
      </c>
      <c r="AI71" s="64">
        <f>IF('Input data'!AI71="","",'Input data'!AI71)</f>
        <v>140</v>
      </c>
      <c r="AJ71" s="64">
        <f>IF('Input data'!AJ71="","",'Input data'!AJ71)</f>
        <v>10</v>
      </c>
      <c r="AK71" s="65">
        <f>IF('Input data'!AK71="","",'Input data'!AK71)</f>
        <v>0.6</v>
      </c>
      <c r="AL71" s="136">
        <f>IF('Input data'!AL71="","",'Input data'!AL71)</f>
        <v>612.21875</v>
      </c>
      <c r="AM71" s="64">
        <f>IF('Input data'!AM71="","",'Input data'!AM71)</f>
        <v>414.375</v>
      </c>
      <c r="AN71" s="128">
        <f>IF('Input data'!AN71="","",'Input data'!AN71)</f>
        <v>1.4266147246624385</v>
      </c>
      <c r="AO71" s="139">
        <f>IF('Input data'!AO71="","",'Input data'!AO71)</f>
        <v>2.6802146591479947E-2</v>
      </c>
      <c r="AP71" s="89">
        <f t="shared" si="23"/>
        <v>235</v>
      </c>
      <c r="AQ71" s="90">
        <f t="shared" si="24"/>
        <v>168</v>
      </c>
      <c r="AR71" s="91">
        <f t="shared" si="25"/>
        <v>6.3492063492063489</v>
      </c>
      <c r="AS71" s="91">
        <f t="shared" si="26"/>
        <v>93.253968253968253</v>
      </c>
      <c r="AT71" s="91">
        <f t="shared" si="38"/>
        <v>71.489361702127667</v>
      </c>
      <c r="AU71" s="91">
        <f t="shared" si="27"/>
        <v>39.88095238095238</v>
      </c>
      <c r="AV71" s="117">
        <f t="shared" si="28"/>
        <v>11.904761904761905</v>
      </c>
      <c r="AW71" s="89">
        <f>IF(OR(Q71="",Y71=""),"",(5.6*(IF(AC71="",'Standard input values for PCO2'!$C$5,AC71))^0.75+22*Y71+1.6*0.00001*(IF(AG71="",'Standard input values for PCO2'!$D$5,AG71))^3)*Q71/1000)</f>
        <v>208.43218417698981</v>
      </c>
      <c r="AX71" s="90">
        <f>IF(OR(R71="",Y71=""),"",(5.6*(IF(AD71="",'Standard input values for PCO2'!$C$6,AD71))^0.75+1.6*0.00001*(IF(AH71="",'Standard input values for PCO2'!$D$6,AH71))^3)*R71/1000)</f>
        <v>17.82529423241175</v>
      </c>
      <c r="AY71" s="90">
        <f>IF(S71="","",(7.64*(IF(AE71="",'Standard input values for PCO2'!$C$7,AE71))^0.69+(IF(AK71="",'Standard input values for PCO2'!$F$7,AK71))*(23/(IF(AJ71="",'Standard input values for PCO2'!$E$7,AJ71))-1)*((57.27+0.302*(IF(AE71="",'Standard input values for PCO2'!$C$7,AE71)))/(1-0.171*(IF(AK71="",'Standard input values for PCO2'!$F$7,AK71))))+1.6*0.00001*(IF(AI71="",'Standard input values for PCO2'!$D$7,AI71))^3)*S71/1000)</f>
        <v>45.270189926736961</v>
      </c>
      <c r="AZ71" s="90">
        <f>IF(T71="","",(7.64*(IF(AF71="",'Standard input values for PCO2'!$C$8,AF71))^0.69+(IF(AK71="",'Standard input values for PCO2'!$F$8,AK71))*(23/(IF(AJ71="",'Standard input values for PCO2'!$E$8,AJ71))-1)*((57.27+0.302*(IF(AF71="",'Standard input values for PCO2'!$C$8,AF71)))/(1-0.171*(IF(AK71="",'Standard input values for PCO2'!$F$8,AK71)))))*T71/1000)</f>
        <v>0</v>
      </c>
      <c r="BA71" s="90">
        <f t="shared" si="39"/>
        <v>271.5276683361385</v>
      </c>
      <c r="BB71" s="122">
        <f t="shared" si="29"/>
        <v>280.9442478740358</v>
      </c>
      <c r="BC71" s="89">
        <f t="shared" si="30"/>
        <v>255605.57064515023</v>
      </c>
      <c r="BD71" s="90">
        <f t="shared" si="31"/>
        <v>1087.6832793410649</v>
      </c>
      <c r="BE71" s="117">
        <f t="shared" si="32"/>
        <v>13.28104686886185</v>
      </c>
      <c r="BF71" s="98">
        <f t="shared" si="33"/>
        <v>1</v>
      </c>
      <c r="BG71" s="99">
        <f t="shared" si="34"/>
        <v>1</v>
      </c>
      <c r="BH71" s="99">
        <f t="shared" si="35"/>
        <v>1</v>
      </c>
      <c r="BI71" s="100">
        <f t="shared" si="36"/>
        <v>1</v>
      </c>
      <c r="BJ71" s="101">
        <f t="shared" si="40"/>
        <v>0</v>
      </c>
      <c r="BK71" s="102">
        <f t="shared" si="41"/>
        <v>1</v>
      </c>
      <c r="BL71" s="102">
        <f t="shared" si="42"/>
        <v>1</v>
      </c>
      <c r="BM71" s="102">
        <f t="shared" si="43"/>
        <v>1</v>
      </c>
      <c r="BN71" s="102">
        <f t="shared" si="44"/>
        <v>1</v>
      </c>
      <c r="BO71" s="103">
        <f t="shared" si="37"/>
        <v>0</v>
      </c>
    </row>
    <row r="72" spans="2:67" ht="15.75" customHeight="1" x14ac:dyDescent="0.25">
      <c r="B72" s="132" t="str">
        <f>IF('Input data'!B72="","",'Input data'!B72)</f>
        <v>Institute 1</v>
      </c>
      <c r="C72" s="66" t="str">
        <f>IF('Input data'!C72="","",'Input data'!C72)</f>
        <v>Cattle</v>
      </c>
      <c r="D72" s="66" t="str">
        <f>IF('Input data'!D72="","",'Input data'!D72)</f>
        <v>Housing system 2</v>
      </c>
      <c r="E72" s="133" t="str">
        <f>IF('Input data'!E72="","",'Input data'!E72)</f>
        <v>Location 4</v>
      </c>
      <c r="F72" s="66">
        <f>IF('Input data'!F72="","",'Input data'!F72)</f>
        <v>2</v>
      </c>
      <c r="G72" s="66">
        <f>IF('Input data'!G72="","",'Input data'!G72)</f>
        <v>1</v>
      </c>
      <c r="H72" s="127">
        <f>IF('Input data'!H72="","",'Input data'!H72)</f>
        <v>40709</v>
      </c>
      <c r="I72" s="64">
        <f>IF('Input data'!I72="","",'Input data'!I72)</f>
        <v>166</v>
      </c>
      <c r="J72" s="65">
        <f>IF('Input data'!J72="","",'Input data'!J72)</f>
        <v>18.487083333333334</v>
      </c>
      <c r="K72" s="64">
        <f>IF('Input data'!K72="","",'Input data'!K72)</f>
        <v>78.918333333333322</v>
      </c>
      <c r="L72" s="65">
        <f>IF('Input data'!L72="","",'Input data'!L72)</f>
        <v>20.008750000000003</v>
      </c>
      <c r="M72" s="64">
        <f>IF('Input data'!M72="","",'Input data'!M72)</f>
        <v>79.445000000000007</v>
      </c>
      <c r="N72" s="64">
        <f>IF('Input data'!N72="","",'Input data'!N72)</f>
        <v>279.75</v>
      </c>
      <c r="O72" s="134">
        <f>IF('Input data'!O72="","",'Input data'!O72)</f>
        <v>4.5016500000000006</v>
      </c>
      <c r="P72" s="132">
        <f>IF('Input data'!P72="","",'Input data'!P72)</f>
        <v>252</v>
      </c>
      <c r="Q72" s="64">
        <f>IF('Input data'!Q72="","",'Input data'!Q72)</f>
        <v>134</v>
      </c>
      <c r="R72" s="64">
        <f>IF('Input data'!R72="","",'Input data'!R72)</f>
        <v>24</v>
      </c>
      <c r="S72" s="64">
        <f>IF('Input data'!S72="","",'Input data'!S72)</f>
        <v>83</v>
      </c>
      <c r="T72" s="135">
        <f>IF('Input data'!T72="","",'Input data'!T72)</f>
        <v>0</v>
      </c>
      <c r="U72" s="136">
        <f>IF('Input data'!U72="","",'Input data'!U72)</f>
        <v>1</v>
      </c>
      <c r="V72" s="65">
        <f>IF('Input data'!V72="","",'Input data'!V72)</f>
        <v>4.2</v>
      </c>
      <c r="W72" s="64">
        <f>IF('Input data'!W72="","",'Input data'!W72)</f>
        <v>0</v>
      </c>
      <c r="X72" s="135">
        <f>IF('Input data'!X72="","",'Input data'!X72)</f>
        <v>16</v>
      </c>
      <c r="Y72" s="137">
        <f>IF('Input data'!Y72="","",'Input data'!Y72)</f>
        <v>30.799999999999997</v>
      </c>
      <c r="Z72" s="65">
        <f>IF('Input data'!Z72="","",'Input data'!Z72)</f>
        <v>3.52</v>
      </c>
      <c r="AA72" s="65">
        <f>IF('Input data'!AA72="","",'Input data'!AA72)</f>
        <v>4.1500000000000004</v>
      </c>
      <c r="AB72" s="135">
        <f>IF('Input data'!AB72="","",'Input data'!AB72)</f>
        <v>24</v>
      </c>
      <c r="AC72" s="136">
        <f>IF('Input data'!AC72="","",'Input data'!AC72)</f>
        <v>650</v>
      </c>
      <c r="AD72" s="64">
        <f>IF('Input data'!AD72="","",'Input data'!AD72)</f>
        <v>650</v>
      </c>
      <c r="AE72" s="64">
        <f>IF('Input data'!AE72="","",'Input data'!AE72)</f>
        <v>400</v>
      </c>
      <c r="AF72" s="64">
        <f>IF('Input data'!AF72="","",'Input data'!AF72)</f>
        <v>250</v>
      </c>
      <c r="AG72" s="64">
        <f>IF('Input data'!AG72="","",'Input data'!AG72)</f>
        <v>160</v>
      </c>
      <c r="AH72" s="64">
        <f>IF('Input data'!AH72="","",'Input data'!AH72)</f>
        <v>220</v>
      </c>
      <c r="AI72" s="64">
        <f>IF('Input data'!AI72="","",'Input data'!AI72)</f>
        <v>140</v>
      </c>
      <c r="AJ72" s="64">
        <f>IF('Input data'!AJ72="","",'Input data'!AJ72)</f>
        <v>10</v>
      </c>
      <c r="AK72" s="65">
        <f>IF('Input data'!AK72="","",'Input data'!AK72)</f>
        <v>0.6</v>
      </c>
      <c r="AL72" s="136">
        <f>IF('Input data'!AL72="","",'Input data'!AL72)</f>
        <v>611.93055555555554</v>
      </c>
      <c r="AM72" s="64">
        <f>IF('Input data'!AM72="","",'Input data'!AM72)</f>
        <v>381.72916666666646</v>
      </c>
      <c r="AN72" s="128">
        <f>IF('Input data'!AN72="","",'Input data'!AN72)</f>
        <v>1.2471834410439966</v>
      </c>
      <c r="AO72" s="139">
        <f>IF('Input data'!AO72="","",'Input data'!AO72)</f>
        <v>6.8166872540045761E-2</v>
      </c>
      <c r="AP72" s="89">
        <f t="shared" si="23"/>
        <v>241</v>
      </c>
      <c r="AQ72" s="90">
        <f t="shared" si="24"/>
        <v>158</v>
      </c>
      <c r="AR72" s="91">
        <f t="shared" si="25"/>
        <v>6.3492063492063489</v>
      </c>
      <c r="AS72" s="91">
        <f t="shared" si="26"/>
        <v>95.634920634920633</v>
      </c>
      <c r="AT72" s="91">
        <f t="shared" si="38"/>
        <v>65.560165975103729</v>
      </c>
      <c r="AU72" s="91">
        <f t="shared" si="27"/>
        <v>52.531645569620252</v>
      </c>
      <c r="AV72" s="117">
        <f t="shared" si="28"/>
        <v>15.189873417721518</v>
      </c>
      <c r="AW72" s="89">
        <f>IF(OR(Q72="",Y72=""),"",(5.6*(IF(AC72="",'Standard input values for PCO2'!$C$5,AC72))^0.75+22*Y72+1.6*0.00001*(IF(AG72="",'Standard input values for PCO2'!$D$5,AG72))^3)*Q72/1000)</f>
        <v>196.18038335715872</v>
      </c>
      <c r="AX72" s="90">
        <f>IF(OR(R72="",Y72=""),"",(5.6*(IF(AD72="",'Standard input values for PCO2'!$C$6,AD72))^0.75+1.6*0.00001*(IF(AH72="",'Standard input values for PCO2'!$D$6,AH72))^3)*R72/1000)</f>
        <v>21.390353078894098</v>
      </c>
      <c r="AY72" s="90">
        <f>IF(S72="","",(7.64*(IF(AE72="",'Standard input values for PCO2'!$C$7,AE72))^0.69+(IF(AK72="",'Standard input values for PCO2'!$F$7,AK72))*(23/(IF(AJ72="",'Standard input values for PCO2'!$E$7,AJ72))-1)*((57.27+0.302*(IF(AE72="",'Standard input values for PCO2'!$C$7,AE72)))/(1-0.171*(IF(AK72="",'Standard input values for PCO2'!$F$7,AK72))))+1.6*0.00001*(IF(AI72="",'Standard input values for PCO2'!$D$7,AI72))^3)*S72/1000)</f>
        <v>56.080981551032345</v>
      </c>
      <c r="AZ72" s="90">
        <f>IF(T72="","",(7.64*(IF(AF72="",'Standard input values for PCO2'!$C$8,AF72))^0.69+(IF(AK72="",'Standard input values for PCO2'!$F$8,AK72))*(23/(IF(AJ72="",'Standard input values for PCO2'!$E$8,AJ72))-1)*((57.27+0.302*(IF(AF72="",'Standard input values for PCO2'!$C$8,AF72)))/(1-0.171*(IF(AK72="",'Standard input values for PCO2'!$F$8,AK72)))))*T72/1000)</f>
        <v>0</v>
      </c>
      <c r="BA72" s="90">
        <f t="shared" si="39"/>
        <v>273.65171798708514</v>
      </c>
      <c r="BB72" s="122">
        <f t="shared" si="29"/>
        <v>273.64214017695559</v>
      </c>
      <c r="BC72" s="89">
        <f t="shared" si="30"/>
        <v>213967.3677452316</v>
      </c>
      <c r="BD72" s="90">
        <f t="shared" si="31"/>
        <v>887.83140143249625</v>
      </c>
      <c r="BE72" s="117">
        <f t="shared" si="32"/>
        <v>9.3639601186926242</v>
      </c>
      <c r="BF72" s="98">
        <f t="shared" si="33"/>
        <v>0</v>
      </c>
      <c r="BG72" s="99">
        <f t="shared" si="34"/>
        <v>1</v>
      </c>
      <c r="BH72" s="99">
        <f t="shared" si="35"/>
        <v>1</v>
      </c>
      <c r="BI72" s="100">
        <f t="shared" si="36"/>
        <v>0</v>
      </c>
      <c r="BJ72" s="101">
        <f t="shared" si="40"/>
        <v>0</v>
      </c>
      <c r="BK72" s="102">
        <f t="shared" si="41"/>
        <v>1</v>
      </c>
      <c r="BL72" s="102">
        <f t="shared" si="42"/>
        <v>1</v>
      </c>
      <c r="BM72" s="102">
        <f t="shared" si="43"/>
        <v>1</v>
      </c>
      <c r="BN72" s="102">
        <f t="shared" si="44"/>
        <v>1</v>
      </c>
      <c r="BO72" s="103">
        <f t="shared" si="37"/>
        <v>0</v>
      </c>
    </row>
    <row r="73" spans="2:67" ht="15.75" customHeight="1" x14ac:dyDescent="0.25">
      <c r="B73" s="132" t="str">
        <f>IF('Input data'!B73="","",'Input data'!B73)</f>
        <v>Institute 1</v>
      </c>
      <c r="C73" s="66" t="str">
        <f>IF('Input data'!C73="","",'Input data'!C73)</f>
        <v>Cattle</v>
      </c>
      <c r="D73" s="66" t="str">
        <f>IF('Input data'!D73="","",'Input data'!D73)</f>
        <v>Housing system 2</v>
      </c>
      <c r="E73" s="133" t="str">
        <f>IF('Input data'!E73="","",'Input data'!E73)</f>
        <v>Location 4</v>
      </c>
      <c r="F73" s="66">
        <f>IF('Input data'!F73="","",'Input data'!F73)</f>
        <v>3</v>
      </c>
      <c r="G73" s="66">
        <f>IF('Input data'!G73="","",'Input data'!G73)</f>
        <v>1</v>
      </c>
      <c r="H73" s="127">
        <f>IF('Input data'!H73="","",'Input data'!H73)</f>
        <v>40772</v>
      </c>
      <c r="I73" s="64">
        <f>IF('Input data'!I73="","",'Input data'!I73)</f>
        <v>229</v>
      </c>
      <c r="J73" s="65">
        <f>IF('Input data'!J73="","",'Input data'!J73)</f>
        <v>17.073478260869564</v>
      </c>
      <c r="K73" s="64">
        <f>IF('Input data'!K73="","",'Input data'!K73)</f>
        <v>77.690869565217383</v>
      </c>
      <c r="L73" s="65">
        <f>IF('Input data'!L73="","",'Input data'!L73)</f>
        <v>18.590434782608693</v>
      </c>
      <c r="M73" s="64" t="str">
        <f>IF('Input data'!M73="","",'Input data'!M73)</f>
        <v>*</v>
      </c>
      <c r="N73" s="64">
        <f>IF('Input data'!N73="","",'Input data'!N73)</f>
        <v>132.58000000000001</v>
      </c>
      <c r="O73" s="134">
        <f>IF('Input data'!O73="","",'Input data'!O73)</f>
        <v>3.1685100000000004</v>
      </c>
      <c r="P73" s="132">
        <f>IF('Input data'!P73="","",'Input data'!P73)</f>
        <v>252</v>
      </c>
      <c r="Q73" s="64">
        <f>IF('Input data'!Q73="","",'Input data'!Q73)</f>
        <v>153</v>
      </c>
      <c r="R73" s="64">
        <f>IF('Input data'!R73="","",'Input data'!R73)</f>
        <v>22</v>
      </c>
      <c r="S73" s="64">
        <f>IF('Input data'!S73="","",'Input data'!S73)</f>
        <v>59</v>
      </c>
      <c r="T73" s="135">
        <f>IF('Input data'!T73="","",'Input data'!T73)</f>
        <v>0</v>
      </c>
      <c r="U73" s="136">
        <f>IF('Input data'!U73="","",'Input data'!U73)</f>
        <v>1</v>
      </c>
      <c r="V73" s="65">
        <f>IF('Input data'!V73="","",'Input data'!V73)</f>
        <v>4.2</v>
      </c>
      <c r="W73" s="64">
        <f>IF('Input data'!W73="","",'Input data'!W73)</f>
        <v>0</v>
      </c>
      <c r="X73" s="135">
        <f>IF('Input data'!X73="","",'Input data'!X73)</f>
        <v>16</v>
      </c>
      <c r="Y73" s="137">
        <f>IF('Input data'!Y73="","",'Input data'!Y73)</f>
        <v>28.5</v>
      </c>
      <c r="Z73" s="65">
        <f>IF('Input data'!Z73="","",'Input data'!Z73)</f>
        <v>3.43</v>
      </c>
      <c r="AA73" s="65">
        <f>IF('Input data'!AA73="","",'Input data'!AA73)</f>
        <v>4.18</v>
      </c>
      <c r="AB73" s="135">
        <f>IF('Input data'!AB73="","",'Input data'!AB73)</f>
        <v>22</v>
      </c>
      <c r="AC73" s="136">
        <f>IF('Input data'!AC73="","",'Input data'!AC73)</f>
        <v>650</v>
      </c>
      <c r="AD73" s="64">
        <f>IF('Input data'!AD73="","",'Input data'!AD73)</f>
        <v>650</v>
      </c>
      <c r="AE73" s="64">
        <f>IF('Input data'!AE73="","",'Input data'!AE73)</f>
        <v>400</v>
      </c>
      <c r="AF73" s="64">
        <f>IF('Input data'!AF73="","",'Input data'!AF73)</f>
        <v>250</v>
      </c>
      <c r="AG73" s="64">
        <f>IF('Input data'!AG73="","",'Input data'!AG73)</f>
        <v>160</v>
      </c>
      <c r="AH73" s="64">
        <f>IF('Input data'!AH73="","",'Input data'!AH73)</f>
        <v>220</v>
      </c>
      <c r="AI73" s="64">
        <f>IF('Input data'!AI73="","",'Input data'!AI73)</f>
        <v>140</v>
      </c>
      <c r="AJ73" s="64">
        <f>IF('Input data'!AJ73="","",'Input data'!AJ73)</f>
        <v>10</v>
      </c>
      <c r="AK73" s="65">
        <f>IF('Input data'!AK73="","",'Input data'!AK73)</f>
        <v>0.6</v>
      </c>
      <c r="AL73" s="136">
        <f>IF('Input data'!AL73="","",'Input data'!AL73)</f>
        <v>661.11111111111109</v>
      </c>
      <c r="AM73" s="64">
        <f>IF('Input data'!AM73="","",'Input data'!AM73)</f>
        <v>376.34176022472252</v>
      </c>
      <c r="AN73" s="128">
        <f>IF('Input data'!AN73="","",'Input data'!AN73)</f>
        <v>1.1870060443397061</v>
      </c>
      <c r="AO73" s="139">
        <f>IF('Input data'!AO73="","",'Input data'!AO73)</f>
        <v>0.23213779736511228</v>
      </c>
      <c r="AP73" s="89">
        <f t="shared" si="23"/>
        <v>234</v>
      </c>
      <c r="AQ73" s="90">
        <f t="shared" si="24"/>
        <v>175</v>
      </c>
      <c r="AR73" s="91">
        <f t="shared" si="25"/>
        <v>6.3492063492063489</v>
      </c>
      <c r="AS73" s="91">
        <f t="shared" si="26"/>
        <v>92.857142857142861</v>
      </c>
      <c r="AT73" s="91">
        <f t="shared" si="38"/>
        <v>74.786324786324784</v>
      </c>
      <c r="AU73" s="91">
        <f t="shared" si="27"/>
        <v>33.714285714285715</v>
      </c>
      <c r="AV73" s="117">
        <f t="shared" si="28"/>
        <v>12.571428571428571</v>
      </c>
      <c r="AW73" s="89">
        <f>IF(OR(Q73="",Y73=""),"",(5.6*(IF(AC73="",'Standard input values for PCO2'!$C$5,AC73))^0.75+22*Y73+1.6*0.00001*(IF(AG73="",'Standard input values for PCO2'!$D$5,AG73))^3)*Q73/1000)</f>
        <v>216.25520487794986</v>
      </c>
      <c r="AX73" s="90">
        <f>IF(OR(R73="",Y73=""),"",(5.6*(IF(AD73="",'Standard input values for PCO2'!$C$6,AD73))^0.75+1.6*0.00001*(IF(AH73="",'Standard input values for PCO2'!$D$6,AH73))^3)*R73/1000)</f>
        <v>19.607823655652926</v>
      </c>
      <c r="AY73" s="90">
        <f>IF(S73="","",(7.64*(IF(AE73="",'Standard input values for PCO2'!$C$7,AE73))^0.69+(IF(AK73="",'Standard input values for PCO2'!$F$7,AK73))*(23/(IF(AJ73="",'Standard input values for PCO2'!$E$7,AJ73))-1)*((57.27+0.302*(IF(AE73="",'Standard input values for PCO2'!$C$7,AE73)))/(1-0.171*(IF(AK73="",'Standard input values for PCO2'!$F$7,AK73))))+1.6*0.00001*(IF(AI73="",'Standard input values for PCO2'!$D$7,AI73))^3)*S73/1000)</f>
        <v>39.864794114589259</v>
      </c>
      <c r="AZ73" s="90">
        <f>IF(T73="","",(7.64*(IF(AF73="",'Standard input values for PCO2'!$C$8,AF73))^0.69+(IF(AK73="",'Standard input values for PCO2'!$F$8,AK73))*(23/(IF(AJ73="",'Standard input values for PCO2'!$E$8,AJ73))-1)*((57.27+0.302*(IF(AF73="",'Standard input values for PCO2'!$C$8,AF73)))/(1-0.171*(IF(AK73="",'Standard input values for PCO2'!$F$8,AK73)))))*T73/1000)</f>
        <v>0</v>
      </c>
      <c r="BA73" s="90">
        <f t="shared" si="39"/>
        <v>275.72782264819205</v>
      </c>
      <c r="BB73" s="122">
        <f t="shared" si="29"/>
        <v>277.28244804127974</v>
      </c>
      <c r="BC73" s="89">
        <f t="shared" si="30"/>
        <v>175267.5998736351</v>
      </c>
      <c r="BD73" s="90">
        <f t="shared" si="31"/>
        <v>749.00683706681673</v>
      </c>
      <c r="BE73" s="117">
        <f t="shared" si="32"/>
        <v>6.212082206706671</v>
      </c>
      <c r="BF73" s="98">
        <f t="shared" si="33"/>
        <v>1</v>
      </c>
      <c r="BG73" s="99">
        <f t="shared" si="34"/>
        <v>1</v>
      </c>
      <c r="BH73" s="99">
        <f t="shared" si="35"/>
        <v>1</v>
      </c>
      <c r="BI73" s="100">
        <f t="shared" si="36"/>
        <v>1</v>
      </c>
      <c r="BJ73" s="101">
        <f t="shared" si="40"/>
        <v>0</v>
      </c>
      <c r="BK73" s="102">
        <f t="shared" si="41"/>
        <v>1</v>
      </c>
      <c r="BL73" s="102">
        <f t="shared" si="42"/>
        <v>1</v>
      </c>
      <c r="BM73" s="102">
        <f t="shared" si="43"/>
        <v>1</v>
      </c>
      <c r="BN73" s="102">
        <f t="shared" si="44"/>
        <v>1</v>
      </c>
      <c r="BO73" s="103">
        <f t="shared" si="37"/>
        <v>0</v>
      </c>
    </row>
    <row r="74" spans="2:67" ht="15.75" customHeight="1" x14ac:dyDescent="0.25">
      <c r="B74" s="132" t="str">
        <f>IF('Input data'!B74="","",'Input data'!B74)</f>
        <v>Institute 1</v>
      </c>
      <c r="C74" s="66" t="str">
        <f>IF('Input data'!C74="","",'Input data'!C74)</f>
        <v>Cattle</v>
      </c>
      <c r="D74" s="66" t="str">
        <f>IF('Input data'!D74="","",'Input data'!D74)</f>
        <v>Housing system 2</v>
      </c>
      <c r="E74" s="133" t="str">
        <f>IF('Input data'!E74="","",'Input data'!E74)</f>
        <v>Location 4</v>
      </c>
      <c r="F74" s="66">
        <f>IF('Input data'!F74="","",'Input data'!F74)</f>
        <v>4</v>
      </c>
      <c r="G74" s="66">
        <f>IF('Input data'!G74="","",'Input data'!G74)</f>
        <v>1</v>
      </c>
      <c r="H74" s="127">
        <f>IF('Input data'!H74="","",'Input data'!H74)</f>
        <v>40828</v>
      </c>
      <c r="I74" s="64">
        <f>IF('Input data'!I74="","",'Input data'!I74)</f>
        <v>285</v>
      </c>
      <c r="J74" s="65">
        <f>IF('Input data'!J74="","",'Input data'!J74)</f>
        <v>11.937083333333334</v>
      </c>
      <c r="K74" s="64">
        <f>IF('Input data'!K74="","",'Input data'!K74)</f>
        <v>92.834583333333327</v>
      </c>
      <c r="L74" s="65">
        <f>IF('Input data'!L74="","",'Input data'!L74)</f>
        <v>15.225833333333334</v>
      </c>
      <c r="M74" s="64">
        <f>IF('Input data'!M74="","",'Input data'!M74)</f>
        <v>72.492916666666659</v>
      </c>
      <c r="N74" s="64">
        <f>IF('Input data'!N74="","",'Input data'!N74)</f>
        <v>108.14</v>
      </c>
      <c r="O74" s="134">
        <f>IF('Input data'!O74="","",'Input data'!O74)</f>
        <v>2.08175</v>
      </c>
      <c r="P74" s="132">
        <f>IF('Input data'!P74="","",'Input data'!P74)</f>
        <v>252</v>
      </c>
      <c r="Q74" s="64">
        <f>IF('Input data'!Q74="","",'Input data'!Q74)</f>
        <v>155</v>
      </c>
      <c r="R74" s="64">
        <f>IF('Input data'!R74="","",'Input data'!R74)</f>
        <v>21</v>
      </c>
      <c r="S74" s="64">
        <f>IF('Input data'!S74="","",'Input data'!S74)</f>
        <v>55</v>
      </c>
      <c r="T74" s="135">
        <f>IF('Input data'!T74="","",'Input data'!T74)</f>
        <v>0</v>
      </c>
      <c r="U74" s="136">
        <f>IF('Input data'!U74="","",'Input data'!U74)</f>
        <v>1</v>
      </c>
      <c r="V74" s="65">
        <f>IF('Input data'!V74="","",'Input data'!V74)</f>
        <v>4.2</v>
      </c>
      <c r="W74" s="64">
        <f>IF('Input data'!W74="","",'Input data'!W74)</f>
        <v>0</v>
      </c>
      <c r="X74" s="135">
        <f>IF('Input data'!X74="","",'Input data'!X74)</f>
        <v>16</v>
      </c>
      <c r="Y74" s="137">
        <f>IF('Input data'!Y74="","",'Input data'!Y74)</f>
        <v>25.142857142857142</v>
      </c>
      <c r="Z74" s="65">
        <f>IF('Input data'!Z74="","",'Input data'!Z74)</f>
        <v>3.56</v>
      </c>
      <c r="AA74" s="65">
        <f>IF('Input data'!AA74="","",'Input data'!AA74)</f>
        <v>4.37</v>
      </c>
      <c r="AB74" s="135">
        <f>IF('Input data'!AB74="","",'Input data'!AB74)</f>
        <v>21</v>
      </c>
      <c r="AC74" s="136">
        <f>IF('Input data'!AC74="","",'Input data'!AC74)</f>
        <v>650</v>
      </c>
      <c r="AD74" s="64">
        <f>IF('Input data'!AD74="","",'Input data'!AD74)</f>
        <v>650</v>
      </c>
      <c r="AE74" s="64">
        <f>IF('Input data'!AE74="","",'Input data'!AE74)</f>
        <v>400</v>
      </c>
      <c r="AF74" s="64">
        <f>IF('Input data'!AF74="","",'Input data'!AF74)</f>
        <v>250</v>
      </c>
      <c r="AG74" s="64">
        <f>IF('Input data'!AG74="","",'Input data'!AG74)</f>
        <v>160</v>
      </c>
      <c r="AH74" s="64">
        <f>IF('Input data'!AH74="","",'Input data'!AH74)</f>
        <v>220</v>
      </c>
      <c r="AI74" s="64">
        <f>IF('Input data'!AI74="","",'Input data'!AI74)</f>
        <v>140</v>
      </c>
      <c r="AJ74" s="64">
        <f>IF('Input data'!AJ74="","",'Input data'!AJ74)</f>
        <v>10</v>
      </c>
      <c r="AK74" s="65">
        <f>IF('Input data'!AK74="","",'Input data'!AK74)</f>
        <v>0.6</v>
      </c>
      <c r="AL74" s="136">
        <f>IF('Input data'!AL74="","",'Input data'!AL74)</f>
        <v>880.28472222222217</v>
      </c>
      <c r="AM74" s="64">
        <f>IF('Input data'!AM74="","",'Input data'!AM74)</f>
        <v>388</v>
      </c>
      <c r="AN74" s="128">
        <f>IF('Input data'!AN74="","",'Input data'!AN74)</f>
        <v>2.3625537680169959</v>
      </c>
      <c r="AO74" s="139">
        <f>IF('Input data'!AO74="","",'Input data'!AO74)</f>
        <v>0.15671802195912224</v>
      </c>
      <c r="AP74" s="89">
        <f t="shared" si="23"/>
        <v>231</v>
      </c>
      <c r="AQ74" s="90">
        <f t="shared" si="24"/>
        <v>176</v>
      </c>
      <c r="AR74" s="91">
        <f t="shared" si="25"/>
        <v>6.3492063492063489</v>
      </c>
      <c r="AS74" s="91">
        <f t="shared" si="26"/>
        <v>91.666666666666657</v>
      </c>
      <c r="AT74" s="91">
        <f t="shared" si="38"/>
        <v>76.19047619047619</v>
      </c>
      <c r="AU74" s="91">
        <f t="shared" si="27"/>
        <v>31.25</v>
      </c>
      <c r="AV74" s="117">
        <f t="shared" si="28"/>
        <v>11.931818181818182</v>
      </c>
      <c r="AW74" s="89">
        <f>IF(OR(Q74="",Y74=""),"",(5.6*(IF(AC74="",'Standard input values for PCO2'!$C$5,AC74))^0.75+22*Y74+1.6*0.00001*(IF(AG74="",'Standard input values for PCO2'!$D$5,AG74))^3)*Q74/1000)</f>
        <v>207.63421315833392</v>
      </c>
      <c r="AX74" s="90">
        <f>IF(OR(R74="",Y74=""),"",(5.6*(IF(AD74="",'Standard input values for PCO2'!$C$6,AD74))^0.75+1.6*0.00001*(IF(AH74="",'Standard input values for PCO2'!$D$6,AH74))^3)*R74/1000)</f>
        <v>18.716558944032339</v>
      </c>
      <c r="AY74" s="90">
        <f>IF(S74="","",(7.64*(IF(AE74="",'Standard input values for PCO2'!$C$7,AE74))^0.69+(IF(AK74="",'Standard input values for PCO2'!$F$7,AK74))*(23/(IF(AJ74="",'Standard input values for PCO2'!$E$7,AJ74))-1)*((57.27+0.302*(IF(AE74="",'Standard input values for PCO2'!$C$7,AE74)))/(1-0.171*(IF(AK74="",'Standard input values for PCO2'!$F$7,AK74))))+1.6*0.00001*(IF(AI74="",'Standard input values for PCO2'!$D$7,AI74))^3)*S74/1000)</f>
        <v>37.162096208515408</v>
      </c>
      <c r="AZ74" s="90">
        <f>IF(T74="","",(7.64*(IF(AF74="",'Standard input values for PCO2'!$C$8,AF74))^0.69+(IF(AK74="",'Standard input values for PCO2'!$F$8,AK74))*(23/(IF(AJ74="",'Standard input values for PCO2'!$E$8,AJ74))-1)*((57.27+0.302*(IF(AF74="",'Standard input values for PCO2'!$C$8,AF74)))/(1-0.171*(IF(AK74="",'Standard input values for PCO2'!$F$8,AK74)))))*T74/1000)</f>
        <v>0</v>
      </c>
      <c r="BA74" s="90">
        <f t="shared" si="39"/>
        <v>263.51286831088169</v>
      </c>
      <c r="BB74" s="122">
        <f t="shared" si="29"/>
        <v>268.54508571939181</v>
      </c>
      <c r="BC74" s="89">
        <f t="shared" si="30"/>
        <v>98191.378378121226</v>
      </c>
      <c r="BD74" s="90">
        <f t="shared" si="31"/>
        <v>425.07090206978887</v>
      </c>
      <c r="BE74" s="117">
        <f t="shared" si="32"/>
        <v>8.0396775375377505</v>
      </c>
      <c r="BF74" s="98">
        <f t="shared" si="33"/>
        <v>1</v>
      </c>
      <c r="BG74" s="99">
        <f t="shared" si="34"/>
        <v>1</v>
      </c>
      <c r="BH74" s="99">
        <f t="shared" si="35"/>
        <v>1</v>
      </c>
      <c r="BI74" s="100">
        <f t="shared" si="36"/>
        <v>1</v>
      </c>
      <c r="BJ74" s="101">
        <f t="shared" si="40"/>
        <v>0</v>
      </c>
      <c r="BK74" s="102">
        <f t="shared" si="41"/>
        <v>1</v>
      </c>
      <c r="BL74" s="102">
        <f t="shared" si="42"/>
        <v>1</v>
      </c>
      <c r="BM74" s="102">
        <f t="shared" si="43"/>
        <v>1</v>
      </c>
      <c r="BN74" s="102">
        <f t="shared" si="44"/>
        <v>1</v>
      </c>
      <c r="BO74" s="103">
        <f t="shared" si="37"/>
        <v>0</v>
      </c>
    </row>
    <row r="75" spans="2:67" ht="15.75" customHeight="1" x14ac:dyDescent="0.25">
      <c r="B75" s="132" t="str">
        <f>IF('Input data'!B75="","",'Input data'!B75)</f>
        <v>Institute 1</v>
      </c>
      <c r="C75" s="66" t="str">
        <f>IF('Input data'!C75="","",'Input data'!C75)</f>
        <v>Cattle</v>
      </c>
      <c r="D75" s="66" t="str">
        <f>IF('Input data'!D75="","",'Input data'!D75)</f>
        <v>Housing system 2</v>
      </c>
      <c r="E75" s="133" t="str">
        <f>IF('Input data'!E75="","",'Input data'!E75)</f>
        <v>Location 4</v>
      </c>
      <c r="F75" s="66">
        <f>IF('Input data'!F75="","",'Input data'!F75)</f>
        <v>5</v>
      </c>
      <c r="G75" s="66">
        <f>IF('Input data'!G75="","",'Input data'!G75)</f>
        <v>1</v>
      </c>
      <c r="H75" s="127">
        <f>IF('Input data'!H75="","",'Input data'!H75)</f>
        <v>40878</v>
      </c>
      <c r="I75" s="64">
        <f>IF('Input data'!I75="","",'Input data'!I75)</f>
        <v>335</v>
      </c>
      <c r="J75" s="65">
        <f>IF('Input data'!J75="","",'Input data'!J75)</f>
        <v>8.5247916666666672</v>
      </c>
      <c r="K75" s="64">
        <f>IF('Input data'!K75="","",'Input data'!K75)</f>
        <v>96.744166666666729</v>
      </c>
      <c r="L75" s="65">
        <f>IF('Input data'!L75="","",'Input data'!L75)</f>
        <v>11.497916666666669</v>
      </c>
      <c r="M75" s="64">
        <f>IF('Input data'!M75="","",'Input data'!M75)</f>
        <v>84.749166666666653</v>
      </c>
      <c r="N75" s="64">
        <f>IF('Input data'!N75="","",'Input data'!N75)</f>
        <v>195.52</v>
      </c>
      <c r="O75" s="134">
        <f>IF('Input data'!O75="","",'Input data'!O75)</f>
        <v>3.7882500000000006</v>
      </c>
      <c r="P75" s="132">
        <f>IF('Input data'!P75="","",'Input data'!P75)</f>
        <v>252</v>
      </c>
      <c r="Q75" s="64">
        <f>IF('Input data'!Q75="","",'Input data'!Q75)</f>
        <v>152</v>
      </c>
      <c r="R75" s="64">
        <f>IF('Input data'!R75="","",'Input data'!R75)</f>
        <v>25</v>
      </c>
      <c r="S75" s="64">
        <f>IF('Input data'!S75="","",'Input data'!S75)</f>
        <v>58</v>
      </c>
      <c r="T75" s="135">
        <f>IF('Input data'!T75="","",'Input data'!T75)</f>
        <v>0</v>
      </c>
      <c r="U75" s="136">
        <f>IF('Input data'!U75="","",'Input data'!U75)</f>
        <v>1</v>
      </c>
      <c r="V75" s="65">
        <f>IF('Input data'!V75="","",'Input data'!V75)</f>
        <v>4.2</v>
      </c>
      <c r="W75" s="64">
        <f>IF('Input data'!W75="","",'Input data'!W75)</f>
        <v>0</v>
      </c>
      <c r="X75" s="135">
        <f>IF('Input data'!X75="","",'Input data'!X75)</f>
        <v>16</v>
      </c>
      <c r="Y75" s="137">
        <f>IF('Input data'!Y75="","",'Input data'!Y75)</f>
        <v>26.162790697674417</v>
      </c>
      <c r="Z75" s="65">
        <f>IF('Input data'!Z75="","",'Input data'!Z75)</f>
        <v>3.59</v>
      </c>
      <c r="AA75" s="65">
        <f>IF('Input data'!AA75="","",'Input data'!AA75)</f>
        <v>4.58</v>
      </c>
      <c r="AB75" s="135">
        <f>IF('Input data'!AB75="","",'Input data'!AB75)</f>
        <v>18</v>
      </c>
      <c r="AC75" s="136">
        <f>IF('Input data'!AC75="","",'Input data'!AC75)</f>
        <v>650</v>
      </c>
      <c r="AD75" s="64">
        <f>IF('Input data'!AD75="","",'Input data'!AD75)</f>
        <v>650</v>
      </c>
      <c r="AE75" s="64">
        <f>IF('Input data'!AE75="","",'Input data'!AE75)</f>
        <v>400</v>
      </c>
      <c r="AF75" s="64">
        <f>IF('Input data'!AF75="","",'Input data'!AF75)</f>
        <v>250</v>
      </c>
      <c r="AG75" s="64">
        <f>IF('Input data'!AG75="","",'Input data'!AG75)</f>
        <v>160</v>
      </c>
      <c r="AH75" s="64">
        <f>IF('Input data'!AH75="","",'Input data'!AH75)</f>
        <v>220</v>
      </c>
      <c r="AI75" s="64">
        <f>IF('Input data'!AI75="","",'Input data'!AI75)</f>
        <v>140</v>
      </c>
      <c r="AJ75" s="64">
        <f>IF('Input data'!AJ75="","",'Input data'!AJ75)</f>
        <v>10</v>
      </c>
      <c r="AK75" s="65">
        <f>IF('Input data'!AK75="","",'Input data'!AK75)</f>
        <v>0.6</v>
      </c>
      <c r="AL75" s="136">
        <f>IF('Input data'!AL75="","",'Input data'!AL75)</f>
        <v>752.53979238754323</v>
      </c>
      <c r="AM75" s="64">
        <f>IF('Input data'!AM75="","",'Input data'!AM75)</f>
        <v>397.18402777777777</v>
      </c>
      <c r="AN75" s="128">
        <f>IF('Input data'!AN75="","",'Input data'!AN75)</f>
        <v>2.0210503580189347</v>
      </c>
      <c r="AO75" s="139">
        <f>IF('Input data'!AO75="","",'Input data'!AO75)</f>
        <v>0.30817592431298441</v>
      </c>
      <c r="AP75" s="89">
        <f t="shared" si="23"/>
        <v>235</v>
      </c>
      <c r="AQ75" s="90">
        <f t="shared" si="24"/>
        <v>177</v>
      </c>
      <c r="AR75" s="91">
        <f t="shared" si="25"/>
        <v>6.3492063492063489</v>
      </c>
      <c r="AS75" s="91">
        <f t="shared" si="26"/>
        <v>93.253968253968253</v>
      </c>
      <c r="AT75" s="91">
        <f t="shared" si="38"/>
        <v>75.319148936170208</v>
      </c>
      <c r="AU75" s="91">
        <f t="shared" si="27"/>
        <v>32.768361581920907</v>
      </c>
      <c r="AV75" s="117">
        <f t="shared" si="28"/>
        <v>14.124293785310735</v>
      </c>
      <c r="AW75" s="89">
        <f>IF(OR(Q75="",Y75=""),"",(5.6*(IF(AC75="",'Standard input values for PCO2'!$C$5,AC75))^0.75+22*Y75+1.6*0.00001*(IF(AG75="",'Standard input values for PCO2'!$D$5,AG75))^3)*Q75/1000)</f>
        <v>207.02614425935252</v>
      </c>
      <c r="AX75" s="90">
        <f>IF(OR(R75="",Y75=""),"",(5.6*(IF(AD75="",'Standard input values for PCO2'!$C$6,AD75))^0.75+1.6*0.00001*(IF(AH75="",'Standard input values for PCO2'!$D$6,AH75))^3)*R75/1000)</f>
        <v>22.281617790514687</v>
      </c>
      <c r="AY75" s="90">
        <f>IF(S75="","",(7.64*(IF(AE75="",'Standard input values for PCO2'!$C$7,AE75))^0.69+(IF(AK75="",'Standard input values for PCO2'!$F$7,AK75))*(23/(IF(AJ75="",'Standard input values for PCO2'!$E$7,AJ75))-1)*((57.27+0.302*(IF(AE75="",'Standard input values for PCO2'!$C$7,AE75)))/(1-0.171*(IF(AK75="",'Standard input values for PCO2'!$F$7,AK75))))+1.6*0.00001*(IF(AI75="",'Standard input values for PCO2'!$D$7,AI75))^3)*S75/1000)</f>
        <v>39.1891196380708</v>
      </c>
      <c r="AZ75" s="90">
        <f>IF(T75="","",(7.64*(IF(AF75="",'Standard input values for PCO2'!$C$8,AF75))^0.69+(IF(AK75="",'Standard input values for PCO2'!$F$8,AK75))*(23/(IF(AJ75="",'Standard input values for PCO2'!$E$8,AJ75))-1)*((57.27+0.302*(IF(AF75="",'Standard input values for PCO2'!$C$8,AF75)))/(1-0.171*(IF(AK75="",'Standard input values for PCO2'!$F$8,AK75)))))*T75/1000)</f>
        <v>0</v>
      </c>
      <c r="BA75" s="90">
        <f t="shared" si="39"/>
        <v>268.49688168793801</v>
      </c>
      <c r="BB75" s="122">
        <f t="shared" si="29"/>
        <v>277.62801313934193</v>
      </c>
      <c r="BC75" s="89">
        <f t="shared" si="30"/>
        <v>140628.20233114701</v>
      </c>
      <c r="BD75" s="90">
        <f t="shared" si="31"/>
        <v>598.41788226020003</v>
      </c>
      <c r="BE75" s="117">
        <f t="shared" si="32"/>
        <v>8.9410815393897938</v>
      </c>
      <c r="BF75" s="98">
        <f t="shared" si="33"/>
        <v>1</v>
      </c>
      <c r="BG75" s="99">
        <f t="shared" si="34"/>
        <v>1</v>
      </c>
      <c r="BH75" s="99">
        <f t="shared" si="35"/>
        <v>1</v>
      </c>
      <c r="BI75" s="100">
        <f t="shared" si="36"/>
        <v>1</v>
      </c>
      <c r="BJ75" s="101">
        <f t="shared" si="40"/>
        <v>0</v>
      </c>
      <c r="BK75" s="102">
        <f t="shared" si="41"/>
        <v>1</v>
      </c>
      <c r="BL75" s="102">
        <f t="shared" si="42"/>
        <v>1</v>
      </c>
      <c r="BM75" s="102">
        <f t="shared" si="43"/>
        <v>1</v>
      </c>
      <c r="BN75" s="102">
        <f t="shared" si="44"/>
        <v>1</v>
      </c>
      <c r="BO75" s="103">
        <f t="shared" si="37"/>
        <v>0</v>
      </c>
    </row>
    <row r="76" spans="2:67" ht="15.75" customHeight="1" x14ac:dyDescent="0.25">
      <c r="B76" s="132" t="str">
        <f>IF('Input data'!B76="","",'Input data'!B76)</f>
        <v>Institute 1</v>
      </c>
      <c r="C76" s="66" t="str">
        <f>IF('Input data'!C76="","",'Input data'!C76)</f>
        <v>Cattle</v>
      </c>
      <c r="D76" s="66" t="str">
        <f>IF('Input data'!D76="","",'Input data'!D76)</f>
        <v>Housing system 2</v>
      </c>
      <c r="E76" s="133" t="str">
        <f>IF('Input data'!E76="","",'Input data'!E76)</f>
        <v>Location 4</v>
      </c>
      <c r="F76" s="66">
        <f>IF('Input data'!F76="","",'Input data'!F76)</f>
        <v>6</v>
      </c>
      <c r="G76" s="66">
        <f>IF('Input data'!G76="","",'Input data'!G76)</f>
        <v>1</v>
      </c>
      <c r="H76" s="127">
        <f>IF('Input data'!H76="","",'Input data'!H76)</f>
        <v>40939</v>
      </c>
      <c r="I76" s="64">
        <f>IF('Input data'!I76="","",'Input data'!I76)</f>
        <v>31</v>
      </c>
      <c r="J76" s="65">
        <f>IF('Input data'!J76="","",'Input data'!J76)</f>
        <v>-3.4059065743944625</v>
      </c>
      <c r="K76" s="64">
        <f>IF('Input data'!K76="","",'Input data'!K76)</f>
        <v>68.64467128027681</v>
      </c>
      <c r="L76" s="65">
        <f>IF('Input data'!L76="","",'Input data'!L76)</f>
        <v>0.55221453287197197</v>
      </c>
      <c r="M76" s="64">
        <f>IF('Input data'!M76="","",'Input data'!M76)</f>
        <v>82.236332179930784</v>
      </c>
      <c r="N76" s="64">
        <f>IF('Input data'!N76="","",'Input data'!N76)</f>
        <v>70.5</v>
      </c>
      <c r="O76" s="134">
        <f>IF('Input data'!O76="","",'Input data'!O76)</f>
        <v>6.85</v>
      </c>
      <c r="P76" s="132">
        <f>IF('Input data'!P76="","",'Input data'!P76)</f>
        <v>252</v>
      </c>
      <c r="Q76" s="64">
        <f>IF('Input data'!Q76="","",'Input data'!Q76)</f>
        <v>147</v>
      </c>
      <c r="R76" s="64">
        <f>IF('Input data'!R76="","",'Input data'!R76)</f>
        <v>28</v>
      </c>
      <c r="S76" s="64">
        <f>IF('Input data'!S76="","",'Input data'!S76)</f>
        <v>63</v>
      </c>
      <c r="T76" s="135">
        <f>IF('Input data'!T76="","",'Input data'!T76)</f>
        <v>0</v>
      </c>
      <c r="U76" s="136">
        <f>IF('Input data'!U76="","",'Input data'!U76)</f>
        <v>1</v>
      </c>
      <c r="V76" s="65">
        <f>IF('Input data'!V76="","",'Input data'!V76)</f>
        <v>4.2</v>
      </c>
      <c r="W76" s="64">
        <f>IF('Input data'!W76="","",'Input data'!W76)</f>
        <v>0</v>
      </c>
      <c r="X76" s="135">
        <f>IF('Input data'!X76="","",'Input data'!X76)</f>
        <v>16</v>
      </c>
      <c r="Y76" s="137">
        <f>IF('Input data'!Y76="","",'Input data'!Y76)</f>
        <v>26.550898203592816</v>
      </c>
      <c r="Z76" s="65">
        <f>IF('Input data'!Z76="","",'Input data'!Z76)</f>
        <v>3.57</v>
      </c>
      <c r="AA76" s="65">
        <f>IF('Input data'!AA76="","",'Input data'!AA76)</f>
        <v>4.87</v>
      </c>
      <c r="AB76" s="135">
        <f>IF('Input data'!AB76="","",'Input data'!AB76)</f>
        <v>20</v>
      </c>
      <c r="AC76" s="136">
        <f>IF('Input data'!AC76="","",'Input data'!AC76)</f>
        <v>650</v>
      </c>
      <c r="AD76" s="64">
        <f>IF('Input data'!AD76="","",'Input data'!AD76)</f>
        <v>650</v>
      </c>
      <c r="AE76" s="64">
        <f>IF('Input data'!AE76="","",'Input data'!AE76)</f>
        <v>400</v>
      </c>
      <c r="AF76" s="64">
        <f>IF('Input data'!AF76="","",'Input data'!AF76)</f>
        <v>250</v>
      </c>
      <c r="AG76" s="64">
        <f>IF('Input data'!AG76="","",'Input data'!AG76)</f>
        <v>160</v>
      </c>
      <c r="AH76" s="64">
        <f>IF('Input data'!AH76="","",'Input data'!AH76)</f>
        <v>220</v>
      </c>
      <c r="AI76" s="64">
        <f>IF('Input data'!AI76="","",'Input data'!AI76)</f>
        <v>140</v>
      </c>
      <c r="AJ76" s="64">
        <f>IF('Input data'!AJ76="","",'Input data'!AJ76)</f>
        <v>10</v>
      </c>
      <c r="AK76" s="65">
        <f>IF('Input data'!AK76="","",'Input data'!AK76)</f>
        <v>0.6</v>
      </c>
      <c r="AL76" s="136">
        <f>IF('Input data'!AL76="","",'Input data'!AL76)</f>
        <v>933.90145985401455</v>
      </c>
      <c r="AM76" s="64">
        <f>IF('Input data'!AM76="","",'Input data'!AM76)</f>
        <v>403.65571213073463</v>
      </c>
      <c r="AN76" s="128">
        <f>IF('Input data'!AN76="","",'Input data'!AN76)</f>
        <v>1.3458787666472851</v>
      </c>
      <c r="AO76" s="139">
        <f>IF('Input data'!AO76="","",'Input data'!AO76)</f>
        <v>3.9204965287543247E-2</v>
      </c>
      <c r="AP76" s="89">
        <f t="shared" si="23"/>
        <v>238</v>
      </c>
      <c r="AQ76" s="90">
        <f t="shared" si="24"/>
        <v>175</v>
      </c>
      <c r="AR76" s="91">
        <f t="shared" si="25"/>
        <v>6.3492063492063489</v>
      </c>
      <c r="AS76" s="91">
        <f t="shared" si="26"/>
        <v>94.444444444444443</v>
      </c>
      <c r="AT76" s="91">
        <f t="shared" si="38"/>
        <v>73.529411764705884</v>
      </c>
      <c r="AU76" s="91">
        <f t="shared" si="27"/>
        <v>36</v>
      </c>
      <c r="AV76" s="117">
        <f t="shared" si="28"/>
        <v>16</v>
      </c>
      <c r="AW76" s="89">
        <f>IF(OR(Q76="",Y76=""),"",(5.6*(IF(AC76="",'Standard input values for PCO2'!$C$5,AC76))^0.75+22*Y76+1.6*0.00001*(IF(AG76="",'Standard input values for PCO2'!$D$5,AG76))^3)*Q76/1000)</f>
        <v>201.47121339864555</v>
      </c>
      <c r="AX76" s="90">
        <f>IF(OR(R76="",Y76=""),"",(5.6*(IF(AD76="",'Standard input values for PCO2'!$C$6,AD76))^0.75+1.6*0.00001*(IF(AH76="",'Standard input values for PCO2'!$D$6,AH76))^3)*R76/1000)</f>
        <v>24.955411925376453</v>
      </c>
      <c r="AY76" s="90">
        <f>IF(S76="","",(7.64*(IF(AE76="",'Standard input values for PCO2'!$C$7,AE76))^0.69+(IF(AK76="",'Standard input values for PCO2'!$F$7,AK76))*(23/(IF(AJ76="",'Standard input values for PCO2'!$E$7,AJ76))-1)*((57.27+0.302*(IF(AE76="",'Standard input values for PCO2'!$C$7,AE76)))/(1-0.171*(IF(AK76="",'Standard input values for PCO2'!$F$7,AK76))))+1.6*0.00001*(IF(AI76="",'Standard input values for PCO2'!$D$7,AI76))^3)*S76/1000)</f>
        <v>42.56749202066311</v>
      </c>
      <c r="AZ76" s="90">
        <f>IF(T76="","",(7.64*(IF(AF76="",'Standard input values for PCO2'!$C$8,AF76))^0.69+(IF(AK76="",'Standard input values for PCO2'!$F$8,AK76))*(23/(IF(AJ76="",'Standard input values for PCO2'!$E$8,AJ76))-1)*((57.27+0.302*(IF(AF76="",'Standard input values for PCO2'!$C$8,AF76)))/(1-0.171*(IF(AK76="",'Standard input values for PCO2'!$F$8,AK76)))))*T76/1000)</f>
        <v>0</v>
      </c>
      <c r="BA76" s="90">
        <f t="shared" si="39"/>
        <v>268.99411734468509</v>
      </c>
      <c r="BB76" s="122">
        <f t="shared" si="29"/>
        <v>289.91947688884068</v>
      </c>
      <c r="BC76" s="89">
        <f t="shared" si="30"/>
        <v>98417.584797352189</v>
      </c>
      <c r="BD76" s="90">
        <f t="shared" si="31"/>
        <v>413.51926385442096</v>
      </c>
      <c r="BE76" s="117">
        <f t="shared" si="32"/>
        <v>4.7734457360793892</v>
      </c>
      <c r="BF76" s="98">
        <f t="shared" si="33"/>
        <v>1</v>
      </c>
      <c r="BG76" s="99">
        <f t="shared" si="34"/>
        <v>1</v>
      </c>
      <c r="BH76" s="99">
        <f t="shared" si="35"/>
        <v>1</v>
      </c>
      <c r="BI76" s="100">
        <f t="shared" si="36"/>
        <v>1</v>
      </c>
      <c r="BJ76" s="101">
        <f t="shared" si="40"/>
        <v>0</v>
      </c>
      <c r="BK76" s="102">
        <f t="shared" si="41"/>
        <v>1</v>
      </c>
      <c r="BL76" s="102">
        <f t="shared" si="42"/>
        <v>1</v>
      </c>
      <c r="BM76" s="102">
        <f t="shared" si="43"/>
        <v>1</v>
      </c>
      <c r="BN76" s="102">
        <f t="shared" si="44"/>
        <v>1</v>
      </c>
      <c r="BO76" s="103">
        <f t="shared" si="37"/>
        <v>0</v>
      </c>
    </row>
    <row r="77" spans="2:67" ht="15.75" customHeight="1" x14ac:dyDescent="0.25">
      <c r="B77" s="132" t="str">
        <f>IF('Input data'!B77="","",'Input data'!B77)</f>
        <v/>
      </c>
      <c r="C77" s="66" t="str">
        <f>IF('Input data'!C77="","",'Input data'!C77)</f>
        <v/>
      </c>
      <c r="D77" s="66" t="str">
        <f>IF('Input data'!D77="","",'Input data'!D77)</f>
        <v/>
      </c>
      <c r="E77" s="133" t="str">
        <f>IF('Input data'!E77="","",'Input data'!E77)</f>
        <v/>
      </c>
      <c r="F77" s="66" t="str">
        <f>IF('Input data'!F77="","",'Input data'!F77)</f>
        <v/>
      </c>
      <c r="G77" s="66" t="str">
        <f>IF('Input data'!G77="","",'Input data'!G77)</f>
        <v/>
      </c>
      <c r="H77" s="127" t="str">
        <f>IF('Input data'!H77="","",'Input data'!H77)</f>
        <v/>
      </c>
      <c r="I77" s="64" t="str">
        <f>IF('Input data'!I77="","",'Input data'!I77)</f>
        <v/>
      </c>
      <c r="J77" s="65" t="str">
        <f>IF('Input data'!J77="","",'Input data'!J77)</f>
        <v/>
      </c>
      <c r="K77" s="64" t="str">
        <f>IF('Input data'!K77="","",'Input data'!K77)</f>
        <v/>
      </c>
      <c r="L77" s="65" t="str">
        <f>IF('Input data'!L77="","",'Input data'!L77)</f>
        <v/>
      </c>
      <c r="M77" s="64" t="str">
        <f>IF('Input data'!M77="","",'Input data'!M77)</f>
        <v/>
      </c>
      <c r="N77" s="64" t="str">
        <f>IF('Input data'!N77="","",'Input data'!N77)</f>
        <v/>
      </c>
      <c r="O77" s="134" t="str">
        <f>IF('Input data'!O77="","",'Input data'!O77)</f>
        <v/>
      </c>
      <c r="P77" s="132" t="str">
        <f>IF('Input data'!P77="","",'Input data'!P77)</f>
        <v/>
      </c>
      <c r="Q77" s="64" t="str">
        <f>IF('Input data'!Q77="","",'Input data'!Q77)</f>
        <v/>
      </c>
      <c r="R77" s="64" t="str">
        <f>IF('Input data'!R77="","",'Input data'!R77)</f>
        <v/>
      </c>
      <c r="S77" s="64" t="str">
        <f>IF('Input data'!S77="","",'Input data'!S77)</f>
        <v/>
      </c>
      <c r="T77" s="135" t="str">
        <f>IF('Input data'!T77="","",'Input data'!T77)</f>
        <v/>
      </c>
      <c r="U77" s="136" t="str">
        <f>IF('Input data'!U77="","",'Input data'!U77)</f>
        <v/>
      </c>
      <c r="V77" s="65" t="str">
        <f>IF('Input data'!V77="","",'Input data'!V77)</f>
        <v/>
      </c>
      <c r="W77" s="64" t="str">
        <f>IF('Input data'!W77="","",'Input data'!W77)</f>
        <v/>
      </c>
      <c r="X77" s="135" t="str">
        <f>IF('Input data'!X77="","",'Input data'!X77)</f>
        <v/>
      </c>
      <c r="Y77" s="137" t="str">
        <f>IF('Input data'!Y77="","",'Input data'!Y77)</f>
        <v/>
      </c>
      <c r="Z77" s="65" t="str">
        <f>IF('Input data'!Z77="","",'Input data'!Z77)</f>
        <v/>
      </c>
      <c r="AA77" s="65" t="str">
        <f>IF('Input data'!AA77="","",'Input data'!AA77)</f>
        <v/>
      </c>
      <c r="AB77" s="135" t="str">
        <f>IF('Input data'!AB77="","",'Input data'!AB77)</f>
        <v/>
      </c>
      <c r="AC77" s="136" t="str">
        <f>IF('Input data'!AC77="","",'Input data'!AC77)</f>
        <v/>
      </c>
      <c r="AD77" s="64" t="str">
        <f>IF('Input data'!AD77="","",'Input data'!AD77)</f>
        <v/>
      </c>
      <c r="AE77" s="64" t="str">
        <f>IF('Input data'!AE77="","",'Input data'!AE77)</f>
        <v/>
      </c>
      <c r="AF77" s="64" t="str">
        <f>IF('Input data'!AF77="","",'Input data'!AF77)</f>
        <v/>
      </c>
      <c r="AG77" s="64" t="str">
        <f>IF('Input data'!AG77="","",'Input data'!AG77)</f>
        <v/>
      </c>
      <c r="AH77" s="64" t="str">
        <f>IF('Input data'!AH77="","",'Input data'!AH77)</f>
        <v/>
      </c>
      <c r="AI77" s="64" t="str">
        <f>IF('Input data'!AI77="","",'Input data'!AI77)</f>
        <v/>
      </c>
      <c r="AJ77" s="64" t="str">
        <f>IF('Input data'!AJ77="","",'Input data'!AJ77)</f>
        <v/>
      </c>
      <c r="AK77" s="65" t="str">
        <f>IF('Input data'!AK77="","",'Input data'!AK77)</f>
        <v/>
      </c>
      <c r="AL77" s="136" t="str">
        <f>IF('Input data'!AL77="","",'Input data'!AL77)</f>
        <v/>
      </c>
      <c r="AM77" s="64" t="str">
        <f>IF('Input data'!AM77="","",'Input data'!AM77)</f>
        <v/>
      </c>
      <c r="AN77" s="128" t="str">
        <f>IF('Input data'!AN77="","",'Input data'!AN77)</f>
        <v/>
      </c>
      <c r="AO77" s="139" t="str">
        <f>IF('Input data'!AO77="","",'Input data'!AO77)</f>
        <v/>
      </c>
      <c r="AP77" s="89" t="str">
        <f t="shared" si="23"/>
        <v/>
      </c>
      <c r="AQ77" s="90" t="str">
        <f t="shared" si="24"/>
        <v/>
      </c>
      <c r="AR77" s="91" t="str">
        <f t="shared" si="25"/>
        <v/>
      </c>
      <c r="AS77" s="91" t="str">
        <f t="shared" si="26"/>
        <v/>
      </c>
      <c r="AT77" s="91" t="str">
        <f t="shared" si="38"/>
        <v/>
      </c>
      <c r="AU77" s="91" t="str">
        <f t="shared" si="27"/>
        <v/>
      </c>
      <c r="AV77" s="117" t="str">
        <f t="shared" si="28"/>
        <v/>
      </c>
      <c r="AW77" s="89" t="str">
        <f>IF(OR(Q77="",Y77=""),"",(5.6*(IF(AC77="",'Standard input values for PCO2'!$C$5,AC77))^0.75+22*Y77+1.6*0.00001*(IF(AG77="",'Standard input values for PCO2'!$D$5,AG77))^3)*Q77/1000)</f>
        <v/>
      </c>
      <c r="AX77" s="90" t="str">
        <f>IF(OR(R77="",Y77=""),"",(5.6*(IF(AD77="",'Standard input values for PCO2'!$C$6,AD77))^0.75+1.6*0.00001*(IF(AH77="",'Standard input values for PCO2'!$D$6,AH77))^3)*R77/1000)</f>
        <v/>
      </c>
      <c r="AY77" s="90" t="str">
        <f>IF(S77="","",(7.64*(IF(AE77="",'Standard input values for PCO2'!$C$7,AE77))^0.69+(IF(AK77="",'Standard input values for PCO2'!$F$7,AK77))*(23/(IF(AJ77="",'Standard input values for PCO2'!$E$7,AJ77))-1)*((57.27+0.302*(IF(AE77="",'Standard input values for PCO2'!$C$7,AE77)))/(1-0.171*(IF(AK77="",'Standard input values for PCO2'!$F$7,AK77))))+1.6*0.00001*(IF(AI77="",'Standard input values for PCO2'!$D$7,AI77))^3)*S77/1000)</f>
        <v/>
      </c>
      <c r="AZ77" s="90" t="str">
        <f>IF(T77="","",(7.64*(IF(AF77="",'Standard input values for PCO2'!$C$8,AF77))^0.69+(IF(AK77="",'Standard input values for PCO2'!$F$8,AK77))*(23/(IF(AJ77="",'Standard input values for PCO2'!$E$8,AJ77))-1)*((57.27+0.302*(IF(AF77="",'Standard input values for PCO2'!$C$8,AF77)))/(1-0.171*(IF(AK77="",'Standard input values for PCO2'!$F$8,AK77)))))*T77/1000)</f>
        <v/>
      </c>
      <c r="BA77" s="90" t="str">
        <f t="shared" si="39"/>
        <v/>
      </c>
      <c r="BB77" s="122" t="str">
        <f t="shared" si="29"/>
        <v/>
      </c>
      <c r="BC77" s="89" t="str">
        <f t="shared" si="30"/>
        <v/>
      </c>
      <c r="BD77" s="90" t="str">
        <f t="shared" si="31"/>
        <v/>
      </c>
      <c r="BE77" s="117" t="str">
        <f t="shared" si="32"/>
        <v/>
      </c>
      <c r="BF77" s="98" t="str">
        <f t="shared" si="33"/>
        <v/>
      </c>
      <c r="BG77" s="99" t="str">
        <f t="shared" si="34"/>
        <v/>
      </c>
      <c r="BH77" s="99" t="str">
        <f t="shared" si="35"/>
        <v/>
      </c>
      <c r="BI77" s="100" t="str">
        <f t="shared" si="36"/>
        <v/>
      </c>
      <c r="BJ77" s="101" t="str">
        <f t="shared" si="40"/>
        <v/>
      </c>
      <c r="BK77" s="102" t="str">
        <f t="shared" si="41"/>
        <v/>
      </c>
      <c r="BL77" s="102" t="str">
        <f t="shared" si="42"/>
        <v/>
      </c>
      <c r="BM77" s="102" t="str">
        <f t="shared" si="43"/>
        <v/>
      </c>
      <c r="BN77" s="102" t="str">
        <f t="shared" si="44"/>
        <v/>
      </c>
      <c r="BO77" s="103" t="str">
        <f t="shared" si="37"/>
        <v/>
      </c>
    </row>
    <row r="78" spans="2:67" ht="15.75" customHeight="1" x14ac:dyDescent="0.25">
      <c r="B78" s="132" t="str">
        <f>IF('Input data'!B78="","",'Input data'!B78)</f>
        <v/>
      </c>
      <c r="C78" s="66" t="str">
        <f>IF('Input data'!C78="","",'Input data'!C78)</f>
        <v/>
      </c>
      <c r="D78" s="66" t="str">
        <f>IF('Input data'!D78="","",'Input data'!D78)</f>
        <v/>
      </c>
      <c r="E78" s="133" t="str">
        <f>IF('Input data'!E78="","",'Input data'!E78)</f>
        <v/>
      </c>
      <c r="F78" s="66" t="str">
        <f>IF('Input data'!F78="","",'Input data'!F78)</f>
        <v/>
      </c>
      <c r="G78" s="66" t="str">
        <f>IF('Input data'!G78="","",'Input data'!G78)</f>
        <v/>
      </c>
      <c r="H78" s="127" t="str">
        <f>IF('Input data'!H78="","",'Input data'!H78)</f>
        <v/>
      </c>
      <c r="I78" s="64" t="str">
        <f>IF('Input data'!I78="","",'Input data'!I78)</f>
        <v/>
      </c>
      <c r="J78" s="65" t="str">
        <f>IF('Input data'!J78="","",'Input data'!J78)</f>
        <v/>
      </c>
      <c r="K78" s="64" t="str">
        <f>IF('Input data'!K78="","",'Input data'!K78)</f>
        <v/>
      </c>
      <c r="L78" s="65" t="str">
        <f>IF('Input data'!L78="","",'Input data'!L78)</f>
        <v/>
      </c>
      <c r="M78" s="64" t="str">
        <f>IF('Input data'!M78="","",'Input data'!M78)</f>
        <v/>
      </c>
      <c r="N78" s="64" t="str">
        <f>IF('Input data'!N78="","",'Input data'!N78)</f>
        <v/>
      </c>
      <c r="O78" s="134" t="str">
        <f>IF('Input data'!O78="","",'Input data'!O78)</f>
        <v/>
      </c>
      <c r="P78" s="132" t="str">
        <f>IF('Input data'!P78="","",'Input data'!P78)</f>
        <v/>
      </c>
      <c r="Q78" s="64" t="str">
        <f>IF('Input data'!Q78="","",'Input data'!Q78)</f>
        <v/>
      </c>
      <c r="R78" s="64" t="str">
        <f>IF('Input data'!R78="","",'Input data'!R78)</f>
        <v/>
      </c>
      <c r="S78" s="64" t="str">
        <f>IF('Input data'!S78="","",'Input data'!S78)</f>
        <v/>
      </c>
      <c r="T78" s="135" t="str">
        <f>IF('Input data'!T78="","",'Input data'!T78)</f>
        <v/>
      </c>
      <c r="U78" s="136" t="str">
        <f>IF('Input data'!U78="","",'Input data'!U78)</f>
        <v/>
      </c>
      <c r="V78" s="65" t="str">
        <f>IF('Input data'!V78="","",'Input data'!V78)</f>
        <v/>
      </c>
      <c r="W78" s="64" t="str">
        <f>IF('Input data'!W78="","",'Input data'!W78)</f>
        <v/>
      </c>
      <c r="X78" s="135" t="str">
        <f>IF('Input data'!X78="","",'Input data'!X78)</f>
        <v/>
      </c>
      <c r="Y78" s="137" t="str">
        <f>IF('Input data'!Y78="","",'Input data'!Y78)</f>
        <v/>
      </c>
      <c r="Z78" s="65" t="str">
        <f>IF('Input data'!Z78="","",'Input data'!Z78)</f>
        <v/>
      </c>
      <c r="AA78" s="65" t="str">
        <f>IF('Input data'!AA78="","",'Input data'!AA78)</f>
        <v/>
      </c>
      <c r="AB78" s="135" t="str">
        <f>IF('Input data'!AB78="","",'Input data'!AB78)</f>
        <v/>
      </c>
      <c r="AC78" s="136" t="str">
        <f>IF('Input data'!AC78="","",'Input data'!AC78)</f>
        <v/>
      </c>
      <c r="AD78" s="64" t="str">
        <f>IF('Input data'!AD78="","",'Input data'!AD78)</f>
        <v/>
      </c>
      <c r="AE78" s="64" t="str">
        <f>IF('Input data'!AE78="","",'Input data'!AE78)</f>
        <v/>
      </c>
      <c r="AF78" s="64" t="str">
        <f>IF('Input data'!AF78="","",'Input data'!AF78)</f>
        <v/>
      </c>
      <c r="AG78" s="64" t="str">
        <f>IF('Input data'!AG78="","",'Input data'!AG78)</f>
        <v/>
      </c>
      <c r="AH78" s="64" t="str">
        <f>IF('Input data'!AH78="","",'Input data'!AH78)</f>
        <v/>
      </c>
      <c r="AI78" s="64" t="str">
        <f>IF('Input data'!AI78="","",'Input data'!AI78)</f>
        <v/>
      </c>
      <c r="AJ78" s="64" t="str">
        <f>IF('Input data'!AJ78="","",'Input data'!AJ78)</f>
        <v/>
      </c>
      <c r="AK78" s="65" t="str">
        <f>IF('Input data'!AK78="","",'Input data'!AK78)</f>
        <v/>
      </c>
      <c r="AL78" s="136" t="str">
        <f>IF('Input data'!AL78="","",'Input data'!AL78)</f>
        <v/>
      </c>
      <c r="AM78" s="64" t="str">
        <f>IF('Input data'!AM78="","",'Input data'!AM78)</f>
        <v/>
      </c>
      <c r="AN78" s="128" t="str">
        <f>IF('Input data'!AN78="","",'Input data'!AN78)</f>
        <v/>
      </c>
      <c r="AO78" s="139" t="str">
        <f>IF('Input data'!AO78="","",'Input data'!AO78)</f>
        <v/>
      </c>
      <c r="AP78" s="89" t="str">
        <f t="shared" si="23"/>
        <v/>
      </c>
      <c r="AQ78" s="90" t="str">
        <f t="shared" si="24"/>
        <v/>
      </c>
      <c r="AR78" s="91" t="str">
        <f t="shared" si="25"/>
        <v/>
      </c>
      <c r="AS78" s="91" t="str">
        <f t="shared" si="26"/>
        <v/>
      </c>
      <c r="AT78" s="91" t="str">
        <f t="shared" si="38"/>
        <v/>
      </c>
      <c r="AU78" s="91" t="str">
        <f t="shared" si="27"/>
        <v/>
      </c>
      <c r="AV78" s="117" t="str">
        <f t="shared" si="28"/>
        <v/>
      </c>
      <c r="AW78" s="89" t="str">
        <f>IF(OR(Q78="",Y78=""),"",(5.6*(IF(AC78="",'Standard input values for PCO2'!$C$5,AC78))^0.75+22*Y78+1.6*0.00001*(IF(AG78="",'Standard input values for PCO2'!$D$5,AG78))^3)*Q78/1000)</f>
        <v/>
      </c>
      <c r="AX78" s="90" t="str">
        <f>IF(OR(R78="",Y78=""),"",(5.6*(IF(AD78="",'Standard input values for PCO2'!$C$6,AD78))^0.75+1.6*0.00001*(IF(AH78="",'Standard input values for PCO2'!$D$6,AH78))^3)*R78/1000)</f>
        <v/>
      </c>
      <c r="AY78" s="90" t="str">
        <f>IF(S78="","",(7.64*(IF(AE78="",'Standard input values for PCO2'!$C$7,AE78))^0.69+(IF(AK78="",'Standard input values for PCO2'!$F$7,AK78))*(23/(IF(AJ78="",'Standard input values for PCO2'!$E$7,AJ78))-1)*((57.27+0.302*(IF(AE78="",'Standard input values for PCO2'!$C$7,AE78)))/(1-0.171*(IF(AK78="",'Standard input values for PCO2'!$F$7,AK78))))+1.6*0.00001*(IF(AI78="",'Standard input values for PCO2'!$D$7,AI78))^3)*S78/1000)</f>
        <v/>
      </c>
      <c r="AZ78" s="90" t="str">
        <f>IF(T78="","",(7.64*(IF(AF78="",'Standard input values for PCO2'!$C$8,AF78))^0.69+(IF(AK78="",'Standard input values for PCO2'!$F$8,AK78))*(23/(IF(AJ78="",'Standard input values for PCO2'!$E$8,AJ78))-1)*((57.27+0.302*(IF(AF78="",'Standard input values for PCO2'!$C$8,AF78)))/(1-0.171*(IF(AK78="",'Standard input values for PCO2'!$F$8,AK78)))))*T78/1000)</f>
        <v/>
      </c>
      <c r="BA78" s="90" t="str">
        <f t="shared" si="39"/>
        <v/>
      </c>
      <c r="BB78" s="122" t="str">
        <f t="shared" si="29"/>
        <v/>
      </c>
      <c r="BC78" s="89" t="str">
        <f t="shared" si="30"/>
        <v/>
      </c>
      <c r="BD78" s="90" t="str">
        <f t="shared" si="31"/>
        <v/>
      </c>
      <c r="BE78" s="117" t="str">
        <f t="shared" si="32"/>
        <v/>
      </c>
      <c r="BF78" s="98" t="str">
        <f t="shared" si="33"/>
        <v/>
      </c>
      <c r="BG78" s="99" t="str">
        <f t="shared" si="34"/>
        <v/>
      </c>
      <c r="BH78" s="99" t="str">
        <f t="shared" si="35"/>
        <v/>
      </c>
      <c r="BI78" s="100" t="str">
        <f t="shared" si="36"/>
        <v/>
      </c>
      <c r="BJ78" s="101" t="str">
        <f t="shared" si="40"/>
        <v/>
      </c>
      <c r="BK78" s="102" t="str">
        <f t="shared" si="41"/>
        <v/>
      </c>
      <c r="BL78" s="102" t="str">
        <f t="shared" si="42"/>
        <v/>
      </c>
      <c r="BM78" s="102" t="str">
        <f t="shared" si="43"/>
        <v/>
      </c>
      <c r="BN78" s="102" t="str">
        <f t="shared" si="44"/>
        <v/>
      </c>
      <c r="BO78" s="103" t="str">
        <f t="shared" si="37"/>
        <v/>
      </c>
    </row>
    <row r="79" spans="2:67" ht="15.75" customHeight="1" x14ac:dyDescent="0.25">
      <c r="B79" s="132" t="str">
        <f>IF('Input data'!B79="","",'Input data'!B79)</f>
        <v/>
      </c>
      <c r="C79" s="66" t="str">
        <f>IF('Input data'!C79="","",'Input data'!C79)</f>
        <v/>
      </c>
      <c r="D79" s="66" t="str">
        <f>IF('Input data'!D79="","",'Input data'!D79)</f>
        <v/>
      </c>
      <c r="E79" s="133" t="str">
        <f>IF('Input data'!E79="","",'Input data'!E79)</f>
        <v/>
      </c>
      <c r="F79" s="66" t="str">
        <f>IF('Input data'!F79="","",'Input data'!F79)</f>
        <v/>
      </c>
      <c r="G79" s="66" t="str">
        <f>IF('Input data'!G79="","",'Input data'!G79)</f>
        <v/>
      </c>
      <c r="H79" s="127" t="str">
        <f>IF('Input data'!H79="","",'Input data'!H79)</f>
        <v/>
      </c>
      <c r="I79" s="64" t="str">
        <f>IF('Input data'!I79="","",'Input data'!I79)</f>
        <v/>
      </c>
      <c r="J79" s="65" t="str">
        <f>IF('Input data'!J79="","",'Input data'!J79)</f>
        <v/>
      </c>
      <c r="K79" s="64" t="str">
        <f>IF('Input data'!K79="","",'Input data'!K79)</f>
        <v/>
      </c>
      <c r="L79" s="65" t="str">
        <f>IF('Input data'!L79="","",'Input data'!L79)</f>
        <v/>
      </c>
      <c r="M79" s="64" t="str">
        <f>IF('Input data'!M79="","",'Input data'!M79)</f>
        <v/>
      </c>
      <c r="N79" s="64" t="str">
        <f>IF('Input data'!N79="","",'Input data'!N79)</f>
        <v/>
      </c>
      <c r="O79" s="134" t="str">
        <f>IF('Input data'!O79="","",'Input data'!O79)</f>
        <v/>
      </c>
      <c r="P79" s="132" t="str">
        <f>IF('Input data'!P79="","",'Input data'!P79)</f>
        <v/>
      </c>
      <c r="Q79" s="64" t="str">
        <f>IF('Input data'!Q79="","",'Input data'!Q79)</f>
        <v/>
      </c>
      <c r="R79" s="64" t="str">
        <f>IF('Input data'!R79="","",'Input data'!R79)</f>
        <v/>
      </c>
      <c r="S79" s="64" t="str">
        <f>IF('Input data'!S79="","",'Input data'!S79)</f>
        <v/>
      </c>
      <c r="T79" s="135" t="str">
        <f>IF('Input data'!T79="","",'Input data'!T79)</f>
        <v/>
      </c>
      <c r="U79" s="136" t="str">
        <f>IF('Input data'!U79="","",'Input data'!U79)</f>
        <v/>
      </c>
      <c r="V79" s="65" t="str">
        <f>IF('Input data'!V79="","",'Input data'!V79)</f>
        <v/>
      </c>
      <c r="W79" s="64" t="str">
        <f>IF('Input data'!W79="","",'Input data'!W79)</f>
        <v/>
      </c>
      <c r="X79" s="135" t="str">
        <f>IF('Input data'!X79="","",'Input data'!X79)</f>
        <v/>
      </c>
      <c r="Y79" s="137" t="str">
        <f>IF('Input data'!Y79="","",'Input data'!Y79)</f>
        <v/>
      </c>
      <c r="Z79" s="65" t="str">
        <f>IF('Input data'!Z79="","",'Input data'!Z79)</f>
        <v/>
      </c>
      <c r="AA79" s="65" t="str">
        <f>IF('Input data'!AA79="","",'Input data'!AA79)</f>
        <v/>
      </c>
      <c r="AB79" s="135" t="str">
        <f>IF('Input data'!AB79="","",'Input data'!AB79)</f>
        <v/>
      </c>
      <c r="AC79" s="136" t="str">
        <f>IF('Input data'!AC79="","",'Input data'!AC79)</f>
        <v/>
      </c>
      <c r="AD79" s="64" t="str">
        <f>IF('Input data'!AD79="","",'Input data'!AD79)</f>
        <v/>
      </c>
      <c r="AE79" s="64" t="str">
        <f>IF('Input data'!AE79="","",'Input data'!AE79)</f>
        <v/>
      </c>
      <c r="AF79" s="64" t="str">
        <f>IF('Input data'!AF79="","",'Input data'!AF79)</f>
        <v/>
      </c>
      <c r="AG79" s="64" t="str">
        <f>IF('Input data'!AG79="","",'Input data'!AG79)</f>
        <v/>
      </c>
      <c r="AH79" s="64" t="str">
        <f>IF('Input data'!AH79="","",'Input data'!AH79)</f>
        <v/>
      </c>
      <c r="AI79" s="64" t="str">
        <f>IF('Input data'!AI79="","",'Input data'!AI79)</f>
        <v/>
      </c>
      <c r="AJ79" s="64" t="str">
        <f>IF('Input data'!AJ79="","",'Input data'!AJ79)</f>
        <v/>
      </c>
      <c r="AK79" s="65" t="str">
        <f>IF('Input data'!AK79="","",'Input data'!AK79)</f>
        <v/>
      </c>
      <c r="AL79" s="136" t="str">
        <f>IF('Input data'!AL79="","",'Input data'!AL79)</f>
        <v/>
      </c>
      <c r="AM79" s="64" t="str">
        <f>IF('Input data'!AM79="","",'Input data'!AM79)</f>
        <v/>
      </c>
      <c r="AN79" s="128" t="str">
        <f>IF('Input data'!AN79="","",'Input data'!AN79)</f>
        <v/>
      </c>
      <c r="AO79" s="139" t="str">
        <f>IF('Input data'!AO79="","",'Input data'!AO79)</f>
        <v/>
      </c>
      <c r="AP79" s="89" t="str">
        <f t="shared" si="23"/>
        <v/>
      </c>
      <c r="AQ79" s="90" t="str">
        <f t="shared" si="24"/>
        <v/>
      </c>
      <c r="AR79" s="91" t="str">
        <f t="shared" si="25"/>
        <v/>
      </c>
      <c r="AS79" s="91" t="str">
        <f t="shared" si="26"/>
        <v/>
      </c>
      <c r="AT79" s="91" t="str">
        <f t="shared" si="38"/>
        <v/>
      </c>
      <c r="AU79" s="91" t="str">
        <f t="shared" si="27"/>
        <v/>
      </c>
      <c r="AV79" s="117" t="str">
        <f t="shared" si="28"/>
        <v/>
      </c>
      <c r="AW79" s="89" t="str">
        <f>IF(OR(Q79="",Y79=""),"",(5.6*(IF(AC79="",'Standard input values for PCO2'!$C$5,AC79))^0.75+22*Y79+1.6*0.00001*(IF(AG79="",'Standard input values for PCO2'!$D$5,AG79))^3)*Q79/1000)</f>
        <v/>
      </c>
      <c r="AX79" s="90" t="str">
        <f>IF(OR(R79="",Y79=""),"",(5.6*(IF(AD79="",'Standard input values for PCO2'!$C$6,AD79))^0.75+1.6*0.00001*(IF(AH79="",'Standard input values for PCO2'!$D$6,AH79))^3)*R79/1000)</f>
        <v/>
      </c>
      <c r="AY79" s="90" t="str">
        <f>IF(S79="","",(7.64*(IF(AE79="",'Standard input values for PCO2'!$C$7,AE79))^0.69+(IF(AK79="",'Standard input values for PCO2'!$F$7,AK79))*(23/(IF(AJ79="",'Standard input values for PCO2'!$E$7,AJ79))-1)*((57.27+0.302*(IF(AE79="",'Standard input values for PCO2'!$C$7,AE79)))/(1-0.171*(IF(AK79="",'Standard input values for PCO2'!$F$7,AK79))))+1.6*0.00001*(IF(AI79="",'Standard input values for PCO2'!$D$7,AI79))^3)*S79/1000)</f>
        <v/>
      </c>
      <c r="AZ79" s="90" t="str">
        <f>IF(T79="","",(7.64*(IF(AF79="",'Standard input values for PCO2'!$C$8,AF79))^0.69+(IF(AK79="",'Standard input values for PCO2'!$F$8,AK79))*(23/(IF(AJ79="",'Standard input values for PCO2'!$E$8,AJ79))-1)*((57.27+0.302*(IF(AF79="",'Standard input values for PCO2'!$C$8,AF79)))/(1-0.171*(IF(AK79="",'Standard input values for PCO2'!$F$8,AK79)))))*T79/1000)</f>
        <v/>
      </c>
      <c r="BA79" s="90" t="str">
        <f t="shared" si="39"/>
        <v/>
      </c>
      <c r="BB79" s="122" t="str">
        <f t="shared" si="29"/>
        <v/>
      </c>
      <c r="BC79" s="89" t="str">
        <f t="shared" si="30"/>
        <v/>
      </c>
      <c r="BD79" s="90" t="str">
        <f t="shared" si="31"/>
        <v/>
      </c>
      <c r="BE79" s="117" t="str">
        <f t="shared" si="32"/>
        <v/>
      </c>
      <c r="BF79" s="98" t="str">
        <f t="shared" si="33"/>
        <v/>
      </c>
      <c r="BG79" s="99" t="str">
        <f t="shared" si="34"/>
        <v/>
      </c>
      <c r="BH79" s="99" t="str">
        <f t="shared" si="35"/>
        <v/>
      </c>
      <c r="BI79" s="100" t="str">
        <f t="shared" si="36"/>
        <v/>
      </c>
      <c r="BJ79" s="101" t="str">
        <f t="shared" si="40"/>
        <v/>
      </c>
      <c r="BK79" s="102" t="str">
        <f t="shared" si="41"/>
        <v/>
      </c>
      <c r="BL79" s="102" t="str">
        <f t="shared" si="42"/>
        <v/>
      </c>
      <c r="BM79" s="102" t="str">
        <f t="shared" si="43"/>
        <v/>
      </c>
      <c r="BN79" s="102" t="str">
        <f t="shared" si="44"/>
        <v/>
      </c>
      <c r="BO79" s="103" t="str">
        <f t="shared" si="37"/>
        <v/>
      </c>
    </row>
    <row r="80" spans="2:67" ht="15.75" customHeight="1" x14ac:dyDescent="0.25">
      <c r="B80" s="132" t="str">
        <f>IF('Input data'!B80="","",'Input data'!B80)</f>
        <v/>
      </c>
      <c r="C80" s="66" t="str">
        <f>IF('Input data'!C80="","",'Input data'!C80)</f>
        <v/>
      </c>
      <c r="D80" s="66" t="str">
        <f>IF('Input data'!D80="","",'Input data'!D80)</f>
        <v/>
      </c>
      <c r="E80" s="133" t="str">
        <f>IF('Input data'!E80="","",'Input data'!E80)</f>
        <v/>
      </c>
      <c r="F80" s="66" t="str">
        <f>IF('Input data'!F80="","",'Input data'!F80)</f>
        <v/>
      </c>
      <c r="G80" s="66" t="str">
        <f>IF('Input data'!G80="","",'Input data'!G80)</f>
        <v/>
      </c>
      <c r="H80" s="127" t="str">
        <f>IF('Input data'!H80="","",'Input data'!H80)</f>
        <v/>
      </c>
      <c r="I80" s="64" t="str">
        <f>IF('Input data'!I80="","",'Input data'!I80)</f>
        <v/>
      </c>
      <c r="J80" s="65" t="str">
        <f>IF('Input data'!J80="","",'Input data'!J80)</f>
        <v/>
      </c>
      <c r="K80" s="64" t="str">
        <f>IF('Input data'!K80="","",'Input data'!K80)</f>
        <v/>
      </c>
      <c r="L80" s="65" t="str">
        <f>IF('Input data'!L80="","",'Input data'!L80)</f>
        <v/>
      </c>
      <c r="M80" s="64" t="str">
        <f>IF('Input data'!M80="","",'Input data'!M80)</f>
        <v/>
      </c>
      <c r="N80" s="64" t="str">
        <f>IF('Input data'!N80="","",'Input data'!N80)</f>
        <v/>
      </c>
      <c r="O80" s="134" t="str">
        <f>IF('Input data'!O80="","",'Input data'!O80)</f>
        <v/>
      </c>
      <c r="P80" s="132" t="str">
        <f>IF('Input data'!P80="","",'Input data'!P80)</f>
        <v/>
      </c>
      <c r="Q80" s="64" t="str">
        <f>IF('Input data'!Q80="","",'Input data'!Q80)</f>
        <v/>
      </c>
      <c r="R80" s="64" t="str">
        <f>IF('Input data'!R80="","",'Input data'!R80)</f>
        <v/>
      </c>
      <c r="S80" s="64" t="str">
        <f>IF('Input data'!S80="","",'Input data'!S80)</f>
        <v/>
      </c>
      <c r="T80" s="135" t="str">
        <f>IF('Input data'!T80="","",'Input data'!T80)</f>
        <v/>
      </c>
      <c r="U80" s="136" t="str">
        <f>IF('Input data'!U80="","",'Input data'!U80)</f>
        <v/>
      </c>
      <c r="V80" s="65" t="str">
        <f>IF('Input data'!V80="","",'Input data'!V80)</f>
        <v/>
      </c>
      <c r="W80" s="64" t="str">
        <f>IF('Input data'!W80="","",'Input data'!W80)</f>
        <v/>
      </c>
      <c r="X80" s="135" t="str">
        <f>IF('Input data'!X80="","",'Input data'!X80)</f>
        <v/>
      </c>
      <c r="Y80" s="137" t="str">
        <f>IF('Input data'!Y80="","",'Input data'!Y80)</f>
        <v/>
      </c>
      <c r="Z80" s="65" t="str">
        <f>IF('Input data'!Z80="","",'Input data'!Z80)</f>
        <v/>
      </c>
      <c r="AA80" s="65" t="str">
        <f>IF('Input data'!AA80="","",'Input data'!AA80)</f>
        <v/>
      </c>
      <c r="AB80" s="135" t="str">
        <f>IF('Input data'!AB80="","",'Input data'!AB80)</f>
        <v/>
      </c>
      <c r="AC80" s="136" t="str">
        <f>IF('Input data'!AC80="","",'Input data'!AC80)</f>
        <v/>
      </c>
      <c r="AD80" s="64" t="str">
        <f>IF('Input data'!AD80="","",'Input data'!AD80)</f>
        <v/>
      </c>
      <c r="AE80" s="64" t="str">
        <f>IF('Input data'!AE80="","",'Input data'!AE80)</f>
        <v/>
      </c>
      <c r="AF80" s="64" t="str">
        <f>IF('Input data'!AF80="","",'Input data'!AF80)</f>
        <v/>
      </c>
      <c r="AG80" s="64" t="str">
        <f>IF('Input data'!AG80="","",'Input data'!AG80)</f>
        <v/>
      </c>
      <c r="AH80" s="64" t="str">
        <f>IF('Input data'!AH80="","",'Input data'!AH80)</f>
        <v/>
      </c>
      <c r="AI80" s="64" t="str">
        <f>IF('Input data'!AI80="","",'Input data'!AI80)</f>
        <v/>
      </c>
      <c r="AJ80" s="64" t="str">
        <f>IF('Input data'!AJ80="","",'Input data'!AJ80)</f>
        <v/>
      </c>
      <c r="AK80" s="65" t="str">
        <f>IF('Input data'!AK80="","",'Input data'!AK80)</f>
        <v/>
      </c>
      <c r="AL80" s="136" t="str">
        <f>IF('Input data'!AL80="","",'Input data'!AL80)</f>
        <v/>
      </c>
      <c r="AM80" s="64" t="str">
        <f>IF('Input data'!AM80="","",'Input data'!AM80)</f>
        <v/>
      </c>
      <c r="AN80" s="128" t="str">
        <f>IF('Input data'!AN80="","",'Input data'!AN80)</f>
        <v/>
      </c>
      <c r="AO80" s="139" t="str">
        <f>IF('Input data'!AO80="","",'Input data'!AO80)</f>
        <v/>
      </c>
      <c r="AP80" s="89" t="str">
        <f t="shared" si="23"/>
        <v/>
      </c>
      <c r="AQ80" s="90" t="str">
        <f t="shared" si="24"/>
        <v/>
      </c>
      <c r="AR80" s="91" t="str">
        <f t="shared" si="25"/>
        <v/>
      </c>
      <c r="AS80" s="91" t="str">
        <f t="shared" si="26"/>
        <v/>
      </c>
      <c r="AT80" s="91" t="str">
        <f t="shared" si="38"/>
        <v/>
      </c>
      <c r="AU80" s="91" t="str">
        <f t="shared" si="27"/>
        <v/>
      </c>
      <c r="AV80" s="117" t="str">
        <f t="shared" si="28"/>
        <v/>
      </c>
      <c r="AW80" s="89" t="str">
        <f>IF(OR(Q80="",Y80=""),"",(5.6*(IF(AC80="",'Standard input values for PCO2'!$C$5,AC80))^0.75+22*Y80+1.6*0.00001*(IF(AG80="",'Standard input values for PCO2'!$D$5,AG80))^3)*Q80/1000)</f>
        <v/>
      </c>
      <c r="AX80" s="90" t="str">
        <f>IF(OR(R80="",Y80=""),"",(5.6*(IF(AD80="",'Standard input values for PCO2'!$C$6,AD80))^0.75+1.6*0.00001*(IF(AH80="",'Standard input values for PCO2'!$D$6,AH80))^3)*R80/1000)</f>
        <v/>
      </c>
      <c r="AY80" s="90" t="str">
        <f>IF(S80="","",(7.64*(IF(AE80="",'Standard input values for PCO2'!$C$7,AE80))^0.69+(IF(AK80="",'Standard input values for PCO2'!$F$7,AK80))*(23/(IF(AJ80="",'Standard input values for PCO2'!$E$7,AJ80))-1)*((57.27+0.302*(IF(AE80="",'Standard input values for PCO2'!$C$7,AE80)))/(1-0.171*(IF(AK80="",'Standard input values for PCO2'!$F$7,AK80))))+1.6*0.00001*(IF(AI80="",'Standard input values for PCO2'!$D$7,AI80))^3)*S80/1000)</f>
        <v/>
      </c>
      <c r="AZ80" s="90" t="str">
        <f>IF(T80="","",(7.64*(IF(AF80="",'Standard input values for PCO2'!$C$8,AF80))^0.69+(IF(AK80="",'Standard input values for PCO2'!$F$8,AK80))*(23/(IF(AJ80="",'Standard input values for PCO2'!$E$8,AJ80))-1)*((57.27+0.302*(IF(AF80="",'Standard input values for PCO2'!$C$8,AF80)))/(1-0.171*(IF(AK80="",'Standard input values for PCO2'!$F$8,AK80)))))*T80/1000)</f>
        <v/>
      </c>
      <c r="BA80" s="90" t="str">
        <f t="shared" si="39"/>
        <v/>
      </c>
      <c r="BB80" s="122" t="str">
        <f t="shared" si="29"/>
        <v/>
      </c>
      <c r="BC80" s="89" t="str">
        <f t="shared" si="30"/>
        <v/>
      </c>
      <c r="BD80" s="90" t="str">
        <f t="shared" si="31"/>
        <v/>
      </c>
      <c r="BE80" s="117" t="str">
        <f t="shared" si="32"/>
        <v/>
      </c>
      <c r="BF80" s="98" t="str">
        <f t="shared" si="33"/>
        <v/>
      </c>
      <c r="BG80" s="99" t="str">
        <f t="shared" si="34"/>
        <v/>
      </c>
      <c r="BH80" s="99" t="str">
        <f t="shared" si="35"/>
        <v/>
      </c>
      <c r="BI80" s="100" t="str">
        <f t="shared" si="36"/>
        <v/>
      </c>
      <c r="BJ80" s="101" t="str">
        <f t="shared" si="40"/>
        <v/>
      </c>
      <c r="BK80" s="102" t="str">
        <f t="shared" si="41"/>
        <v/>
      </c>
      <c r="BL80" s="102" t="str">
        <f t="shared" si="42"/>
        <v/>
      </c>
      <c r="BM80" s="102" t="str">
        <f t="shared" si="43"/>
        <v/>
      </c>
      <c r="BN80" s="102" t="str">
        <f t="shared" si="44"/>
        <v/>
      </c>
      <c r="BO80" s="103" t="str">
        <f t="shared" si="37"/>
        <v/>
      </c>
    </row>
    <row r="81" spans="2:67" ht="15.75" customHeight="1" x14ac:dyDescent="0.25">
      <c r="B81" s="132" t="str">
        <f>IF('Input data'!B81="","",'Input data'!B81)</f>
        <v/>
      </c>
      <c r="C81" s="66" t="str">
        <f>IF('Input data'!C81="","",'Input data'!C81)</f>
        <v/>
      </c>
      <c r="D81" s="66" t="str">
        <f>IF('Input data'!D81="","",'Input data'!D81)</f>
        <v/>
      </c>
      <c r="E81" s="133" t="str">
        <f>IF('Input data'!E81="","",'Input data'!E81)</f>
        <v/>
      </c>
      <c r="F81" s="66" t="str">
        <f>IF('Input data'!F81="","",'Input data'!F81)</f>
        <v/>
      </c>
      <c r="G81" s="66" t="str">
        <f>IF('Input data'!G81="","",'Input data'!G81)</f>
        <v/>
      </c>
      <c r="H81" s="127" t="str">
        <f>IF('Input data'!H81="","",'Input data'!H81)</f>
        <v/>
      </c>
      <c r="I81" s="64" t="str">
        <f>IF('Input data'!I81="","",'Input data'!I81)</f>
        <v/>
      </c>
      <c r="J81" s="65" t="str">
        <f>IF('Input data'!J81="","",'Input data'!J81)</f>
        <v/>
      </c>
      <c r="K81" s="64" t="str">
        <f>IF('Input data'!K81="","",'Input data'!K81)</f>
        <v/>
      </c>
      <c r="L81" s="65" t="str">
        <f>IF('Input data'!L81="","",'Input data'!L81)</f>
        <v/>
      </c>
      <c r="M81" s="64" t="str">
        <f>IF('Input data'!M81="","",'Input data'!M81)</f>
        <v/>
      </c>
      <c r="N81" s="64" t="str">
        <f>IF('Input data'!N81="","",'Input data'!N81)</f>
        <v/>
      </c>
      <c r="O81" s="134" t="str">
        <f>IF('Input data'!O81="","",'Input data'!O81)</f>
        <v/>
      </c>
      <c r="P81" s="132" t="str">
        <f>IF('Input data'!P81="","",'Input data'!P81)</f>
        <v/>
      </c>
      <c r="Q81" s="64" t="str">
        <f>IF('Input data'!Q81="","",'Input data'!Q81)</f>
        <v/>
      </c>
      <c r="R81" s="64" t="str">
        <f>IF('Input data'!R81="","",'Input data'!R81)</f>
        <v/>
      </c>
      <c r="S81" s="64" t="str">
        <f>IF('Input data'!S81="","",'Input data'!S81)</f>
        <v/>
      </c>
      <c r="T81" s="135" t="str">
        <f>IF('Input data'!T81="","",'Input data'!T81)</f>
        <v/>
      </c>
      <c r="U81" s="136" t="str">
        <f>IF('Input data'!U81="","",'Input data'!U81)</f>
        <v/>
      </c>
      <c r="V81" s="65" t="str">
        <f>IF('Input data'!V81="","",'Input data'!V81)</f>
        <v/>
      </c>
      <c r="W81" s="64" t="str">
        <f>IF('Input data'!W81="","",'Input data'!W81)</f>
        <v/>
      </c>
      <c r="X81" s="135" t="str">
        <f>IF('Input data'!X81="","",'Input data'!X81)</f>
        <v/>
      </c>
      <c r="Y81" s="137" t="str">
        <f>IF('Input data'!Y81="","",'Input data'!Y81)</f>
        <v/>
      </c>
      <c r="Z81" s="65" t="str">
        <f>IF('Input data'!Z81="","",'Input data'!Z81)</f>
        <v/>
      </c>
      <c r="AA81" s="65" t="str">
        <f>IF('Input data'!AA81="","",'Input data'!AA81)</f>
        <v/>
      </c>
      <c r="AB81" s="135" t="str">
        <f>IF('Input data'!AB81="","",'Input data'!AB81)</f>
        <v/>
      </c>
      <c r="AC81" s="136" t="str">
        <f>IF('Input data'!AC81="","",'Input data'!AC81)</f>
        <v/>
      </c>
      <c r="AD81" s="64" t="str">
        <f>IF('Input data'!AD81="","",'Input data'!AD81)</f>
        <v/>
      </c>
      <c r="AE81" s="64" t="str">
        <f>IF('Input data'!AE81="","",'Input data'!AE81)</f>
        <v/>
      </c>
      <c r="AF81" s="64" t="str">
        <f>IF('Input data'!AF81="","",'Input data'!AF81)</f>
        <v/>
      </c>
      <c r="AG81" s="64" t="str">
        <f>IF('Input data'!AG81="","",'Input data'!AG81)</f>
        <v/>
      </c>
      <c r="AH81" s="64" t="str">
        <f>IF('Input data'!AH81="","",'Input data'!AH81)</f>
        <v/>
      </c>
      <c r="AI81" s="64" t="str">
        <f>IF('Input data'!AI81="","",'Input data'!AI81)</f>
        <v/>
      </c>
      <c r="AJ81" s="64" t="str">
        <f>IF('Input data'!AJ81="","",'Input data'!AJ81)</f>
        <v/>
      </c>
      <c r="AK81" s="65" t="str">
        <f>IF('Input data'!AK81="","",'Input data'!AK81)</f>
        <v/>
      </c>
      <c r="AL81" s="136" t="str">
        <f>IF('Input data'!AL81="","",'Input data'!AL81)</f>
        <v/>
      </c>
      <c r="AM81" s="64" t="str">
        <f>IF('Input data'!AM81="","",'Input data'!AM81)</f>
        <v/>
      </c>
      <c r="AN81" s="128" t="str">
        <f>IF('Input data'!AN81="","",'Input data'!AN81)</f>
        <v/>
      </c>
      <c r="AO81" s="139" t="str">
        <f>IF('Input data'!AO81="","",'Input data'!AO81)</f>
        <v/>
      </c>
      <c r="AP81" s="89" t="str">
        <f t="shared" si="23"/>
        <v/>
      </c>
      <c r="AQ81" s="90" t="str">
        <f t="shared" si="24"/>
        <v/>
      </c>
      <c r="AR81" s="91" t="str">
        <f t="shared" si="25"/>
        <v/>
      </c>
      <c r="AS81" s="91" t="str">
        <f t="shared" si="26"/>
        <v/>
      </c>
      <c r="AT81" s="91" t="str">
        <f t="shared" si="38"/>
        <v/>
      </c>
      <c r="AU81" s="91" t="str">
        <f t="shared" si="27"/>
        <v/>
      </c>
      <c r="AV81" s="117" t="str">
        <f t="shared" si="28"/>
        <v/>
      </c>
      <c r="AW81" s="89" t="str">
        <f>IF(OR(Q81="",Y81=""),"",(5.6*(IF(AC81="",'Standard input values for PCO2'!$C$5,AC81))^0.75+22*Y81+1.6*0.00001*(IF(AG81="",'Standard input values for PCO2'!$D$5,AG81))^3)*Q81/1000)</f>
        <v/>
      </c>
      <c r="AX81" s="90" t="str">
        <f>IF(OR(R81="",Y81=""),"",(5.6*(IF(AD81="",'Standard input values for PCO2'!$C$6,AD81))^0.75+1.6*0.00001*(IF(AH81="",'Standard input values for PCO2'!$D$6,AH81))^3)*R81/1000)</f>
        <v/>
      </c>
      <c r="AY81" s="90" t="str">
        <f>IF(S81="","",(7.64*(IF(AE81="",'Standard input values for PCO2'!$C$7,AE81))^0.69+(IF(AK81="",'Standard input values for PCO2'!$F$7,AK81))*(23/(IF(AJ81="",'Standard input values for PCO2'!$E$7,AJ81))-1)*((57.27+0.302*(IF(AE81="",'Standard input values for PCO2'!$C$7,AE81)))/(1-0.171*(IF(AK81="",'Standard input values for PCO2'!$F$7,AK81))))+1.6*0.00001*(IF(AI81="",'Standard input values for PCO2'!$D$7,AI81))^3)*S81/1000)</f>
        <v/>
      </c>
      <c r="AZ81" s="90" t="str">
        <f>IF(T81="","",(7.64*(IF(AF81="",'Standard input values for PCO2'!$C$8,AF81))^0.69+(IF(AK81="",'Standard input values for PCO2'!$F$8,AK81))*(23/(IF(AJ81="",'Standard input values for PCO2'!$E$8,AJ81))-1)*((57.27+0.302*(IF(AF81="",'Standard input values for PCO2'!$C$8,AF81)))/(1-0.171*(IF(AK81="",'Standard input values for PCO2'!$F$8,AK81)))))*T81/1000)</f>
        <v/>
      </c>
      <c r="BA81" s="90" t="str">
        <f t="shared" si="39"/>
        <v/>
      </c>
      <c r="BB81" s="122" t="str">
        <f t="shared" si="29"/>
        <v/>
      </c>
      <c r="BC81" s="89" t="str">
        <f t="shared" si="30"/>
        <v/>
      </c>
      <c r="BD81" s="90" t="str">
        <f t="shared" si="31"/>
        <v/>
      </c>
      <c r="BE81" s="117" t="str">
        <f t="shared" si="32"/>
        <v/>
      </c>
      <c r="BF81" s="98" t="str">
        <f t="shared" si="33"/>
        <v/>
      </c>
      <c r="BG81" s="99" t="str">
        <f t="shared" si="34"/>
        <v/>
      </c>
      <c r="BH81" s="99" t="str">
        <f t="shared" si="35"/>
        <v/>
      </c>
      <c r="BI81" s="100" t="str">
        <f t="shared" si="36"/>
        <v/>
      </c>
      <c r="BJ81" s="101" t="str">
        <f t="shared" si="40"/>
        <v/>
      </c>
      <c r="BK81" s="102" t="str">
        <f t="shared" si="41"/>
        <v/>
      </c>
      <c r="BL81" s="102" t="str">
        <f t="shared" si="42"/>
        <v/>
      </c>
      <c r="BM81" s="102" t="str">
        <f t="shared" si="43"/>
        <v/>
      </c>
      <c r="BN81" s="102" t="str">
        <f t="shared" si="44"/>
        <v/>
      </c>
      <c r="BO81" s="103" t="str">
        <f t="shared" si="37"/>
        <v/>
      </c>
    </row>
    <row r="82" spans="2:67" ht="15.75" customHeight="1" x14ac:dyDescent="0.25">
      <c r="B82" s="132" t="str">
        <f>IF('Input data'!B82="","",'Input data'!B82)</f>
        <v/>
      </c>
      <c r="C82" s="66" t="str">
        <f>IF('Input data'!C82="","",'Input data'!C82)</f>
        <v/>
      </c>
      <c r="D82" s="66" t="str">
        <f>IF('Input data'!D82="","",'Input data'!D82)</f>
        <v/>
      </c>
      <c r="E82" s="133" t="str">
        <f>IF('Input data'!E82="","",'Input data'!E82)</f>
        <v/>
      </c>
      <c r="F82" s="66" t="str">
        <f>IF('Input data'!F82="","",'Input data'!F82)</f>
        <v/>
      </c>
      <c r="G82" s="66" t="str">
        <f>IF('Input data'!G82="","",'Input data'!G82)</f>
        <v/>
      </c>
      <c r="H82" s="127" t="str">
        <f>IF('Input data'!H82="","",'Input data'!H82)</f>
        <v/>
      </c>
      <c r="I82" s="64" t="str">
        <f>IF('Input data'!I82="","",'Input data'!I82)</f>
        <v/>
      </c>
      <c r="J82" s="65" t="str">
        <f>IF('Input data'!J82="","",'Input data'!J82)</f>
        <v/>
      </c>
      <c r="K82" s="64" t="str">
        <f>IF('Input data'!K82="","",'Input data'!K82)</f>
        <v/>
      </c>
      <c r="L82" s="65" t="str">
        <f>IF('Input data'!L82="","",'Input data'!L82)</f>
        <v/>
      </c>
      <c r="M82" s="64" t="str">
        <f>IF('Input data'!M82="","",'Input data'!M82)</f>
        <v/>
      </c>
      <c r="N82" s="64" t="str">
        <f>IF('Input data'!N82="","",'Input data'!N82)</f>
        <v/>
      </c>
      <c r="O82" s="134" t="str">
        <f>IF('Input data'!O82="","",'Input data'!O82)</f>
        <v/>
      </c>
      <c r="P82" s="132" t="str">
        <f>IF('Input data'!P82="","",'Input data'!P82)</f>
        <v/>
      </c>
      <c r="Q82" s="64" t="str">
        <f>IF('Input data'!Q82="","",'Input data'!Q82)</f>
        <v/>
      </c>
      <c r="R82" s="64" t="str">
        <f>IF('Input data'!R82="","",'Input data'!R82)</f>
        <v/>
      </c>
      <c r="S82" s="64" t="str">
        <f>IF('Input data'!S82="","",'Input data'!S82)</f>
        <v/>
      </c>
      <c r="T82" s="135" t="str">
        <f>IF('Input data'!T82="","",'Input data'!T82)</f>
        <v/>
      </c>
      <c r="U82" s="136" t="str">
        <f>IF('Input data'!U82="","",'Input data'!U82)</f>
        <v/>
      </c>
      <c r="V82" s="65" t="str">
        <f>IF('Input data'!V82="","",'Input data'!V82)</f>
        <v/>
      </c>
      <c r="W82" s="64" t="str">
        <f>IF('Input data'!W82="","",'Input data'!W82)</f>
        <v/>
      </c>
      <c r="X82" s="135" t="str">
        <f>IF('Input data'!X82="","",'Input data'!X82)</f>
        <v/>
      </c>
      <c r="Y82" s="137" t="str">
        <f>IF('Input data'!Y82="","",'Input data'!Y82)</f>
        <v/>
      </c>
      <c r="Z82" s="65" t="str">
        <f>IF('Input data'!Z82="","",'Input data'!Z82)</f>
        <v/>
      </c>
      <c r="AA82" s="65" t="str">
        <f>IF('Input data'!AA82="","",'Input data'!AA82)</f>
        <v/>
      </c>
      <c r="AB82" s="135" t="str">
        <f>IF('Input data'!AB82="","",'Input data'!AB82)</f>
        <v/>
      </c>
      <c r="AC82" s="136" t="str">
        <f>IF('Input data'!AC82="","",'Input data'!AC82)</f>
        <v/>
      </c>
      <c r="AD82" s="64" t="str">
        <f>IF('Input data'!AD82="","",'Input data'!AD82)</f>
        <v/>
      </c>
      <c r="AE82" s="64" t="str">
        <f>IF('Input data'!AE82="","",'Input data'!AE82)</f>
        <v/>
      </c>
      <c r="AF82" s="64" t="str">
        <f>IF('Input data'!AF82="","",'Input data'!AF82)</f>
        <v/>
      </c>
      <c r="AG82" s="64" t="str">
        <f>IF('Input data'!AG82="","",'Input data'!AG82)</f>
        <v/>
      </c>
      <c r="AH82" s="64" t="str">
        <f>IF('Input data'!AH82="","",'Input data'!AH82)</f>
        <v/>
      </c>
      <c r="AI82" s="64" t="str">
        <f>IF('Input data'!AI82="","",'Input data'!AI82)</f>
        <v/>
      </c>
      <c r="AJ82" s="64" t="str">
        <f>IF('Input data'!AJ82="","",'Input data'!AJ82)</f>
        <v/>
      </c>
      <c r="AK82" s="65" t="str">
        <f>IF('Input data'!AK82="","",'Input data'!AK82)</f>
        <v/>
      </c>
      <c r="AL82" s="136" t="str">
        <f>IF('Input data'!AL82="","",'Input data'!AL82)</f>
        <v/>
      </c>
      <c r="AM82" s="64" t="str">
        <f>IF('Input data'!AM82="","",'Input data'!AM82)</f>
        <v/>
      </c>
      <c r="AN82" s="128" t="str">
        <f>IF('Input data'!AN82="","",'Input data'!AN82)</f>
        <v/>
      </c>
      <c r="AO82" s="139" t="str">
        <f>IF('Input data'!AO82="","",'Input data'!AO82)</f>
        <v/>
      </c>
      <c r="AP82" s="89" t="str">
        <f t="shared" si="23"/>
        <v/>
      </c>
      <c r="AQ82" s="90" t="str">
        <f t="shared" si="24"/>
        <v/>
      </c>
      <c r="AR82" s="91" t="str">
        <f t="shared" si="25"/>
        <v/>
      </c>
      <c r="AS82" s="91" t="str">
        <f t="shared" si="26"/>
        <v/>
      </c>
      <c r="AT82" s="91" t="str">
        <f t="shared" si="38"/>
        <v/>
      </c>
      <c r="AU82" s="91" t="str">
        <f t="shared" si="27"/>
        <v/>
      </c>
      <c r="AV82" s="117" t="str">
        <f t="shared" si="28"/>
        <v/>
      </c>
      <c r="AW82" s="89" t="str">
        <f>IF(OR(Q82="",Y82=""),"",(5.6*(IF(AC82="",'Standard input values for PCO2'!$C$5,AC82))^0.75+22*Y82+1.6*0.00001*(IF(AG82="",'Standard input values for PCO2'!$D$5,AG82))^3)*Q82/1000)</f>
        <v/>
      </c>
      <c r="AX82" s="90" t="str">
        <f>IF(OR(R82="",Y82=""),"",(5.6*(IF(AD82="",'Standard input values for PCO2'!$C$6,AD82))^0.75+1.6*0.00001*(IF(AH82="",'Standard input values for PCO2'!$D$6,AH82))^3)*R82/1000)</f>
        <v/>
      </c>
      <c r="AY82" s="90" t="str">
        <f>IF(S82="","",(7.64*(IF(AE82="",'Standard input values for PCO2'!$C$7,AE82))^0.69+(IF(AK82="",'Standard input values for PCO2'!$F$7,AK82))*(23/(IF(AJ82="",'Standard input values for PCO2'!$E$7,AJ82))-1)*((57.27+0.302*(IF(AE82="",'Standard input values for PCO2'!$C$7,AE82)))/(1-0.171*(IF(AK82="",'Standard input values for PCO2'!$F$7,AK82))))+1.6*0.00001*(IF(AI82="",'Standard input values for PCO2'!$D$7,AI82))^3)*S82/1000)</f>
        <v/>
      </c>
      <c r="AZ82" s="90" t="str">
        <f>IF(T82="","",(7.64*(IF(AF82="",'Standard input values for PCO2'!$C$8,AF82))^0.69+(IF(AK82="",'Standard input values for PCO2'!$F$8,AK82))*(23/(IF(AJ82="",'Standard input values for PCO2'!$E$8,AJ82))-1)*((57.27+0.302*(IF(AF82="",'Standard input values for PCO2'!$C$8,AF82)))/(1-0.171*(IF(AK82="",'Standard input values for PCO2'!$F$8,AK82)))))*T82/1000)</f>
        <v/>
      </c>
      <c r="BA82" s="90" t="str">
        <f t="shared" si="39"/>
        <v/>
      </c>
      <c r="BB82" s="122" t="str">
        <f t="shared" si="29"/>
        <v/>
      </c>
      <c r="BC82" s="89" t="str">
        <f t="shared" si="30"/>
        <v/>
      </c>
      <c r="BD82" s="90" t="str">
        <f t="shared" si="31"/>
        <v/>
      </c>
      <c r="BE82" s="117" t="str">
        <f t="shared" si="32"/>
        <v/>
      </c>
      <c r="BF82" s="98" t="str">
        <f t="shared" si="33"/>
        <v/>
      </c>
      <c r="BG82" s="99" t="str">
        <f t="shared" si="34"/>
        <v/>
      </c>
      <c r="BH82" s="99" t="str">
        <f t="shared" si="35"/>
        <v/>
      </c>
      <c r="BI82" s="100" t="str">
        <f t="shared" si="36"/>
        <v/>
      </c>
      <c r="BJ82" s="101" t="str">
        <f t="shared" si="40"/>
        <v/>
      </c>
      <c r="BK82" s="102" t="str">
        <f t="shared" si="41"/>
        <v/>
      </c>
      <c r="BL82" s="102" t="str">
        <f t="shared" si="42"/>
        <v/>
      </c>
      <c r="BM82" s="102" t="str">
        <f t="shared" si="43"/>
        <v/>
      </c>
      <c r="BN82" s="102" t="str">
        <f t="shared" si="44"/>
        <v/>
      </c>
      <c r="BO82" s="103" t="str">
        <f t="shared" si="37"/>
        <v/>
      </c>
    </row>
    <row r="83" spans="2:67" ht="15.75" customHeight="1" x14ac:dyDescent="0.25">
      <c r="B83" s="132" t="str">
        <f>IF('Input data'!B83="","",'Input data'!B83)</f>
        <v/>
      </c>
      <c r="C83" s="66" t="str">
        <f>IF('Input data'!C83="","",'Input data'!C83)</f>
        <v/>
      </c>
      <c r="D83" s="66" t="str">
        <f>IF('Input data'!D83="","",'Input data'!D83)</f>
        <v/>
      </c>
      <c r="E83" s="133" t="str">
        <f>IF('Input data'!E83="","",'Input data'!E83)</f>
        <v/>
      </c>
      <c r="F83" s="66" t="str">
        <f>IF('Input data'!F83="","",'Input data'!F83)</f>
        <v/>
      </c>
      <c r="G83" s="66" t="str">
        <f>IF('Input data'!G83="","",'Input data'!G83)</f>
        <v/>
      </c>
      <c r="H83" s="127" t="str">
        <f>IF('Input data'!H83="","",'Input data'!H83)</f>
        <v/>
      </c>
      <c r="I83" s="64" t="str">
        <f>IF('Input data'!I83="","",'Input data'!I83)</f>
        <v/>
      </c>
      <c r="J83" s="65" t="str">
        <f>IF('Input data'!J83="","",'Input data'!J83)</f>
        <v/>
      </c>
      <c r="K83" s="64" t="str">
        <f>IF('Input data'!K83="","",'Input data'!K83)</f>
        <v/>
      </c>
      <c r="L83" s="65" t="str">
        <f>IF('Input data'!L83="","",'Input data'!L83)</f>
        <v/>
      </c>
      <c r="M83" s="64" t="str">
        <f>IF('Input data'!M83="","",'Input data'!M83)</f>
        <v/>
      </c>
      <c r="N83" s="64" t="str">
        <f>IF('Input data'!N83="","",'Input data'!N83)</f>
        <v/>
      </c>
      <c r="O83" s="134" t="str">
        <f>IF('Input data'!O83="","",'Input data'!O83)</f>
        <v/>
      </c>
      <c r="P83" s="132" t="str">
        <f>IF('Input data'!P83="","",'Input data'!P83)</f>
        <v/>
      </c>
      <c r="Q83" s="64" t="str">
        <f>IF('Input data'!Q83="","",'Input data'!Q83)</f>
        <v/>
      </c>
      <c r="R83" s="64" t="str">
        <f>IF('Input data'!R83="","",'Input data'!R83)</f>
        <v/>
      </c>
      <c r="S83" s="64" t="str">
        <f>IF('Input data'!S83="","",'Input data'!S83)</f>
        <v/>
      </c>
      <c r="T83" s="135" t="str">
        <f>IF('Input data'!T83="","",'Input data'!T83)</f>
        <v/>
      </c>
      <c r="U83" s="136" t="str">
        <f>IF('Input data'!U83="","",'Input data'!U83)</f>
        <v/>
      </c>
      <c r="V83" s="65" t="str">
        <f>IF('Input data'!V83="","",'Input data'!V83)</f>
        <v/>
      </c>
      <c r="W83" s="64" t="str">
        <f>IF('Input data'!W83="","",'Input data'!W83)</f>
        <v/>
      </c>
      <c r="X83" s="135" t="str">
        <f>IF('Input data'!X83="","",'Input data'!X83)</f>
        <v/>
      </c>
      <c r="Y83" s="137" t="str">
        <f>IF('Input data'!Y83="","",'Input data'!Y83)</f>
        <v/>
      </c>
      <c r="Z83" s="65" t="str">
        <f>IF('Input data'!Z83="","",'Input data'!Z83)</f>
        <v/>
      </c>
      <c r="AA83" s="65" t="str">
        <f>IF('Input data'!AA83="","",'Input data'!AA83)</f>
        <v/>
      </c>
      <c r="AB83" s="135" t="str">
        <f>IF('Input data'!AB83="","",'Input data'!AB83)</f>
        <v/>
      </c>
      <c r="AC83" s="136" t="str">
        <f>IF('Input data'!AC83="","",'Input data'!AC83)</f>
        <v/>
      </c>
      <c r="AD83" s="64" t="str">
        <f>IF('Input data'!AD83="","",'Input data'!AD83)</f>
        <v/>
      </c>
      <c r="AE83" s="64" t="str">
        <f>IF('Input data'!AE83="","",'Input data'!AE83)</f>
        <v/>
      </c>
      <c r="AF83" s="64" t="str">
        <f>IF('Input data'!AF83="","",'Input data'!AF83)</f>
        <v/>
      </c>
      <c r="AG83" s="64" t="str">
        <f>IF('Input data'!AG83="","",'Input data'!AG83)</f>
        <v/>
      </c>
      <c r="AH83" s="64" t="str">
        <f>IF('Input data'!AH83="","",'Input data'!AH83)</f>
        <v/>
      </c>
      <c r="AI83" s="64" t="str">
        <f>IF('Input data'!AI83="","",'Input data'!AI83)</f>
        <v/>
      </c>
      <c r="AJ83" s="64" t="str">
        <f>IF('Input data'!AJ83="","",'Input data'!AJ83)</f>
        <v/>
      </c>
      <c r="AK83" s="65" t="str">
        <f>IF('Input data'!AK83="","",'Input data'!AK83)</f>
        <v/>
      </c>
      <c r="AL83" s="136" t="str">
        <f>IF('Input data'!AL83="","",'Input data'!AL83)</f>
        <v/>
      </c>
      <c r="AM83" s="64" t="str">
        <f>IF('Input data'!AM83="","",'Input data'!AM83)</f>
        <v/>
      </c>
      <c r="AN83" s="128" t="str">
        <f>IF('Input data'!AN83="","",'Input data'!AN83)</f>
        <v/>
      </c>
      <c r="AO83" s="139" t="str">
        <f>IF('Input data'!AO83="","",'Input data'!AO83)</f>
        <v/>
      </c>
      <c r="AP83" s="89" t="str">
        <f t="shared" si="23"/>
        <v/>
      </c>
      <c r="AQ83" s="90" t="str">
        <f t="shared" si="24"/>
        <v/>
      </c>
      <c r="AR83" s="91" t="str">
        <f t="shared" si="25"/>
        <v/>
      </c>
      <c r="AS83" s="91" t="str">
        <f t="shared" si="26"/>
        <v/>
      </c>
      <c r="AT83" s="91" t="str">
        <f t="shared" si="38"/>
        <v/>
      </c>
      <c r="AU83" s="91" t="str">
        <f t="shared" si="27"/>
        <v/>
      </c>
      <c r="AV83" s="117" t="str">
        <f t="shared" si="28"/>
        <v/>
      </c>
      <c r="AW83" s="89" t="str">
        <f>IF(OR(Q83="",Y83=""),"",(5.6*(IF(AC83="",'Standard input values for PCO2'!$C$5,AC83))^0.75+22*Y83+1.6*0.00001*(IF(AG83="",'Standard input values for PCO2'!$D$5,AG83))^3)*Q83/1000)</f>
        <v/>
      </c>
      <c r="AX83" s="90" t="str">
        <f>IF(OR(R83="",Y83=""),"",(5.6*(IF(AD83="",'Standard input values for PCO2'!$C$6,AD83))^0.75+1.6*0.00001*(IF(AH83="",'Standard input values for PCO2'!$D$6,AH83))^3)*R83/1000)</f>
        <v/>
      </c>
      <c r="AY83" s="90" t="str">
        <f>IF(S83="","",(7.64*(IF(AE83="",'Standard input values for PCO2'!$C$7,AE83))^0.69+(IF(AK83="",'Standard input values for PCO2'!$F$7,AK83))*(23/(IF(AJ83="",'Standard input values for PCO2'!$E$7,AJ83))-1)*((57.27+0.302*(IF(AE83="",'Standard input values for PCO2'!$C$7,AE83)))/(1-0.171*(IF(AK83="",'Standard input values for PCO2'!$F$7,AK83))))+1.6*0.00001*(IF(AI83="",'Standard input values for PCO2'!$D$7,AI83))^3)*S83/1000)</f>
        <v/>
      </c>
      <c r="AZ83" s="90" t="str">
        <f>IF(T83="","",(7.64*(IF(AF83="",'Standard input values for PCO2'!$C$8,AF83))^0.69+(IF(AK83="",'Standard input values for PCO2'!$F$8,AK83))*(23/(IF(AJ83="",'Standard input values for PCO2'!$E$8,AJ83))-1)*((57.27+0.302*(IF(AF83="",'Standard input values for PCO2'!$C$8,AF83)))/(1-0.171*(IF(AK83="",'Standard input values for PCO2'!$F$8,AK83)))))*T83/1000)</f>
        <v/>
      </c>
      <c r="BA83" s="90" t="str">
        <f t="shared" si="39"/>
        <v/>
      </c>
      <c r="BB83" s="122" t="str">
        <f t="shared" si="29"/>
        <v/>
      </c>
      <c r="BC83" s="89" t="str">
        <f t="shared" si="30"/>
        <v/>
      </c>
      <c r="BD83" s="90" t="str">
        <f t="shared" si="31"/>
        <v/>
      </c>
      <c r="BE83" s="117" t="str">
        <f t="shared" si="32"/>
        <v/>
      </c>
      <c r="BF83" s="98" t="str">
        <f t="shared" si="33"/>
        <v/>
      </c>
      <c r="BG83" s="99" t="str">
        <f t="shared" si="34"/>
        <v/>
      </c>
      <c r="BH83" s="99" t="str">
        <f t="shared" si="35"/>
        <v/>
      </c>
      <c r="BI83" s="100" t="str">
        <f t="shared" si="36"/>
        <v/>
      </c>
      <c r="BJ83" s="101" t="str">
        <f t="shared" si="40"/>
        <v/>
      </c>
      <c r="BK83" s="102" t="str">
        <f t="shared" si="41"/>
        <v/>
      </c>
      <c r="BL83" s="102" t="str">
        <f t="shared" si="42"/>
        <v/>
      </c>
      <c r="BM83" s="102" t="str">
        <f t="shared" si="43"/>
        <v/>
      </c>
      <c r="BN83" s="102" t="str">
        <f t="shared" si="44"/>
        <v/>
      </c>
      <c r="BO83" s="103" t="str">
        <f t="shared" si="37"/>
        <v/>
      </c>
    </row>
    <row r="84" spans="2:67" ht="15.75" customHeight="1" x14ac:dyDescent="0.25">
      <c r="B84" s="132" t="str">
        <f>IF('Input data'!B84="","",'Input data'!B84)</f>
        <v/>
      </c>
      <c r="C84" s="66" t="str">
        <f>IF('Input data'!C84="","",'Input data'!C84)</f>
        <v/>
      </c>
      <c r="D84" s="66" t="str">
        <f>IF('Input data'!D84="","",'Input data'!D84)</f>
        <v/>
      </c>
      <c r="E84" s="133" t="str">
        <f>IF('Input data'!E84="","",'Input data'!E84)</f>
        <v/>
      </c>
      <c r="F84" s="66" t="str">
        <f>IF('Input data'!F84="","",'Input data'!F84)</f>
        <v/>
      </c>
      <c r="G84" s="66" t="str">
        <f>IF('Input data'!G84="","",'Input data'!G84)</f>
        <v/>
      </c>
      <c r="H84" s="127" t="str">
        <f>IF('Input data'!H84="","",'Input data'!H84)</f>
        <v/>
      </c>
      <c r="I84" s="64" t="str">
        <f>IF('Input data'!I84="","",'Input data'!I84)</f>
        <v/>
      </c>
      <c r="J84" s="65" t="str">
        <f>IF('Input data'!J84="","",'Input data'!J84)</f>
        <v/>
      </c>
      <c r="K84" s="64" t="str">
        <f>IF('Input data'!K84="","",'Input data'!K84)</f>
        <v/>
      </c>
      <c r="L84" s="65" t="str">
        <f>IF('Input data'!L84="","",'Input data'!L84)</f>
        <v/>
      </c>
      <c r="M84" s="64" t="str">
        <f>IF('Input data'!M84="","",'Input data'!M84)</f>
        <v/>
      </c>
      <c r="N84" s="64" t="str">
        <f>IF('Input data'!N84="","",'Input data'!N84)</f>
        <v/>
      </c>
      <c r="O84" s="134" t="str">
        <f>IF('Input data'!O84="","",'Input data'!O84)</f>
        <v/>
      </c>
      <c r="P84" s="132" t="str">
        <f>IF('Input data'!P84="","",'Input data'!P84)</f>
        <v/>
      </c>
      <c r="Q84" s="64" t="str">
        <f>IF('Input data'!Q84="","",'Input data'!Q84)</f>
        <v/>
      </c>
      <c r="R84" s="64" t="str">
        <f>IF('Input data'!R84="","",'Input data'!R84)</f>
        <v/>
      </c>
      <c r="S84" s="64" t="str">
        <f>IF('Input data'!S84="","",'Input data'!S84)</f>
        <v/>
      </c>
      <c r="T84" s="135" t="str">
        <f>IF('Input data'!T84="","",'Input data'!T84)</f>
        <v/>
      </c>
      <c r="U84" s="136" t="str">
        <f>IF('Input data'!U84="","",'Input data'!U84)</f>
        <v/>
      </c>
      <c r="V84" s="65" t="str">
        <f>IF('Input data'!V84="","",'Input data'!V84)</f>
        <v/>
      </c>
      <c r="W84" s="64" t="str">
        <f>IF('Input data'!W84="","",'Input data'!W84)</f>
        <v/>
      </c>
      <c r="X84" s="135" t="str">
        <f>IF('Input data'!X84="","",'Input data'!X84)</f>
        <v/>
      </c>
      <c r="Y84" s="137" t="str">
        <f>IF('Input data'!Y84="","",'Input data'!Y84)</f>
        <v/>
      </c>
      <c r="Z84" s="65" t="str">
        <f>IF('Input data'!Z84="","",'Input data'!Z84)</f>
        <v/>
      </c>
      <c r="AA84" s="65" t="str">
        <f>IF('Input data'!AA84="","",'Input data'!AA84)</f>
        <v/>
      </c>
      <c r="AB84" s="135" t="str">
        <f>IF('Input data'!AB84="","",'Input data'!AB84)</f>
        <v/>
      </c>
      <c r="AC84" s="136" t="str">
        <f>IF('Input data'!AC84="","",'Input data'!AC84)</f>
        <v/>
      </c>
      <c r="AD84" s="64" t="str">
        <f>IF('Input data'!AD84="","",'Input data'!AD84)</f>
        <v/>
      </c>
      <c r="AE84" s="64" t="str">
        <f>IF('Input data'!AE84="","",'Input data'!AE84)</f>
        <v/>
      </c>
      <c r="AF84" s="64" t="str">
        <f>IF('Input data'!AF84="","",'Input data'!AF84)</f>
        <v/>
      </c>
      <c r="AG84" s="64" t="str">
        <f>IF('Input data'!AG84="","",'Input data'!AG84)</f>
        <v/>
      </c>
      <c r="AH84" s="64" t="str">
        <f>IF('Input data'!AH84="","",'Input data'!AH84)</f>
        <v/>
      </c>
      <c r="AI84" s="64" t="str">
        <f>IF('Input data'!AI84="","",'Input data'!AI84)</f>
        <v/>
      </c>
      <c r="AJ84" s="64" t="str">
        <f>IF('Input data'!AJ84="","",'Input data'!AJ84)</f>
        <v/>
      </c>
      <c r="AK84" s="65" t="str">
        <f>IF('Input data'!AK84="","",'Input data'!AK84)</f>
        <v/>
      </c>
      <c r="AL84" s="136" t="str">
        <f>IF('Input data'!AL84="","",'Input data'!AL84)</f>
        <v/>
      </c>
      <c r="AM84" s="64" t="str">
        <f>IF('Input data'!AM84="","",'Input data'!AM84)</f>
        <v/>
      </c>
      <c r="AN84" s="128" t="str">
        <f>IF('Input data'!AN84="","",'Input data'!AN84)</f>
        <v/>
      </c>
      <c r="AO84" s="139" t="str">
        <f>IF('Input data'!AO84="","",'Input data'!AO84)</f>
        <v/>
      </c>
      <c r="AP84" s="89" t="str">
        <f t="shared" si="23"/>
        <v/>
      </c>
      <c r="AQ84" s="90" t="str">
        <f t="shared" si="24"/>
        <v/>
      </c>
      <c r="AR84" s="91" t="str">
        <f t="shared" si="25"/>
        <v/>
      </c>
      <c r="AS84" s="91" t="str">
        <f t="shared" si="26"/>
        <v/>
      </c>
      <c r="AT84" s="91" t="str">
        <f t="shared" si="38"/>
        <v/>
      </c>
      <c r="AU84" s="91" t="str">
        <f t="shared" si="27"/>
        <v/>
      </c>
      <c r="AV84" s="117" t="str">
        <f t="shared" si="28"/>
        <v/>
      </c>
      <c r="AW84" s="89" t="str">
        <f>IF(OR(Q84="",Y84=""),"",(5.6*(IF(AC84="",'Standard input values for PCO2'!$C$5,AC84))^0.75+22*Y84+1.6*0.00001*(IF(AG84="",'Standard input values for PCO2'!$D$5,AG84))^3)*Q84/1000)</f>
        <v/>
      </c>
      <c r="AX84" s="90" t="str">
        <f>IF(OR(R84="",Y84=""),"",(5.6*(IF(AD84="",'Standard input values for PCO2'!$C$6,AD84))^0.75+1.6*0.00001*(IF(AH84="",'Standard input values for PCO2'!$D$6,AH84))^3)*R84/1000)</f>
        <v/>
      </c>
      <c r="AY84" s="90" t="str">
        <f>IF(S84="","",(7.64*(IF(AE84="",'Standard input values for PCO2'!$C$7,AE84))^0.69+(IF(AK84="",'Standard input values for PCO2'!$F$7,AK84))*(23/(IF(AJ84="",'Standard input values for PCO2'!$E$7,AJ84))-1)*((57.27+0.302*(IF(AE84="",'Standard input values for PCO2'!$C$7,AE84)))/(1-0.171*(IF(AK84="",'Standard input values for PCO2'!$F$7,AK84))))+1.6*0.00001*(IF(AI84="",'Standard input values for PCO2'!$D$7,AI84))^3)*S84/1000)</f>
        <v/>
      </c>
      <c r="AZ84" s="90" t="str">
        <f>IF(T84="","",(7.64*(IF(AF84="",'Standard input values for PCO2'!$C$8,AF84))^0.69+(IF(AK84="",'Standard input values for PCO2'!$F$8,AK84))*(23/(IF(AJ84="",'Standard input values for PCO2'!$E$8,AJ84))-1)*((57.27+0.302*(IF(AF84="",'Standard input values for PCO2'!$C$8,AF84)))/(1-0.171*(IF(AK84="",'Standard input values for PCO2'!$F$8,AK84)))))*T84/1000)</f>
        <v/>
      </c>
      <c r="BA84" s="90" t="str">
        <f t="shared" si="39"/>
        <v/>
      </c>
      <c r="BB84" s="122" t="str">
        <f t="shared" si="29"/>
        <v/>
      </c>
      <c r="BC84" s="89" t="str">
        <f t="shared" si="30"/>
        <v/>
      </c>
      <c r="BD84" s="90" t="str">
        <f t="shared" si="31"/>
        <v/>
      </c>
      <c r="BE84" s="117" t="str">
        <f t="shared" si="32"/>
        <v/>
      </c>
      <c r="BF84" s="98" t="str">
        <f t="shared" si="33"/>
        <v/>
      </c>
      <c r="BG84" s="99" t="str">
        <f t="shared" si="34"/>
        <v/>
      </c>
      <c r="BH84" s="99" t="str">
        <f t="shared" si="35"/>
        <v/>
      </c>
      <c r="BI84" s="100" t="str">
        <f t="shared" si="36"/>
        <v/>
      </c>
      <c r="BJ84" s="101" t="str">
        <f t="shared" si="40"/>
        <v/>
      </c>
      <c r="BK84" s="102" t="str">
        <f t="shared" si="41"/>
        <v/>
      </c>
      <c r="BL84" s="102" t="str">
        <f t="shared" si="42"/>
        <v/>
      </c>
      <c r="BM84" s="102" t="str">
        <f t="shared" si="43"/>
        <v/>
      </c>
      <c r="BN84" s="102" t="str">
        <f t="shared" si="44"/>
        <v/>
      </c>
      <c r="BO84" s="103" t="str">
        <f t="shared" si="37"/>
        <v/>
      </c>
    </row>
    <row r="85" spans="2:67" ht="15.75" customHeight="1" x14ac:dyDescent="0.25">
      <c r="B85" s="132" t="str">
        <f>IF('Input data'!B85="","",'Input data'!B85)</f>
        <v/>
      </c>
      <c r="C85" s="66" t="str">
        <f>IF('Input data'!C85="","",'Input data'!C85)</f>
        <v/>
      </c>
      <c r="D85" s="66" t="str">
        <f>IF('Input data'!D85="","",'Input data'!D85)</f>
        <v/>
      </c>
      <c r="E85" s="133" t="str">
        <f>IF('Input data'!E85="","",'Input data'!E85)</f>
        <v/>
      </c>
      <c r="F85" s="66" t="str">
        <f>IF('Input data'!F85="","",'Input data'!F85)</f>
        <v/>
      </c>
      <c r="G85" s="66" t="str">
        <f>IF('Input data'!G85="","",'Input data'!G85)</f>
        <v/>
      </c>
      <c r="H85" s="127" t="str">
        <f>IF('Input data'!H85="","",'Input data'!H85)</f>
        <v/>
      </c>
      <c r="I85" s="64" t="str">
        <f>IF('Input data'!I85="","",'Input data'!I85)</f>
        <v/>
      </c>
      <c r="J85" s="65" t="str">
        <f>IF('Input data'!J85="","",'Input data'!J85)</f>
        <v/>
      </c>
      <c r="K85" s="64" t="str">
        <f>IF('Input data'!K85="","",'Input data'!K85)</f>
        <v/>
      </c>
      <c r="L85" s="65" t="str">
        <f>IF('Input data'!L85="","",'Input data'!L85)</f>
        <v/>
      </c>
      <c r="M85" s="64" t="str">
        <f>IF('Input data'!M85="","",'Input data'!M85)</f>
        <v/>
      </c>
      <c r="N85" s="64" t="str">
        <f>IF('Input data'!N85="","",'Input data'!N85)</f>
        <v/>
      </c>
      <c r="O85" s="134" t="str">
        <f>IF('Input data'!O85="","",'Input data'!O85)</f>
        <v/>
      </c>
      <c r="P85" s="132" t="str">
        <f>IF('Input data'!P85="","",'Input data'!P85)</f>
        <v/>
      </c>
      <c r="Q85" s="64" t="str">
        <f>IF('Input data'!Q85="","",'Input data'!Q85)</f>
        <v/>
      </c>
      <c r="R85" s="64" t="str">
        <f>IF('Input data'!R85="","",'Input data'!R85)</f>
        <v/>
      </c>
      <c r="S85" s="64" t="str">
        <f>IF('Input data'!S85="","",'Input data'!S85)</f>
        <v/>
      </c>
      <c r="T85" s="135" t="str">
        <f>IF('Input data'!T85="","",'Input data'!T85)</f>
        <v/>
      </c>
      <c r="U85" s="136" t="str">
        <f>IF('Input data'!U85="","",'Input data'!U85)</f>
        <v/>
      </c>
      <c r="V85" s="65" t="str">
        <f>IF('Input data'!V85="","",'Input data'!V85)</f>
        <v/>
      </c>
      <c r="W85" s="64" t="str">
        <f>IF('Input data'!W85="","",'Input data'!W85)</f>
        <v/>
      </c>
      <c r="X85" s="135" t="str">
        <f>IF('Input data'!X85="","",'Input data'!X85)</f>
        <v/>
      </c>
      <c r="Y85" s="137" t="str">
        <f>IF('Input data'!Y85="","",'Input data'!Y85)</f>
        <v/>
      </c>
      <c r="Z85" s="65" t="str">
        <f>IF('Input data'!Z85="","",'Input data'!Z85)</f>
        <v/>
      </c>
      <c r="AA85" s="65" t="str">
        <f>IF('Input data'!AA85="","",'Input data'!AA85)</f>
        <v/>
      </c>
      <c r="AB85" s="135" t="str">
        <f>IF('Input data'!AB85="","",'Input data'!AB85)</f>
        <v/>
      </c>
      <c r="AC85" s="136" t="str">
        <f>IF('Input data'!AC85="","",'Input data'!AC85)</f>
        <v/>
      </c>
      <c r="AD85" s="64" t="str">
        <f>IF('Input data'!AD85="","",'Input data'!AD85)</f>
        <v/>
      </c>
      <c r="AE85" s="64" t="str">
        <f>IF('Input data'!AE85="","",'Input data'!AE85)</f>
        <v/>
      </c>
      <c r="AF85" s="64" t="str">
        <f>IF('Input data'!AF85="","",'Input data'!AF85)</f>
        <v/>
      </c>
      <c r="AG85" s="64" t="str">
        <f>IF('Input data'!AG85="","",'Input data'!AG85)</f>
        <v/>
      </c>
      <c r="AH85" s="64" t="str">
        <f>IF('Input data'!AH85="","",'Input data'!AH85)</f>
        <v/>
      </c>
      <c r="AI85" s="64" t="str">
        <f>IF('Input data'!AI85="","",'Input data'!AI85)</f>
        <v/>
      </c>
      <c r="AJ85" s="64" t="str">
        <f>IF('Input data'!AJ85="","",'Input data'!AJ85)</f>
        <v/>
      </c>
      <c r="AK85" s="65" t="str">
        <f>IF('Input data'!AK85="","",'Input data'!AK85)</f>
        <v/>
      </c>
      <c r="AL85" s="136" t="str">
        <f>IF('Input data'!AL85="","",'Input data'!AL85)</f>
        <v/>
      </c>
      <c r="AM85" s="64" t="str">
        <f>IF('Input data'!AM85="","",'Input data'!AM85)</f>
        <v/>
      </c>
      <c r="AN85" s="128" t="str">
        <f>IF('Input data'!AN85="","",'Input data'!AN85)</f>
        <v/>
      </c>
      <c r="AO85" s="139" t="str">
        <f>IF('Input data'!AO85="","",'Input data'!AO85)</f>
        <v/>
      </c>
      <c r="AP85" s="89" t="str">
        <f t="shared" si="23"/>
        <v/>
      </c>
      <c r="AQ85" s="90" t="str">
        <f t="shared" si="24"/>
        <v/>
      </c>
      <c r="AR85" s="91" t="str">
        <f t="shared" si="25"/>
        <v/>
      </c>
      <c r="AS85" s="91" t="str">
        <f t="shared" si="26"/>
        <v/>
      </c>
      <c r="AT85" s="91" t="str">
        <f t="shared" si="38"/>
        <v/>
      </c>
      <c r="AU85" s="91" t="str">
        <f t="shared" si="27"/>
        <v/>
      </c>
      <c r="AV85" s="117" t="str">
        <f t="shared" si="28"/>
        <v/>
      </c>
      <c r="AW85" s="89" t="str">
        <f>IF(OR(Q85="",Y85=""),"",(5.6*(IF(AC85="",'Standard input values for PCO2'!$C$5,AC85))^0.75+22*Y85+1.6*0.00001*(IF(AG85="",'Standard input values for PCO2'!$D$5,AG85))^3)*Q85/1000)</f>
        <v/>
      </c>
      <c r="AX85" s="90" t="str">
        <f>IF(OR(R85="",Y85=""),"",(5.6*(IF(AD85="",'Standard input values for PCO2'!$C$6,AD85))^0.75+1.6*0.00001*(IF(AH85="",'Standard input values for PCO2'!$D$6,AH85))^3)*R85/1000)</f>
        <v/>
      </c>
      <c r="AY85" s="90" t="str">
        <f>IF(S85="","",(7.64*(IF(AE85="",'Standard input values for PCO2'!$C$7,AE85))^0.69+(IF(AK85="",'Standard input values for PCO2'!$F$7,AK85))*(23/(IF(AJ85="",'Standard input values for PCO2'!$E$7,AJ85))-1)*((57.27+0.302*(IF(AE85="",'Standard input values for PCO2'!$C$7,AE85)))/(1-0.171*(IF(AK85="",'Standard input values for PCO2'!$F$7,AK85))))+1.6*0.00001*(IF(AI85="",'Standard input values for PCO2'!$D$7,AI85))^3)*S85/1000)</f>
        <v/>
      </c>
      <c r="AZ85" s="90" t="str">
        <f>IF(T85="","",(7.64*(IF(AF85="",'Standard input values for PCO2'!$C$8,AF85))^0.69+(IF(AK85="",'Standard input values for PCO2'!$F$8,AK85))*(23/(IF(AJ85="",'Standard input values for PCO2'!$E$8,AJ85))-1)*((57.27+0.302*(IF(AF85="",'Standard input values for PCO2'!$C$8,AF85)))/(1-0.171*(IF(AK85="",'Standard input values for PCO2'!$F$8,AK85)))))*T85/1000)</f>
        <v/>
      </c>
      <c r="BA85" s="90" t="str">
        <f t="shared" si="39"/>
        <v/>
      </c>
      <c r="BB85" s="122" t="str">
        <f t="shared" si="29"/>
        <v/>
      </c>
      <c r="BC85" s="89" t="str">
        <f t="shared" si="30"/>
        <v/>
      </c>
      <c r="BD85" s="90" t="str">
        <f t="shared" si="31"/>
        <v/>
      </c>
      <c r="BE85" s="117" t="str">
        <f t="shared" si="32"/>
        <v/>
      </c>
      <c r="BF85" s="98" t="str">
        <f t="shared" si="33"/>
        <v/>
      </c>
      <c r="BG85" s="99" t="str">
        <f t="shared" si="34"/>
        <v/>
      </c>
      <c r="BH85" s="99" t="str">
        <f t="shared" si="35"/>
        <v/>
      </c>
      <c r="BI85" s="100" t="str">
        <f t="shared" si="36"/>
        <v/>
      </c>
      <c r="BJ85" s="101" t="str">
        <f t="shared" si="40"/>
        <v/>
      </c>
      <c r="BK85" s="102" t="str">
        <f t="shared" si="41"/>
        <v/>
      </c>
      <c r="BL85" s="102" t="str">
        <f t="shared" si="42"/>
        <v/>
      </c>
      <c r="BM85" s="102" t="str">
        <f t="shared" si="43"/>
        <v/>
      </c>
      <c r="BN85" s="102" t="str">
        <f t="shared" si="44"/>
        <v/>
      </c>
      <c r="BO85" s="103" t="str">
        <f t="shared" si="37"/>
        <v/>
      </c>
    </row>
    <row r="86" spans="2:67" ht="15.75" customHeight="1" x14ac:dyDescent="0.25">
      <c r="B86" s="132" t="str">
        <f>IF('Input data'!B86="","",'Input data'!B86)</f>
        <v/>
      </c>
      <c r="C86" s="66" t="str">
        <f>IF('Input data'!C86="","",'Input data'!C86)</f>
        <v/>
      </c>
      <c r="D86" s="66" t="str">
        <f>IF('Input data'!D86="","",'Input data'!D86)</f>
        <v/>
      </c>
      <c r="E86" s="133" t="str">
        <f>IF('Input data'!E86="","",'Input data'!E86)</f>
        <v/>
      </c>
      <c r="F86" s="66" t="str">
        <f>IF('Input data'!F86="","",'Input data'!F86)</f>
        <v/>
      </c>
      <c r="G86" s="66" t="str">
        <f>IF('Input data'!G86="","",'Input data'!G86)</f>
        <v/>
      </c>
      <c r="H86" s="127" t="str">
        <f>IF('Input data'!H86="","",'Input data'!H86)</f>
        <v/>
      </c>
      <c r="I86" s="64" t="str">
        <f>IF('Input data'!I86="","",'Input data'!I86)</f>
        <v/>
      </c>
      <c r="J86" s="65" t="str">
        <f>IF('Input data'!J86="","",'Input data'!J86)</f>
        <v/>
      </c>
      <c r="K86" s="64" t="str">
        <f>IF('Input data'!K86="","",'Input data'!K86)</f>
        <v/>
      </c>
      <c r="L86" s="65" t="str">
        <f>IF('Input data'!L86="","",'Input data'!L86)</f>
        <v/>
      </c>
      <c r="M86" s="64" t="str">
        <f>IF('Input data'!M86="","",'Input data'!M86)</f>
        <v/>
      </c>
      <c r="N86" s="64" t="str">
        <f>IF('Input data'!N86="","",'Input data'!N86)</f>
        <v/>
      </c>
      <c r="O86" s="134" t="str">
        <f>IF('Input data'!O86="","",'Input data'!O86)</f>
        <v/>
      </c>
      <c r="P86" s="132" t="str">
        <f>IF('Input data'!P86="","",'Input data'!P86)</f>
        <v/>
      </c>
      <c r="Q86" s="64" t="str">
        <f>IF('Input data'!Q86="","",'Input data'!Q86)</f>
        <v/>
      </c>
      <c r="R86" s="64" t="str">
        <f>IF('Input data'!R86="","",'Input data'!R86)</f>
        <v/>
      </c>
      <c r="S86" s="64" t="str">
        <f>IF('Input data'!S86="","",'Input data'!S86)</f>
        <v/>
      </c>
      <c r="T86" s="135" t="str">
        <f>IF('Input data'!T86="","",'Input data'!T86)</f>
        <v/>
      </c>
      <c r="U86" s="136" t="str">
        <f>IF('Input data'!U86="","",'Input data'!U86)</f>
        <v/>
      </c>
      <c r="V86" s="65" t="str">
        <f>IF('Input data'!V86="","",'Input data'!V86)</f>
        <v/>
      </c>
      <c r="W86" s="64" t="str">
        <f>IF('Input data'!W86="","",'Input data'!W86)</f>
        <v/>
      </c>
      <c r="X86" s="135" t="str">
        <f>IF('Input data'!X86="","",'Input data'!X86)</f>
        <v/>
      </c>
      <c r="Y86" s="137" t="str">
        <f>IF('Input data'!Y86="","",'Input data'!Y86)</f>
        <v/>
      </c>
      <c r="Z86" s="65" t="str">
        <f>IF('Input data'!Z86="","",'Input data'!Z86)</f>
        <v/>
      </c>
      <c r="AA86" s="65" t="str">
        <f>IF('Input data'!AA86="","",'Input data'!AA86)</f>
        <v/>
      </c>
      <c r="AB86" s="135" t="str">
        <f>IF('Input data'!AB86="","",'Input data'!AB86)</f>
        <v/>
      </c>
      <c r="AC86" s="136" t="str">
        <f>IF('Input data'!AC86="","",'Input data'!AC86)</f>
        <v/>
      </c>
      <c r="AD86" s="64" t="str">
        <f>IF('Input data'!AD86="","",'Input data'!AD86)</f>
        <v/>
      </c>
      <c r="AE86" s="64" t="str">
        <f>IF('Input data'!AE86="","",'Input data'!AE86)</f>
        <v/>
      </c>
      <c r="AF86" s="64" t="str">
        <f>IF('Input data'!AF86="","",'Input data'!AF86)</f>
        <v/>
      </c>
      <c r="AG86" s="64" t="str">
        <f>IF('Input data'!AG86="","",'Input data'!AG86)</f>
        <v/>
      </c>
      <c r="AH86" s="64" t="str">
        <f>IF('Input data'!AH86="","",'Input data'!AH86)</f>
        <v/>
      </c>
      <c r="AI86" s="64" t="str">
        <f>IF('Input data'!AI86="","",'Input data'!AI86)</f>
        <v/>
      </c>
      <c r="AJ86" s="64" t="str">
        <f>IF('Input data'!AJ86="","",'Input data'!AJ86)</f>
        <v/>
      </c>
      <c r="AK86" s="65" t="str">
        <f>IF('Input data'!AK86="","",'Input data'!AK86)</f>
        <v/>
      </c>
      <c r="AL86" s="136" t="str">
        <f>IF('Input data'!AL86="","",'Input data'!AL86)</f>
        <v/>
      </c>
      <c r="AM86" s="64" t="str">
        <f>IF('Input data'!AM86="","",'Input data'!AM86)</f>
        <v/>
      </c>
      <c r="AN86" s="128" t="str">
        <f>IF('Input data'!AN86="","",'Input data'!AN86)</f>
        <v/>
      </c>
      <c r="AO86" s="139" t="str">
        <f>IF('Input data'!AO86="","",'Input data'!AO86)</f>
        <v/>
      </c>
      <c r="AP86" s="89" t="str">
        <f t="shared" si="23"/>
        <v/>
      </c>
      <c r="AQ86" s="90" t="str">
        <f t="shared" si="24"/>
        <v/>
      </c>
      <c r="AR86" s="91" t="str">
        <f t="shared" si="25"/>
        <v/>
      </c>
      <c r="AS86" s="91" t="str">
        <f t="shared" si="26"/>
        <v/>
      </c>
      <c r="AT86" s="91" t="str">
        <f t="shared" si="38"/>
        <v/>
      </c>
      <c r="AU86" s="91" t="str">
        <f t="shared" si="27"/>
        <v/>
      </c>
      <c r="AV86" s="117" t="str">
        <f t="shared" si="28"/>
        <v/>
      </c>
      <c r="AW86" s="89" t="str">
        <f>IF(OR(Q86="",Y86=""),"",(5.6*(IF(AC86="",'Standard input values for PCO2'!$C$5,AC86))^0.75+22*Y86+1.6*0.00001*(IF(AG86="",'Standard input values for PCO2'!$D$5,AG86))^3)*Q86/1000)</f>
        <v/>
      </c>
      <c r="AX86" s="90" t="str">
        <f>IF(OR(R86="",Y86=""),"",(5.6*(IF(AD86="",'Standard input values for PCO2'!$C$6,AD86))^0.75+1.6*0.00001*(IF(AH86="",'Standard input values for PCO2'!$D$6,AH86))^3)*R86/1000)</f>
        <v/>
      </c>
      <c r="AY86" s="90" t="str">
        <f>IF(S86="","",(7.64*(IF(AE86="",'Standard input values for PCO2'!$C$7,AE86))^0.69+(IF(AK86="",'Standard input values for PCO2'!$F$7,AK86))*(23/(IF(AJ86="",'Standard input values for PCO2'!$E$7,AJ86))-1)*((57.27+0.302*(IF(AE86="",'Standard input values for PCO2'!$C$7,AE86)))/(1-0.171*(IF(AK86="",'Standard input values for PCO2'!$F$7,AK86))))+1.6*0.00001*(IF(AI86="",'Standard input values for PCO2'!$D$7,AI86))^3)*S86/1000)</f>
        <v/>
      </c>
      <c r="AZ86" s="90" t="str">
        <f>IF(T86="","",(7.64*(IF(AF86="",'Standard input values for PCO2'!$C$8,AF86))^0.69+(IF(AK86="",'Standard input values for PCO2'!$F$8,AK86))*(23/(IF(AJ86="",'Standard input values for PCO2'!$E$8,AJ86))-1)*((57.27+0.302*(IF(AF86="",'Standard input values for PCO2'!$C$8,AF86)))/(1-0.171*(IF(AK86="",'Standard input values for PCO2'!$F$8,AK86)))))*T86/1000)</f>
        <v/>
      </c>
      <c r="BA86" s="90" t="str">
        <f t="shared" si="39"/>
        <v/>
      </c>
      <c r="BB86" s="122" t="str">
        <f t="shared" si="29"/>
        <v/>
      </c>
      <c r="BC86" s="89" t="str">
        <f t="shared" si="30"/>
        <v/>
      </c>
      <c r="BD86" s="90" t="str">
        <f t="shared" si="31"/>
        <v/>
      </c>
      <c r="BE86" s="117" t="str">
        <f t="shared" si="32"/>
        <v/>
      </c>
      <c r="BF86" s="98" t="str">
        <f t="shared" si="33"/>
        <v/>
      </c>
      <c r="BG86" s="99" t="str">
        <f t="shared" si="34"/>
        <v/>
      </c>
      <c r="BH86" s="99" t="str">
        <f t="shared" si="35"/>
        <v/>
      </c>
      <c r="BI86" s="100" t="str">
        <f t="shared" si="36"/>
        <v/>
      </c>
      <c r="BJ86" s="101" t="str">
        <f t="shared" si="40"/>
        <v/>
      </c>
      <c r="BK86" s="102" t="str">
        <f t="shared" si="41"/>
        <v/>
      </c>
      <c r="BL86" s="102" t="str">
        <f t="shared" si="42"/>
        <v/>
      </c>
      <c r="BM86" s="102" t="str">
        <f t="shared" si="43"/>
        <v/>
      </c>
      <c r="BN86" s="102" t="str">
        <f t="shared" si="44"/>
        <v/>
      </c>
      <c r="BO86" s="103" t="str">
        <f t="shared" si="37"/>
        <v/>
      </c>
    </row>
    <row r="87" spans="2:67" ht="15.75" customHeight="1" x14ac:dyDescent="0.25">
      <c r="B87" s="132" t="str">
        <f>IF('Input data'!B87="","",'Input data'!B87)</f>
        <v/>
      </c>
      <c r="C87" s="66" t="str">
        <f>IF('Input data'!C87="","",'Input data'!C87)</f>
        <v/>
      </c>
      <c r="D87" s="66" t="str">
        <f>IF('Input data'!D87="","",'Input data'!D87)</f>
        <v/>
      </c>
      <c r="E87" s="133" t="str">
        <f>IF('Input data'!E87="","",'Input data'!E87)</f>
        <v/>
      </c>
      <c r="F87" s="66" t="str">
        <f>IF('Input data'!F87="","",'Input data'!F87)</f>
        <v/>
      </c>
      <c r="G87" s="66" t="str">
        <f>IF('Input data'!G87="","",'Input data'!G87)</f>
        <v/>
      </c>
      <c r="H87" s="127" t="str">
        <f>IF('Input data'!H87="","",'Input data'!H87)</f>
        <v/>
      </c>
      <c r="I87" s="64" t="str">
        <f>IF('Input data'!I87="","",'Input data'!I87)</f>
        <v/>
      </c>
      <c r="J87" s="65" t="str">
        <f>IF('Input data'!J87="","",'Input data'!J87)</f>
        <v/>
      </c>
      <c r="K87" s="64" t="str">
        <f>IF('Input data'!K87="","",'Input data'!K87)</f>
        <v/>
      </c>
      <c r="L87" s="65" t="str">
        <f>IF('Input data'!L87="","",'Input data'!L87)</f>
        <v/>
      </c>
      <c r="M87" s="64" t="str">
        <f>IF('Input data'!M87="","",'Input data'!M87)</f>
        <v/>
      </c>
      <c r="N87" s="64" t="str">
        <f>IF('Input data'!N87="","",'Input data'!N87)</f>
        <v/>
      </c>
      <c r="O87" s="134" t="str">
        <f>IF('Input data'!O87="","",'Input data'!O87)</f>
        <v/>
      </c>
      <c r="P87" s="132" t="str">
        <f>IF('Input data'!P87="","",'Input data'!P87)</f>
        <v/>
      </c>
      <c r="Q87" s="64" t="str">
        <f>IF('Input data'!Q87="","",'Input data'!Q87)</f>
        <v/>
      </c>
      <c r="R87" s="64" t="str">
        <f>IF('Input data'!R87="","",'Input data'!R87)</f>
        <v/>
      </c>
      <c r="S87" s="64" t="str">
        <f>IF('Input data'!S87="","",'Input data'!S87)</f>
        <v/>
      </c>
      <c r="T87" s="135" t="str">
        <f>IF('Input data'!T87="","",'Input data'!T87)</f>
        <v/>
      </c>
      <c r="U87" s="136" t="str">
        <f>IF('Input data'!U87="","",'Input data'!U87)</f>
        <v/>
      </c>
      <c r="V87" s="65" t="str">
        <f>IF('Input data'!V87="","",'Input data'!V87)</f>
        <v/>
      </c>
      <c r="W87" s="64" t="str">
        <f>IF('Input data'!W87="","",'Input data'!W87)</f>
        <v/>
      </c>
      <c r="X87" s="135" t="str">
        <f>IF('Input data'!X87="","",'Input data'!X87)</f>
        <v/>
      </c>
      <c r="Y87" s="137" t="str">
        <f>IF('Input data'!Y87="","",'Input data'!Y87)</f>
        <v/>
      </c>
      <c r="Z87" s="65" t="str">
        <f>IF('Input data'!Z87="","",'Input data'!Z87)</f>
        <v/>
      </c>
      <c r="AA87" s="65" t="str">
        <f>IF('Input data'!AA87="","",'Input data'!AA87)</f>
        <v/>
      </c>
      <c r="AB87" s="135" t="str">
        <f>IF('Input data'!AB87="","",'Input data'!AB87)</f>
        <v/>
      </c>
      <c r="AC87" s="136" t="str">
        <f>IF('Input data'!AC87="","",'Input data'!AC87)</f>
        <v/>
      </c>
      <c r="AD87" s="64" t="str">
        <f>IF('Input data'!AD87="","",'Input data'!AD87)</f>
        <v/>
      </c>
      <c r="AE87" s="64" t="str">
        <f>IF('Input data'!AE87="","",'Input data'!AE87)</f>
        <v/>
      </c>
      <c r="AF87" s="64" t="str">
        <f>IF('Input data'!AF87="","",'Input data'!AF87)</f>
        <v/>
      </c>
      <c r="AG87" s="64" t="str">
        <f>IF('Input data'!AG87="","",'Input data'!AG87)</f>
        <v/>
      </c>
      <c r="AH87" s="64" t="str">
        <f>IF('Input data'!AH87="","",'Input data'!AH87)</f>
        <v/>
      </c>
      <c r="AI87" s="64" t="str">
        <f>IF('Input data'!AI87="","",'Input data'!AI87)</f>
        <v/>
      </c>
      <c r="AJ87" s="64" t="str">
        <f>IF('Input data'!AJ87="","",'Input data'!AJ87)</f>
        <v/>
      </c>
      <c r="AK87" s="65" t="str">
        <f>IF('Input data'!AK87="","",'Input data'!AK87)</f>
        <v/>
      </c>
      <c r="AL87" s="136" t="str">
        <f>IF('Input data'!AL87="","",'Input data'!AL87)</f>
        <v/>
      </c>
      <c r="AM87" s="64" t="str">
        <f>IF('Input data'!AM87="","",'Input data'!AM87)</f>
        <v/>
      </c>
      <c r="AN87" s="128" t="str">
        <f>IF('Input data'!AN87="","",'Input data'!AN87)</f>
        <v/>
      </c>
      <c r="AO87" s="139" t="str">
        <f>IF('Input data'!AO87="","",'Input data'!AO87)</f>
        <v/>
      </c>
      <c r="AP87" s="89" t="str">
        <f t="shared" si="23"/>
        <v/>
      </c>
      <c r="AQ87" s="90" t="str">
        <f t="shared" si="24"/>
        <v/>
      </c>
      <c r="AR87" s="91" t="str">
        <f t="shared" si="25"/>
        <v/>
      </c>
      <c r="AS87" s="91" t="str">
        <f t="shared" si="26"/>
        <v/>
      </c>
      <c r="AT87" s="91" t="str">
        <f t="shared" si="38"/>
        <v/>
      </c>
      <c r="AU87" s="91" t="str">
        <f t="shared" si="27"/>
        <v/>
      </c>
      <c r="AV87" s="117" t="str">
        <f t="shared" si="28"/>
        <v/>
      </c>
      <c r="AW87" s="89" t="str">
        <f>IF(OR(Q87="",Y87=""),"",(5.6*(IF(AC87="",'Standard input values for PCO2'!$C$5,AC87))^0.75+22*Y87+1.6*0.00001*(IF(AG87="",'Standard input values for PCO2'!$D$5,AG87))^3)*Q87/1000)</f>
        <v/>
      </c>
      <c r="AX87" s="90" t="str">
        <f>IF(OR(R87="",Y87=""),"",(5.6*(IF(AD87="",'Standard input values for PCO2'!$C$6,AD87))^0.75+1.6*0.00001*(IF(AH87="",'Standard input values for PCO2'!$D$6,AH87))^3)*R87/1000)</f>
        <v/>
      </c>
      <c r="AY87" s="90" t="str">
        <f>IF(S87="","",(7.64*(IF(AE87="",'Standard input values for PCO2'!$C$7,AE87))^0.69+(IF(AK87="",'Standard input values for PCO2'!$F$7,AK87))*(23/(IF(AJ87="",'Standard input values for PCO2'!$E$7,AJ87))-1)*((57.27+0.302*(IF(AE87="",'Standard input values for PCO2'!$C$7,AE87)))/(1-0.171*(IF(AK87="",'Standard input values for PCO2'!$F$7,AK87))))+1.6*0.00001*(IF(AI87="",'Standard input values for PCO2'!$D$7,AI87))^3)*S87/1000)</f>
        <v/>
      </c>
      <c r="AZ87" s="90" t="str">
        <f>IF(T87="","",(7.64*(IF(AF87="",'Standard input values for PCO2'!$C$8,AF87))^0.69+(IF(AK87="",'Standard input values for PCO2'!$F$8,AK87))*(23/(IF(AJ87="",'Standard input values for PCO2'!$E$8,AJ87))-1)*((57.27+0.302*(IF(AF87="",'Standard input values for PCO2'!$C$8,AF87)))/(1-0.171*(IF(AK87="",'Standard input values for PCO2'!$F$8,AK87)))))*T87/1000)</f>
        <v/>
      </c>
      <c r="BA87" s="90" t="str">
        <f t="shared" si="39"/>
        <v/>
      </c>
      <c r="BB87" s="122" t="str">
        <f t="shared" si="29"/>
        <v/>
      </c>
      <c r="BC87" s="89" t="str">
        <f t="shared" si="30"/>
        <v/>
      </c>
      <c r="BD87" s="90" t="str">
        <f t="shared" si="31"/>
        <v/>
      </c>
      <c r="BE87" s="117" t="str">
        <f t="shared" si="32"/>
        <v/>
      </c>
      <c r="BF87" s="98" t="str">
        <f t="shared" si="33"/>
        <v/>
      </c>
      <c r="BG87" s="99" t="str">
        <f t="shared" si="34"/>
        <v/>
      </c>
      <c r="BH87" s="99" t="str">
        <f t="shared" si="35"/>
        <v/>
      </c>
      <c r="BI87" s="100" t="str">
        <f t="shared" si="36"/>
        <v/>
      </c>
      <c r="BJ87" s="101" t="str">
        <f t="shared" si="40"/>
        <v/>
      </c>
      <c r="BK87" s="102" t="str">
        <f t="shared" si="41"/>
        <v/>
      </c>
      <c r="BL87" s="102" t="str">
        <f t="shared" si="42"/>
        <v/>
      </c>
      <c r="BM87" s="102" t="str">
        <f t="shared" si="43"/>
        <v/>
      </c>
      <c r="BN87" s="102" t="str">
        <f t="shared" si="44"/>
        <v/>
      </c>
      <c r="BO87" s="103" t="str">
        <f t="shared" si="37"/>
        <v/>
      </c>
    </row>
    <row r="88" spans="2:67" ht="15.75" customHeight="1" x14ac:dyDescent="0.25">
      <c r="B88" s="132" t="str">
        <f>IF('Input data'!B88="","",'Input data'!B88)</f>
        <v/>
      </c>
      <c r="C88" s="66" t="str">
        <f>IF('Input data'!C88="","",'Input data'!C88)</f>
        <v/>
      </c>
      <c r="D88" s="66" t="str">
        <f>IF('Input data'!D88="","",'Input data'!D88)</f>
        <v/>
      </c>
      <c r="E88" s="133" t="str">
        <f>IF('Input data'!E88="","",'Input data'!E88)</f>
        <v/>
      </c>
      <c r="F88" s="66" t="str">
        <f>IF('Input data'!F88="","",'Input data'!F88)</f>
        <v/>
      </c>
      <c r="G88" s="66" t="str">
        <f>IF('Input data'!G88="","",'Input data'!G88)</f>
        <v/>
      </c>
      <c r="H88" s="127" t="str">
        <f>IF('Input data'!H88="","",'Input data'!H88)</f>
        <v/>
      </c>
      <c r="I88" s="64" t="str">
        <f>IF('Input data'!I88="","",'Input data'!I88)</f>
        <v/>
      </c>
      <c r="J88" s="65" t="str">
        <f>IF('Input data'!J88="","",'Input data'!J88)</f>
        <v/>
      </c>
      <c r="K88" s="64" t="str">
        <f>IF('Input data'!K88="","",'Input data'!K88)</f>
        <v/>
      </c>
      <c r="L88" s="65" t="str">
        <f>IF('Input data'!L88="","",'Input data'!L88)</f>
        <v/>
      </c>
      <c r="M88" s="64" t="str">
        <f>IF('Input data'!M88="","",'Input data'!M88)</f>
        <v/>
      </c>
      <c r="N88" s="64" t="str">
        <f>IF('Input data'!N88="","",'Input data'!N88)</f>
        <v/>
      </c>
      <c r="O88" s="134" t="str">
        <f>IF('Input data'!O88="","",'Input data'!O88)</f>
        <v/>
      </c>
      <c r="P88" s="132" t="str">
        <f>IF('Input data'!P88="","",'Input data'!P88)</f>
        <v/>
      </c>
      <c r="Q88" s="64" t="str">
        <f>IF('Input data'!Q88="","",'Input data'!Q88)</f>
        <v/>
      </c>
      <c r="R88" s="64" t="str">
        <f>IF('Input data'!R88="","",'Input data'!R88)</f>
        <v/>
      </c>
      <c r="S88" s="64" t="str">
        <f>IF('Input data'!S88="","",'Input data'!S88)</f>
        <v/>
      </c>
      <c r="T88" s="135" t="str">
        <f>IF('Input data'!T88="","",'Input data'!T88)</f>
        <v/>
      </c>
      <c r="U88" s="136" t="str">
        <f>IF('Input data'!U88="","",'Input data'!U88)</f>
        <v/>
      </c>
      <c r="V88" s="65" t="str">
        <f>IF('Input data'!V88="","",'Input data'!V88)</f>
        <v/>
      </c>
      <c r="W88" s="64" t="str">
        <f>IF('Input data'!W88="","",'Input data'!W88)</f>
        <v/>
      </c>
      <c r="X88" s="135" t="str">
        <f>IF('Input data'!X88="","",'Input data'!X88)</f>
        <v/>
      </c>
      <c r="Y88" s="137" t="str">
        <f>IF('Input data'!Y88="","",'Input data'!Y88)</f>
        <v/>
      </c>
      <c r="Z88" s="65" t="str">
        <f>IF('Input data'!Z88="","",'Input data'!Z88)</f>
        <v/>
      </c>
      <c r="AA88" s="65" t="str">
        <f>IF('Input data'!AA88="","",'Input data'!AA88)</f>
        <v/>
      </c>
      <c r="AB88" s="135" t="str">
        <f>IF('Input data'!AB88="","",'Input data'!AB88)</f>
        <v/>
      </c>
      <c r="AC88" s="136" t="str">
        <f>IF('Input data'!AC88="","",'Input data'!AC88)</f>
        <v/>
      </c>
      <c r="AD88" s="64" t="str">
        <f>IF('Input data'!AD88="","",'Input data'!AD88)</f>
        <v/>
      </c>
      <c r="AE88" s="64" t="str">
        <f>IF('Input data'!AE88="","",'Input data'!AE88)</f>
        <v/>
      </c>
      <c r="AF88" s="64" t="str">
        <f>IF('Input data'!AF88="","",'Input data'!AF88)</f>
        <v/>
      </c>
      <c r="AG88" s="64" t="str">
        <f>IF('Input data'!AG88="","",'Input data'!AG88)</f>
        <v/>
      </c>
      <c r="AH88" s="64" t="str">
        <f>IF('Input data'!AH88="","",'Input data'!AH88)</f>
        <v/>
      </c>
      <c r="AI88" s="64" t="str">
        <f>IF('Input data'!AI88="","",'Input data'!AI88)</f>
        <v/>
      </c>
      <c r="AJ88" s="64" t="str">
        <f>IF('Input data'!AJ88="","",'Input data'!AJ88)</f>
        <v/>
      </c>
      <c r="AK88" s="65" t="str">
        <f>IF('Input data'!AK88="","",'Input data'!AK88)</f>
        <v/>
      </c>
      <c r="AL88" s="136" t="str">
        <f>IF('Input data'!AL88="","",'Input data'!AL88)</f>
        <v/>
      </c>
      <c r="AM88" s="64" t="str">
        <f>IF('Input data'!AM88="","",'Input data'!AM88)</f>
        <v/>
      </c>
      <c r="AN88" s="128" t="str">
        <f>IF('Input data'!AN88="","",'Input data'!AN88)</f>
        <v/>
      </c>
      <c r="AO88" s="139" t="str">
        <f>IF('Input data'!AO88="","",'Input data'!AO88)</f>
        <v/>
      </c>
      <c r="AP88" s="89" t="str">
        <f t="shared" si="23"/>
        <v/>
      </c>
      <c r="AQ88" s="90" t="str">
        <f t="shared" si="24"/>
        <v/>
      </c>
      <c r="AR88" s="91" t="str">
        <f t="shared" si="25"/>
        <v/>
      </c>
      <c r="AS88" s="91" t="str">
        <f t="shared" si="26"/>
        <v/>
      </c>
      <c r="AT88" s="91" t="str">
        <f t="shared" si="38"/>
        <v/>
      </c>
      <c r="AU88" s="91" t="str">
        <f t="shared" si="27"/>
        <v/>
      </c>
      <c r="AV88" s="117" t="str">
        <f t="shared" si="28"/>
        <v/>
      </c>
      <c r="AW88" s="89" t="str">
        <f>IF(OR(Q88="",Y88=""),"",(5.6*(IF(AC88="",'Standard input values for PCO2'!$C$5,AC88))^0.75+22*Y88+1.6*0.00001*(IF(AG88="",'Standard input values for PCO2'!$D$5,AG88))^3)*Q88/1000)</f>
        <v/>
      </c>
      <c r="AX88" s="90" t="str">
        <f>IF(OR(R88="",Y88=""),"",(5.6*(IF(AD88="",'Standard input values for PCO2'!$C$6,AD88))^0.75+1.6*0.00001*(IF(AH88="",'Standard input values for PCO2'!$D$6,AH88))^3)*R88/1000)</f>
        <v/>
      </c>
      <c r="AY88" s="90" t="str">
        <f>IF(S88="","",(7.64*(IF(AE88="",'Standard input values for PCO2'!$C$7,AE88))^0.69+(IF(AK88="",'Standard input values for PCO2'!$F$7,AK88))*(23/(IF(AJ88="",'Standard input values for PCO2'!$E$7,AJ88))-1)*((57.27+0.302*(IF(AE88="",'Standard input values for PCO2'!$C$7,AE88)))/(1-0.171*(IF(AK88="",'Standard input values for PCO2'!$F$7,AK88))))+1.6*0.00001*(IF(AI88="",'Standard input values for PCO2'!$D$7,AI88))^3)*S88/1000)</f>
        <v/>
      </c>
      <c r="AZ88" s="90" t="str">
        <f>IF(T88="","",(7.64*(IF(AF88="",'Standard input values for PCO2'!$C$8,AF88))^0.69+(IF(AK88="",'Standard input values for PCO2'!$F$8,AK88))*(23/(IF(AJ88="",'Standard input values for PCO2'!$E$8,AJ88))-1)*((57.27+0.302*(IF(AF88="",'Standard input values for PCO2'!$C$8,AF88)))/(1-0.171*(IF(AK88="",'Standard input values for PCO2'!$F$8,AK88)))))*T88/1000)</f>
        <v/>
      </c>
      <c r="BA88" s="90" t="str">
        <f t="shared" si="39"/>
        <v/>
      </c>
      <c r="BB88" s="122" t="str">
        <f t="shared" si="29"/>
        <v/>
      </c>
      <c r="BC88" s="89" t="str">
        <f t="shared" si="30"/>
        <v/>
      </c>
      <c r="BD88" s="90" t="str">
        <f t="shared" si="31"/>
        <v/>
      </c>
      <c r="BE88" s="117" t="str">
        <f t="shared" si="32"/>
        <v/>
      </c>
      <c r="BF88" s="98" t="str">
        <f t="shared" si="33"/>
        <v/>
      </c>
      <c r="BG88" s="99" t="str">
        <f t="shared" si="34"/>
        <v/>
      </c>
      <c r="BH88" s="99" t="str">
        <f t="shared" si="35"/>
        <v/>
      </c>
      <c r="BI88" s="100" t="str">
        <f t="shared" si="36"/>
        <v/>
      </c>
      <c r="BJ88" s="101" t="str">
        <f t="shared" si="40"/>
        <v/>
      </c>
      <c r="BK88" s="102" t="str">
        <f t="shared" si="41"/>
        <v/>
      </c>
      <c r="BL88" s="102" t="str">
        <f t="shared" si="42"/>
        <v/>
      </c>
      <c r="BM88" s="102" t="str">
        <f t="shared" si="43"/>
        <v/>
      </c>
      <c r="BN88" s="102" t="str">
        <f t="shared" si="44"/>
        <v/>
      </c>
      <c r="BO88" s="103" t="str">
        <f t="shared" si="37"/>
        <v/>
      </c>
    </row>
    <row r="89" spans="2:67" ht="15.75" customHeight="1" x14ac:dyDescent="0.25">
      <c r="B89" s="132" t="str">
        <f>IF('Input data'!B89="","",'Input data'!B89)</f>
        <v/>
      </c>
      <c r="C89" s="66" t="str">
        <f>IF('Input data'!C89="","",'Input data'!C89)</f>
        <v/>
      </c>
      <c r="D89" s="66" t="str">
        <f>IF('Input data'!D89="","",'Input data'!D89)</f>
        <v/>
      </c>
      <c r="E89" s="133" t="str">
        <f>IF('Input data'!E89="","",'Input data'!E89)</f>
        <v/>
      </c>
      <c r="F89" s="66" t="str">
        <f>IF('Input data'!F89="","",'Input data'!F89)</f>
        <v/>
      </c>
      <c r="G89" s="66" t="str">
        <f>IF('Input data'!G89="","",'Input data'!G89)</f>
        <v/>
      </c>
      <c r="H89" s="127" t="str">
        <f>IF('Input data'!H89="","",'Input data'!H89)</f>
        <v/>
      </c>
      <c r="I89" s="64" t="str">
        <f>IF('Input data'!I89="","",'Input data'!I89)</f>
        <v/>
      </c>
      <c r="J89" s="65" t="str">
        <f>IF('Input data'!J89="","",'Input data'!J89)</f>
        <v/>
      </c>
      <c r="K89" s="64" t="str">
        <f>IF('Input data'!K89="","",'Input data'!K89)</f>
        <v/>
      </c>
      <c r="L89" s="65" t="str">
        <f>IF('Input data'!L89="","",'Input data'!L89)</f>
        <v/>
      </c>
      <c r="M89" s="64" t="str">
        <f>IF('Input data'!M89="","",'Input data'!M89)</f>
        <v/>
      </c>
      <c r="N89" s="64" t="str">
        <f>IF('Input data'!N89="","",'Input data'!N89)</f>
        <v/>
      </c>
      <c r="O89" s="134" t="str">
        <f>IF('Input data'!O89="","",'Input data'!O89)</f>
        <v/>
      </c>
      <c r="P89" s="132" t="str">
        <f>IF('Input data'!P89="","",'Input data'!P89)</f>
        <v/>
      </c>
      <c r="Q89" s="64" t="str">
        <f>IF('Input data'!Q89="","",'Input data'!Q89)</f>
        <v/>
      </c>
      <c r="R89" s="64" t="str">
        <f>IF('Input data'!R89="","",'Input data'!R89)</f>
        <v/>
      </c>
      <c r="S89" s="64" t="str">
        <f>IF('Input data'!S89="","",'Input data'!S89)</f>
        <v/>
      </c>
      <c r="T89" s="135" t="str">
        <f>IF('Input data'!T89="","",'Input data'!T89)</f>
        <v/>
      </c>
      <c r="U89" s="136" t="str">
        <f>IF('Input data'!U89="","",'Input data'!U89)</f>
        <v/>
      </c>
      <c r="V89" s="65" t="str">
        <f>IF('Input data'!V89="","",'Input data'!V89)</f>
        <v/>
      </c>
      <c r="W89" s="64" t="str">
        <f>IF('Input data'!W89="","",'Input data'!W89)</f>
        <v/>
      </c>
      <c r="X89" s="135" t="str">
        <f>IF('Input data'!X89="","",'Input data'!X89)</f>
        <v/>
      </c>
      <c r="Y89" s="137" t="str">
        <f>IF('Input data'!Y89="","",'Input data'!Y89)</f>
        <v/>
      </c>
      <c r="Z89" s="65" t="str">
        <f>IF('Input data'!Z89="","",'Input data'!Z89)</f>
        <v/>
      </c>
      <c r="AA89" s="65" t="str">
        <f>IF('Input data'!AA89="","",'Input data'!AA89)</f>
        <v/>
      </c>
      <c r="AB89" s="135" t="str">
        <f>IF('Input data'!AB89="","",'Input data'!AB89)</f>
        <v/>
      </c>
      <c r="AC89" s="136" t="str">
        <f>IF('Input data'!AC89="","",'Input data'!AC89)</f>
        <v/>
      </c>
      <c r="AD89" s="64" t="str">
        <f>IF('Input data'!AD89="","",'Input data'!AD89)</f>
        <v/>
      </c>
      <c r="AE89" s="64" t="str">
        <f>IF('Input data'!AE89="","",'Input data'!AE89)</f>
        <v/>
      </c>
      <c r="AF89" s="64" t="str">
        <f>IF('Input data'!AF89="","",'Input data'!AF89)</f>
        <v/>
      </c>
      <c r="AG89" s="64" t="str">
        <f>IF('Input data'!AG89="","",'Input data'!AG89)</f>
        <v/>
      </c>
      <c r="AH89" s="64" t="str">
        <f>IF('Input data'!AH89="","",'Input data'!AH89)</f>
        <v/>
      </c>
      <c r="AI89" s="64" t="str">
        <f>IF('Input data'!AI89="","",'Input data'!AI89)</f>
        <v/>
      </c>
      <c r="AJ89" s="64" t="str">
        <f>IF('Input data'!AJ89="","",'Input data'!AJ89)</f>
        <v/>
      </c>
      <c r="AK89" s="65" t="str">
        <f>IF('Input data'!AK89="","",'Input data'!AK89)</f>
        <v/>
      </c>
      <c r="AL89" s="136" t="str">
        <f>IF('Input data'!AL89="","",'Input data'!AL89)</f>
        <v/>
      </c>
      <c r="AM89" s="64" t="str">
        <f>IF('Input data'!AM89="","",'Input data'!AM89)</f>
        <v/>
      </c>
      <c r="AN89" s="128" t="str">
        <f>IF('Input data'!AN89="","",'Input data'!AN89)</f>
        <v/>
      </c>
      <c r="AO89" s="139" t="str">
        <f>IF('Input data'!AO89="","",'Input data'!AO89)</f>
        <v/>
      </c>
      <c r="AP89" s="89" t="str">
        <f t="shared" si="23"/>
        <v/>
      </c>
      <c r="AQ89" s="90" t="str">
        <f t="shared" si="24"/>
        <v/>
      </c>
      <c r="AR89" s="91" t="str">
        <f t="shared" si="25"/>
        <v/>
      </c>
      <c r="AS89" s="91" t="str">
        <f t="shared" si="26"/>
        <v/>
      </c>
      <c r="AT89" s="91" t="str">
        <f t="shared" si="38"/>
        <v/>
      </c>
      <c r="AU89" s="91" t="str">
        <f t="shared" si="27"/>
        <v/>
      </c>
      <c r="AV89" s="117" t="str">
        <f t="shared" si="28"/>
        <v/>
      </c>
      <c r="AW89" s="89" t="str">
        <f>IF(OR(Q89="",Y89=""),"",(5.6*(IF(AC89="",'Standard input values for PCO2'!$C$5,AC89))^0.75+22*Y89+1.6*0.00001*(IF(AG89="",'Standard input values for PCO2'!$D$5,AG89))^3)*Q89/1000)</f>
        <v/>
      </c>
      <c r="AX89" s="90" t="str">
        <f>IF(OR(R89="",Y89=""),"",(5.6*(IF(AD89="",'Standard input values for PCO2'!$C$6,AD89))^0.75+1.6*0.00001*(IF(AH89="",'Standard input values for PCO2'!$D$6,AH89))^3)*R89/1000)</f>
        <v/>
      </c>
      <c r="AY89" s="90" t="str">
        <f>IF(S89="","",(7.64*(IF(AE89="",'Standard input values for PCO2'!$C$7,AE89))^0.69+(IF(AK89="",'Standard input values for PCO2'!$F$7,AK89))*(23/(IF(AJ89="",'Standard input values for PCO2'!$E$7,AJ89))-1)*((57.27+0.302*(IF(AE89="",'Standard input values for PCO2'!$C$7,AE89)))/(1-0.171*(IF(AK89="",'Standard input values for PCO2'!$F$7,AK89))))+1.6*0.00001*(IF(AI89="",'Standard input values for PCO2'!$D$7,AI89))^3)*S89/1000)</f>
        <v/>
      </c>
      <c r="AZ89" s="90" t="str">
        <f>IF(T89="","",(7.64*(IF(AF89="",'Standard input values for PCO2'!$C$8,AF89))^0.69+(IF(AK89="",'Standard input values for PCO2'!$F$8,AK89))*(23/(IF(AJ89="",'Standard input values for PCO2'!$E$8,AJ89))-1)*((57.27+0.302*(IF(AF89="",'Standard input values for PCO2'!$C$8,AF89)))/(1-0.171*(IF(AK89="",'Standard input values for PCO2'!$F$8,AK89)))))*T89/1000)</f>
        <v/>
      </c>
      <c r="BA89" s="90" t="str">
        <f t="shared" si="39"/>
        <v/>
      </c>
      <c r="BB89" s="122" t="str">
        <f t="shared" si="29"/>
        <v/>
      </c>
      <c r="BC89" s="89" t="str">
        <f t="shared" si="30"/>
        <v/>
      </c>
      <c r="BD89" s="90" t="str">
        <f t="shared" si="31"/>
        <v/>
      </c>
      <c r="BE89" s="117" t="str">
        <f t="shared" si="32"/>
        <v/>
      </c>
      <c r="BF89" s="98" t="str">
        <f t="shared" si="33"/>
        <v/>
      </c>
      <c r="BG89" s="99" t="str">
        <f t="shared" si="34"/>
        <v/>
      </c>
      <c r="BH89" s="99" t="str">
        <f t="shared" si="35"/>
        <v/>
      </c>
      <c r="BI89" s="100" t="str">
        <f t="shared" si="36"/>
        <v/>
      </c>
      <c r="BJ89" s="101" t="str">
        <f t="shared" si="40"/>
        <v/>
      </c>
      <c r="BK89" s="102" t="str">
        <f t="shared" si="41"/>
        <v/>
      </c>
      <c r="BL89" s="102" t="str">
        <f t="shared" si="42"/>
        <v/>
      </c>
      <c r="BM89" s="102" t="str">
        <f t="shared" si="43"/>
        <v/>
      </c>
      <c r="BN89" s="102" t="str">
        <f t="shared" si="44"/>
        <v/>
      </c>
      <c r="BO89" s="103" t="str">
        <f t="shared" si="37"/>
        <v/>
      </c>
    </row>
    <row r="90" spans="2:67" ht="15.75" customHeight="1" x14ac:dyDescent="0.25">
      <c r="B90" s="132" t="str">
        <f>IF('Input data'!B90="","",'Input data'!B90)</f>
        <v/>
      </c>
      <c r="C90" s="66" t="str">
        <f>IF('Input data'!C90="","",'Input data'!C90)</f>
        <v/>
      </c>
      <c r="D90" s="66" t="str">
        <f>IF('Input data'!D90="","",'Input data'!D90)</f>
        <v/>
      </c>
      <c r="E90" s="133" t="str">
        <f>IF('Input data'!E90="","",'Input data'!E90)</f>
        <v/>
      </c>
      <c r="F90" s="66" t="str">
        <f>IF('Input data'!F90="","",'Input data'!F90)</f>
        <v/>
      </c>
      <c r="G90" s="66" t="str">
        <f>IF('Input data'!G90="","",'Input data'!G90)</f>
        <v/>
      </c>
      <c r="H90" s="127" t="str">
        <f>IF('Input data'!H90="","",'Input data'!H90)</f>
        <v/>
      </c>
      <c r="I90" s="64" t="str">
        <f>IF('Input data'!I90="","",'Input data'!I90)</f>
        <v/>
      </c>
      <c r="J90" s="65" t="str">
        <f>IF('Input data'!J90="","",'Input data'!J90)</f>
        <v/>
      </c>
      <c r="K90" s="64" t="str">
        <f>IF('Input data'!K90="","",'Input data'!K90)</f>
        <v/>
      </c>
      <c r="L90" s="65" t="str">
        <f>IF('Input data'!L90="","",'Input data'!L90)</f>
        <v/>
      </c>
      <c r="M90" s="64" t="str">
        <f>IF('Input data'!M90="","",'Input data'!M90)</f>
        <v/>
      </c>
      <c r="N90" s="64" t="str">
        <f>IF('Input data'!N90="","",'Input data'!N90)</f>
        <v/>
      </c>
      <c r="O90" s="134" t="str">
        <f>IF('Input data'!O90="","",'Input data'!O90)</f>
        <v/>
      </c>
      <c r="P90" s="132" t="str">
        <f>IF('Input data'!P90="","",'Input data'!P90)</f>
        <v/>
      </c>
      <c r="Q90" s="64" t="str">
        <f>IF('Input data'!Q90="","",'Input data'!Q90)</f>
        <v/>
      </c>
      <c r="R90" s="64" t="str">
        <f>IF('Input data'!R90="","",'Input data'!R90)</f>
        <v/>
      </c>
      <c r="S90" s="64" t="str">
        <f>IF('Input data'!S90="","",'Input data'!S90)</f>
        <v/>
      </c>
      <c r="T90" s="135" t="str">
        <f>IF('Input data'!T90="","",'Input data'!T90)</f>
        <v/>
      </c>
      <c r="U90" s="136" t="str">
        <f>IF('Input data'!U90="","",'Input data'!U90)</f>
        <v/>
      </c>
      <c r="V90" s="65" t="str">
        <f>IF('Input data'!V90="","",'Input data'!V90)</f>
        <v/>
      </c>
      <c r="W90" s="64" t="str">
        <f>IF('Input data'!W90="","",'Input data'!W90)</f>
        <v/>
      </c>
      <c r="X90" s="135" t="str">
        <f>IF('Input data'!X90="","",'Input data'!X90)</f>
        <v/>
      </c>
      <c r="Y90" s="137" t="str">
        <f>IF('Input data'!Y90="","",'Input data'!Y90)</f>
        <v/>
      </c>
      <c r="Z90" s="65" t="str">
        <f>IF('Input data'!Z90="","",'Input data'!Z90)</f>
        <v/>
      </c>
      <c r="AA90" s="65" t="str">
        <f>IF('Input data'!AA90="","",'Input data'!AA90)</f>
        <v/>
      </c>
      <c r="AB90" s="135" t="str">
        <f>IF('Input data'!AB90="","",'Input data'!AB90)</f>
        <v/>
      </c>
      <c r="AC90" s="136" t="str">
        <f>IF('Input data'!AC90="","",'Input data'!AC90)</f>
        <v/>
      </c>
      <c r="AD90" s="64" t="str">
        <f>IF('Input data'!AD90="","",'Input data'!AD90)</f>
        <v/>
      </c>
      <c r="AE90" s="64" t="str">
        <f>IF('Input data'!AE90="","",'Input data'!AE90)</f>
        <v/>
      </c>
      <c r="AF90" s="64" t="str">
        <f>IF('Input data'!AF90="","",'Input data'!AF90)</f>
        <v/>
      </c>
      <c r="AG90" s="64" t="str">
        <f>IF('Input data'!AG90="","",'Input data'!AG90)</f>
        <v/>
      </c>
      <c r="AH90" s="64" t="str">
        <f>IF('Input data'!AH90="","",'Input data'!AH90)</f>
        <v/>
      </c>
      <c r="AI90" s="64" t="str">
        <f>IF('Input data'!AI90="","",'Input data'!AI90)</f>
        <v/>
      </c>
      <c r="AJ90" s="64" t="str">
        <f>IF('Input data'!AJ90="","",'Input data'!AJ90)</f>
        <v/>
      </c>
      <c r="AK90" s="65" t="str">
        <f>IF('Input data'!AK90="","",'Input data'!AK90)</f>
        <v/>
      </c>
      <c r="AL90" s="136" t="str">
        <f>IF('Input data'!AL90="","",'Input data'!AL90)</f>
        <v/>
      </c>
      <c r="AM90" s="64" t="str">
        <f>IF('Input data'!AM90="","",'Input data'!AM90)</f>
        <v/>
      </c>
      <c r="AN90" s="128" t="str">
        <f>IF('Input data'!AN90="","",'Input data'!AN90)</f>
        <v/>
      </c>
      <c r="AO90" s="139" t="str">
        <f>IF('Input data'!AO90="","",'Input data'!AO90)</f>
        <v/>
      </c>
      <c r="AP90" s="89" t="str">
        <f t="shared" si="23"/>
        <v/>
      </c>
      <c r="AQ90" s="90" t="str">
        <f t="shared" si="24"/>
        <v/>
      </c>
      <c r="AR90" s="91" t="str">
        <f t="shared" si="25"/>
        <v/>
      </c>
      <c r="AS90" s="91" t="str">
        <f t="shared" si="26"/>
        <v/>
      </c>
      <c r="AT90" s="91" t="str">
        <f t="shared" si="38"/>
        <v/>
      </c>
      <c r="AU90" s="91" t="str">
        <f t="shared" si="27"/>
        <v/>
      </c>
      <c r="AV90" s="117" t="str">
        <f t="shared" si="28"/>
        <v/>
      </c>
      <c r="AW90" s="89" t="str">
        <f>IF(OR(Q90="",Y90=""),"",(5.6*(IF(AC90="",'Standard input values for PCO2'!$C$5,AC90))^0.75+22*Y90+1.6*0.00001*(IF(AG90="",'Standard input values for PCO2'!$D$5,AG90))^3)*Q90/1000)</f>
        <v/>
      </c>
      <c r="AX90" s="90" t="str">
        <f>IF(OR(R90="",Y90=""),"",(5.6*(IF(AD90="",'Standard input values for PCO2'!$C$6,AD90))^0.75+1.6*0.00001*(IF(AH90="",'Standard input values for PCO2'!$D$6,AH90))^3)*R90/1000)</f>
        <v/>
      </c>
      <c r="AY90" s="90" t="str">
        <f>IF(S90="","",(7.64*(IF(AE90="",'Standard input values for PCO2'!$C$7,AE90))^0.69+(IF(AK90="",'Standard input values for PCO2'!$F$7,AK90))*(23/(IF(AJ90="",'Standard input values for PCO2'!$E$7,AJ90))-1)*((57.27+0.302*(IF(AE90="",'Standard input values for PCO2'!$C$7,AE90)))/(1-0.171*(IF(AK90="",'Standard input values for PCO2'!$F$7,AK90))))+1.6*0.00001*(IF(AI90="",'Standard input values for PCO2'!$D$7,AI90))^3)*S90/1000)</f>
        <v/>
      </c>
      <c r="AZ90" s="90" t="str">
        <f>IF(T90="","",(7.64*(IF(AF90="",'Standard input values for PCO2'!$C$8,AF90))^0.69+(IF(AK90="",'Standard input values for PCO2'!$F$8,AK90))*(23/(IF(AJ90="",'Standard input values for PCO2'!$E$8,AJ90))-1)*((57.27+0.302*(IF(AF90="",'Standard input values for PCO2'!$C$8,AF90)))/(1-0.171*(IF(AK90="",'Standard input values for PCO2'!$F$8,AK90)))))*T90/1000)</f>
        <v/>
      </c>
      <c r="BA90" s="90" t="str">
        <f t="shared" si="39"/>
        <v/>
      </c>
      <c r="BB90" s="122" t="str">
        <f t="shared" si="29"/>
        <v/>
      </c>
      <c r="BC90" s="89" t="str">
        <f t="shared" si="30"/>
        <v/>
      </c>
      <c r="BD90" s="90" t="str">
        <f t="shared" si="31"/>
        <v/>
      </c>
      <c r="BE90" s="117" t="str">
        <f t="shared" si="32"/>
        <v/>
      </c>
      <c r="BF90" s="98" t="str">
        <f t="shared" si="33"/>
        <v/>
      </c>
      <c r="BG90" s="99" t="str">
        <f t="shared" si="34"/>
        <v/>
      </c>
      <c r="BH90" s="99" t="str">
        <f t="shared" si="35"/>
        <v/>
      </c>
      <c r="BI90" s="100" t="str">
        <f t="shared" si="36"/>
        <v/>
      </c>
      <c r="BJ90" s="101" t="str">
        <f t="shared" si="40"/>
        <v/>
      </c>
      <c r="BK90" s="102" t="str">
        <f t="shared" si="41"/>
        <v/>
      </c>
      <c r="BL90" s="102" t="str">
        <f t="shared" si="42"/>
        <v/>
      </c>
      <c r="BM90" s="102" t="str">
        <f t="shared" si="43"/>
        <v/>
      </c>
      <c r="BN90" s="102" t="str">
        <f t="shared" si="44"/>
        <v/>
      </c>
      <c r="BO90" s="103" t="str">
        <f t="shared" si="37"/>
        <v/>
      </c>
    </row>
    <row r="91" spans="2:67" ht="15.75" customHeight="1" x14ac:dyDescent="0.25">
      <c r="B91" s="132" t="str">
        <f>IF('Input data'!B91="","",'Input data'!B91)</f>
        <v/>
      </c>
      <c r="C91" s="66" t="str">
        <f>IF('Input data'!C91="","",'Input data'!C91)</f>
        <v/>
      </c>
      <c r="D91" s="66" t="str">
        <f>IF('Input data'!D91="","",'Input data'!D91)</f>
        <v/>
      </c>
      <c r="E91" s="133" t="str">
        <f>IF('Input data'!E91="","",'Input data'!E91)</f>
        <v/>
      </c>
      <c r="F91" s="66" t="str">
        <f>IF('Input data'!F91="","",'Input data'!F91)</f>
        <v/>
      </c>
      <c r="G91" s="66" t="str">
        <f>IF('Input data'!G91="","",'Input data'!G91)</f>
        <v/>
      </c>
      <c r="H91" s="127" t="str">
        <f>IF('Input data'!H91="","",'Input data'!H91)</f>
        <v/>
      </c>
      <c r="I91" s="64" t="str">
        <f>IF('Input data'!I91="","",'Input data'!I91)</f>
        <v/>
      </c>
      <c r="J91" s="65" t="str">
        <f>IF('Input data'!J91="","",'Input data'!J91)</f>
        <v/>
      </c>
      <c r="K91" s="64" t="str">
        <f>IF('Input data'!K91="","",'Input data'!K91)</f>
        <v/>
      </c>
      <c r="L91" s="65" t="str">
        <f>IF('Input data'!L91="","",'Input data'!L91)</f>
        <v/>
      </c>
      <c r="M91" s="64" t="str">
        <f>IF('Input data'!M91="","",'Input data'!M91)</f>
        <v/>
      </c>
      <c r="N91" s="64" t="str">
        <f>IF('Input data'!N91="","",'Input data'!N91)</f>
        <v/>
      </c>
      <c r="O91" s="134" t="str">
        <f>IF('Input data'!O91="","",'Input data'!O91)</f>
        <v/>
      </c>
      <c r="P91" s="132" t="str">
        <f>IF('Input data'!P91="","",'Input data'!P91)</f>
        <v/>
      </c>
      <c r="Q91" s="64" t="str">
        <f>IF('Input data'!Q91="","",'Input data'!Q91)</f>
        <v/>
      </c>
      <c r="R91" s="64" t="str">
        <f>IF('Input data'!R91="","",'Input data'!R91)</f>
        <v/>
      </c>
      <c r="S91" s="64" t="str">
        <f>IF('Input data'!S91="","",'Input data'!S91)</f>
        <v/>
      </c>
      <c r="T91" s="135" t="str">
        <f>IF('Input data'!T91="","",'Input data'!T91)</f>
        <v/>
      </c>
      <c r="U91" s="136" t="str">
        <f>IF('Input data'!U91="","",'Input data'!U91)</f>
        <v/>
      </c>
      <c r="V91" s="65" t="str">
        <f>IF('Input data'!V91="","",'Input data'!V91)</f>
        <v/>
      </c>
      <c r="W91" s="64" t="str">
        <f>IF('Input data'!W91="","",'Input data'!W91)</f>
        <v/>
      </c>
      <c r="X91" s="135" t="str">
        <f>IF('Input data'!X91="","",'Input data'!X91)</f>
        <v/>
      </c>
      <c r="Y91" s="137" t="str">
        <f>IF('Input data'!Y91="","",'Input data'!Y91)</f>
        <v/>
      </c>
      <c r="Z91" s="65" t="str">
        <f>IF('Input data'!Z91="","",'Input data'!Z91)</f>
        <v/>
      </c>
      <c r="AA91" s="65" t="str">
        <f>IF('Input data'!AA91="","",'Input data'!AA91)</f>
        <v/>
      </c>
      <c r="AB91" s="135" t="str">
        <f>IF('Input data'!AB91="","",'Input data'!AB91)</f>
        <v/>
      </c>
      <c r="AC91" s="136" t="str">
        <f>IF('Input data'!AC91="","",'Input data'!AC91)</f>
        <v/>
      </c>
      <c r="AD91" s="64" t="str">
        <f>IF('Input data'!AD91="","",'Input data'!AD91)</f>
        <v/>
      </c>
      <c r="AE91" s="64" t="str">
        <f>IF('Input data'!AE91="","",'Input data'!AE91)</f>
        <v/>
      </c>
      <c r="AF91" s="64" t="str">
        <f>IF('Input data'!AF91="","",'Input data'!AF91)</f>
        <v/>
      </c>
      <c r="AG91" s="64" t="str">
        <f>IF('Input data'!AG91="","",'Input data'!AG91)</f>
        <v/>
      </c>
      <c r="AH91" s="64" t="str">
        <f>IF('Input data'!AH91="","",'Input data'!AH91)</f>
        <v/>
      </c>
      <c r="AI91" s="64" t="str">
        <f>IF('Input data'!AI91="","",'Input data'!AI91)</f>
        <v/>
      </c>
      <c r="AJ91" s="64" t="str">
        <f>IF('Input data'!AJ91="","",'Input data'!AJ91)</f>
        <v/>
      </c>
      <c r="AK91" s="65" t="str">
        <f>IF('Input data'!AK91="","",'Input data'!AK91)</f>
        <v/>
      </c>
      <c r="AL91" s="136" t="str">
        <f>IF('Input data'!AL91="","",'Input data'!AL91)</f>
        <v/>
      </c>
      <c r="AM91" s="64" t="str">
        <f>IF('Input data'!AM91="","",'Input data'!AM91)</f>
        <v/>
      </c>
      <c r="AN91" s="128" t="str">
        <f>IF('Input data'!AN91="","",'Input data'!AN91)</f>
        <v/>
      </c>
      <c r="AO91" s="139" t="str">
        <f>IF('Input data'!AO91="","",'Input data'!AO91)</f>
        <v/>
      </c>
      <c r="AP91" s="89" t="str">
        <f t="shared" si="23"/>
        <v/>
      </c>
      <c r="AQ91" s="90" t="str">
        <f t="shared" si="24"/>
        <v/>
      </c>
      <c r="AR91" s="91" t="str">
        <f t="shared" si="25"/>
        <v/>
      </c>
      <c r="AS91" s="91" t="str">
        <f t="shared" si="26"/>
        <v/>
      </c>
      <c r="AT91" s="91" t="str">
        <f t="shared" si="38"/>
        <v/>
      </c>
      <c r="AU91" s="91" t="str">
        <f t="shared" si="27"/>
        <v/>
      </c>
      <c r="AV91" s="117" t="str">
        <f t="shared" si="28"/>
        <v/>
      </c>
      <c r="AW91" s="89" t="str">
        <f>IF(OR(Q91="",Y91=""),"",(5.6*(IF(AC91="",'Standard input values for PCO2'!$C$5,AC91))^0.75+22*Y91+1.6*0.00001*(IF(AG91="",'Standard input values for PCO2'!$D$5,AG91))^3)*Q91/1000)</f>
        <v/>
      </c>
      <c r="AX91" s="90" t="str">
        <f>IF(OR(R91="",Y91=""),"",(5.6*(IF(AD91="",'Standard input values for PCO2'!$C$6,AD91))^0.75+1.6*0.00001*(IF(AH91="",'Standard input values for PCO2'!$D$6,AH91))^3)*R91/1000)</f>
        <v/>
      </c>
      <c r="AY91" s="90" t="str">
        <f>IF(S91="","",(7.64*(IF(AE91="",'Standard input values for PCO2'!$C$7,AE91))^0.69+(IF(AK91="",'Standard input values for PCO2'!$F$7,AK91))*(23/(IF(AJ91="",'Standard input values for PCO2'!$E$7,AJ91))-1)*((57.27+0.302*(IF(AE91="",'Standard input values for PCO2'!$C$7,AE91)))/(1-0.171*(IF(AK91="",'Standard input values for PCO2'!$F$7,AK91))))+1.6*0.00001*(IF(AI91="",'Standard input values for PCO2'!$D$7,AI91))^3)*S91/1000)</f>
        <v/>
      </c>
      <c r="AZ91" s="90" t="str">
        <f>IF(T91="","",(7.64*(IF(AF91="",'Standard input values for PCO2'!$C$8,AF91))^0.69+(IF(AK91="",'Standard input values for PCO2'!$F$8,AK91))*(23/(IF(AJ91="",'Standard input values for PCO2'!$E$8,AJ91))-1)*((57.27+0.302*(IF(AF91="",'Standard input values for PCO2'!$C$8,AF91)))/(1-0.171*(IF(AK91="",'Standard input values for PCO2'!$F$8,AK91)))))*T91/1000)</f>
        <v/>
      </c>
      <c r="BA91" s="90" t="str">
        <f t="shared" si="39"/>
        <v/>
      </c>
      <c r="BB91" s="122" t="str">
        <f t="shared" si="29"/>
        <v/>
      </c>
      <c r="BC91" s="89" t="str">
        <f t="shared" si="30"/>
        <v/>
      </c>
      <c r="BD91" s="90" t="str">
        <f t="shared" si="31"/>
        <v/>
      </c>
      <c r="BE91" s="117" t="str">
        <f t="shared" si="32"/>
        <v/>
      </c>
      <c r="BF91" s="98" t="str">
        <f t="shared" si="33"/>
        <v/>
      </c>
      <c r="BG91" s="99" t="str">
        <f t="shared" si="34"/>
        <v/>
      </c>
      <c r="BH91" s="99" t="str">
        <f t="shared" si="35"/>
        <v/>
      </c>
      <c r="BI91" s="100" t="str">
        <f t="shared" si="36"/>
        <v/>
      </c>
      <c r="BJ91" s="101" t="str">
        <f t="shared" si="40"/>
        <v/>
      </c>
      <c r="BK91" s="102" t="str">
        <f t="shared" si="41"/>
        <v/>
      </c>
      <c r="BL91" s="102" t="str">
        <f t="shared" si="42"/>
        <v/>
      </c>
      <c r="BM91" s="102" t="str">
        <f t="shared" si="43"/>
        <v/>
      </c>
      <c r="BN91" s="102" t="str">
        <f t="shared" si="44"/>
        <v/>
      </c>
      <c r="BO91" s="103" t="str">
        <f t="shared" si="37"/>
        <v/>
      </c>
    </row>
    <row r="92" spans="2:67" ht="15.75" customHeight="1" x14ac:dyDescent="0.25">
      <c r="B92" s="132" t="str">
        <f>IF('Input data'!B92="","",'Input data'!B92)</f>
        <v/>
      </c>
      <c r="C92" s="66" t="str">
        <f>IF('Input data'!C92="","",'Input data'!C92)</f>
        <v/>
      </c>
      <c r="D92" s="66" t="str">
        <f>IF('Input data'!D92="","",'Input data'!D92)</f>
        <v/>
      </c>
      <c r="E92" s="133" t="str">
        <f>IF('Input data'!E92="","",'Input data'!E92)</f>
        <v/>
      </c>
      <c r="F92" s="66" t="str">
        <f>IF('Input data'!F92="","",'Input data'!F92)</f>
        <v/>
      </c>
      <c r="G92" s="66" t="str">
        <f>IF('Input data'!G92="","",'Input data'!G92)</f>
        <v/>
      </c>
      <c r="H92" s="127" t="str">
        <f>IF('Input data'!H92="","",'Input data'!H92)</f>
        <v/>
      </c>
      <c r="I92" s="64" t="str">
        <f>IF('Input data'!I92="","",'Input data'!I92)</f>
        <v/>
      </c>
      <c r="J92" s="65" t="str">
        <f>IF('Input data'!J92="","",'Input data'!J92)</f>
        <v/>
      </c>
      <c r="K92" s="64" t="str">
        <f>IF('Input data'!K92="","",'Input data'!K92)</f>
        <v/>
      </c>
      <c r="L92" s="65" t="str">
        <f>IF('Input data'!L92="","",'Input data'!L92)</f>
        <v/>
      </c>
      <c r="M92" s="64" t="str">
        <f>IF('Input data'!M92="","",'Input data'!M92)</f>
        <v/>
      </c>
      <c r="N92" s="64" t="str">
        <f>IF('Input data'!N92="","",'Input data'!N92)</f>
        <v/>
      </c>
      <c r="O92" s="134" t="str">
        <f>IF('Input data'!O92="","",'Input data'!O92)</f>
        <v/>
      </c>
      <c r="P92" s="132" t="str">
        <f>IF('Input data'!P92="","",'Input data'!P92)</f>
        <v/>
      </c>
      <c r="Q92" s="64" t="str">
        <f>IF('Input data'!Q92="","",'Input data'!Q92)</f>
        <v/>
      </c>
      <c r="R92" s="64" t="str">
        <f>IF('Input data'!R92="","",'Input data'!R92)</f>
        <v/>
      </c>
      <c r="S92" s="64" t="str">
        <f>IF('Input data'!S92="","",'Input data'!S92)</f>
        <v/>
      </c>
      <c r="T92" s="135" t="str">
        <f>IF('Input data'!T92="","",'Input data'!T92)</f>
        <v/>
      </c>
      <c r="U92" s="136" t="str">
        <f>IF('Input data'!U92="","",'Input data'!U92)</f>
        <v/>
      </c>
      <c r="V92" s="65" t="str">
        <f>IF('Input data'!V92="","",'Input data'!V92)</f>
        <v/>
      </c>
      <c r="W92" s="64" t="str">
        <f>IF('Input data'!W92="","",'Input data'!W92)</f>
        <v/>
      </c>
      <c r="X92" s="135" t="str">
        <f>IF('Input data'!X92="","",'Input data'!X92)</f>
        <v/>
      </c>
      <c r="Y92" s="137" t="str">
        <f>IF('Input data'!Y92="","",'Input data'!Y92)</f>
        <v/>
      </c>
      <c r="Z92" s="65" t="str">
        <f>IF('Input data'!Z92="","",'Input data'!Z92)</f>
        <v/>
      </c>
      <c r="AA92" s="65" t="str">
        <f>IF('Input data'!AA92="","",'Input data'!AA92)</f>
        <v/>
      </c>
      <c r="AB92" s="135" t="str">
        <f>IF('Input data'!AB92="","",'Input data'!AB92)</f>
        <v/>
      </c>
      <c r="AC92" s="136" t="str">
        <f>IF('Input data'!AC92="","",'Input data'!AC92)</f>
        <v/>
      </c>
      <c r="AD92" s="64" t="str">
        <f>IF('Input data'!AD92="","",'Input data'!AD92)</f>
        <v/>
      </c>
      <c r="AE92" s="64" t="str">
        <f>IF('Input data'!AE92="","",'Input data'!AE92)</f>
        <v/>
      </c>
      <c r="AF92" s="64" t="str">
        <f>IF('Input data'!AF92="","",'Input data'!AF92)</f>
        <v/>
      </c>
      <c r="AG92" s="64" t="str">
        <f>IF('Input data'!AG92="","",'Input data'!AG92)</f>
        <v/>
      </c>
      <c r="AH92" s="64" t="str">
        <f>IF('Input data'!AH92="","",'Input data'!AH92)</f>
        <v/>
      </c>
      <c r="AI92" s="64" t="str">
        <f>IF('Input data'!AI92="","",'Input data'!AI92)</f>
        <v/>
      </c>
      <c r="AJ92" s="64" t="str">
        <f>IF('Input data'!AJ92="","",'Input data'!AJ92)</f>
        <v/>
      </c>
      <c r="AK92" s="65" t="str">
        <f>IF('Input data'!AK92="","",'Input data'!AK92)</f>
        <v/>
      </c>
      <c r="AL92" s="136" t="str">
        <f>IF('Input data'!AL92="","",'Input data'!AL92)</f>
        <v/>
      </c>
      <c r="AM92" s="64" t="str">
        <f>IF('Input data'!AM92="","",'Input data'!AM92)</f>
        <v/>
      </c>
      <c r="AN92" s="128" t="str">
        <f>IF('Input data'!AN92="","",'Input data'!AN92)</f>
        <v/>
      </c>
      <c r="AO92" s="139" t="str">
        <f>IF('Input data'!AO92="","",'Input data'!AO92)</f>
        <v/>
      </c>
      <c r="AP92" s="89" t="str">
        <f t="shared" si="23"/>
        <v/>
      </c>
      <c r="AQ92" s="90" t="str">
        <f t="shared" si="24"/>
        <v/>
      </c>
      <c r="AR92" s="91" t="str">
        <f t="shared" si="25"/>
        <v/>
      </c>
      <c r="AS92" s="91" t="str">
        <f t="shared" si="26"/>
        <v/>
      </c>
      <c r="AT92" s="91" t="str">
        <f t="shared" si="38"/>
        <v/>
      </c>
      <c r="AU92" s="91" t="str">
        <f t="shared" si="27"/>
        <v/>
      </c>
      <c r="AV92" s="117" t="str">
        <f t="shared" si="28"/>
        <v/>
      </c>
      <c r="AW92" s="89" t="str">
        <f>IF(OR(Q92="",Y92=""),"",(5.6*(IF(AC92="",'Standard input values for PCO2'!$C$5,AC92))^0.75+22*Y92+1.6*0.00001*(IF(AG92="",'Standard input values for PCO2'!$D$5,AG92))^3)*Q92/1000)</f>
        <v/>
      </c>
      <c r="AX92" s="90" t="str">
        <f>IF(OR(R92="",Y92=""),"",(5.6*(IF(AD92="",'Standard input values for PCO2'!$C$6,AD92))^0.75+1.6*0.00001*(IF(AH92="",'Standard input values for PCO2'!$D$6,AH92))^3)*R92/1000)</f>
        <v/>
      </c>
      <c r="AY92" s="90" t="str">
        <f>IF(S92="","",(7.64*(IF(AE92="",'Standard input values for PCO2'!$C$7,AE92))^0.69+(IF(AK92="",'Standard input values for PCO2'!$F$7,AK92))*(23/(IF(AJ92="",'Standard input values for PCO2'!$E$7,AJ92))-1)*((57.27+0.302*(IF(AE92="",'Standard input values for PCO2'!$C$7,AE92)))/(1-0.171*(IF(AK92="",'Standard input values for PCO2'!$F$7,AK92))))+1.6*0.00001*(IF(AI92="",'Standard input values for PCO2'!$D$7,AI92))^3)*S92/1000)</f>
        <v/>
      </c>
      <c r="AZ92" s="90" t="str">
        <f>IF(T92="","",(7.64*(IF(AF92="",'Standard input values for PCO2'!$C$8,AF92))^0.69+(IF(AK92="",'Standard input values for PCO2'!$F$8,AK92))*(23/(IF(AJ92="",'Standard input values for PCO2'!$E$8,AJ92))-1)*((57.27+0.302*(IF(AF92="",'Standard input values for PCO2'!$C$8,AF92)))/(1-0.171*(IF(AK92="",'Standard input values for PCO2'!$F$8,AK92)))))*T92/1000)</f>
        <v/>
      </c>
      <c r="BA92" s="90" t="str">
        <f t="shared" si="39"/>
        <v/>
      </c>
      <c r="BB92" s="122" t="str">
        <f t="shared" si="29"/>
        <v/>
      </c>
      <c r="BC92" s="89" t="str">
        <f t="shared" si="30"/>
        <v/>
      </c>
      <c r="BD92" s="90" t="str">
        <f t="shared" si="31"/>
        <v/>
      </c>
      <c r="BE92" s="117" t="str">
        <f t="shared" si="32"/>
        <v/>
      </c>
      <c r="BF92" s="98" t="str">
        <f t="shared" si="33"/>
        <v/>
      </c>
      <c r="BG92" s="99" t="str">
        <f t="shared" si="34"/>
        <v/>
      </c>
      <c r="BH92" s="99" t="str">
        <f t="shared" si="35"/>
        <v/>
      </c>
      <c r="BI92" s="100" t="str">
        <f t="shared" si="36"/>
        <v/>
      </c>
      <c r="BJ92" s="101" t="str">
        <f t="shared" si="40"/>
        <v/>
      </c>
      <c r="BK92" s="102" t="str">
        <f t="shared" si="41"/>
        <v/>
      </c>
      <c r="BL92" s="102" t="str">
        <f t="shared" si="42"/>
        <v/>
      </c>
      <c r="BM92" s="102" t="str">
        <f t="shared" si="43"/>
        <v/>
      </c>
      <c r="BN92" s="102" t="str">
        <f t="shared" si="44"/>
        <v/>
      </c>
      <c r="BO92" s="103" t="str">
        <f t="shared" si="37"/>
        <v/>
      </c>
    </row>
    <row r="93" spans="2:67" ht="15.75" customHeight="1" x14ac:dyDescent="0.25">
      <c r="B93" s="132" t="str">
        <f>IF('Input data'!B93="","",'Input data'!B93)</f>
        <v/>
      </c>
      <c r="C93" s="66" t="str">
        <f>IF('Input data'!C93="","",'Input data'!C93)</f>
        <v/>
      </c>
      <c r="D93" s="66" t="str">
        <f>IF('Input data'!D93="","",'Input data'!D93)</f>
        <v/>
      </c>
      <c r="E93" s="133" t="str">
        <f>IF('Input data'!E93="","",'Input data'!E93)</f>
        <v/>
      </c>
      <c r="F93" s="66" t="str">
        <f>IF('Input data'!F93="","",'Input data'!F93)</f>
        <v/>
      </c>
      <c r="G93" s="66" t="str">
        <f>IF('Input data'!G93="","",'Input data'!G93)</f>
        <v/>
      </c>
      <c r="H93" s="127" t="str">
        <f>IF('Input data'!H93="","",'Input data'!H93)</f>
        <v/>
      </c>
      <c r="I93" s="64" t="str">
        <f>IF('Input data'!I93="","",'Input data'!I93)</f>
        <v/>
      </c>
      <c r="J93" s="65" t="str">
        <f>IF('Input data'!J93="","",'Input data'!J93)</f>
        <v/>
      </c>
      <c r="K93" s="64" t="str">
        <f>IF('Input data'!K93="","",'Input data'!K93)</f>
        <v/>
      </c>
      <c r="L93" s="65" t="str">
        <f>IF('Input data'!L93="","",'Input data'!L93)</f>
        <v/>
      </c>
      <c r="M93" s="64" t="str">
        <f>IF('Input data'!M93="","",'Input data'!M93)</f>
        <v/>
      </c>
      <c r="N93" s="64" t="str">
        <f>IF('Input data'!N93="","",'Input data'!N93)</f>
        <v/>
      </c>
      <c r="O93" s="134" t="str">
        <f>IF('Input data'!O93="","",'Input data'!O93)</f>
        <v/>
      </c>
      <c r="P93" s="132" t="str">
        <f>IF('Input data'!P93="","",'Input data'!P93)</f>
        <v/>
      </c>
      <c r="Q93" s="64" t="str">
        <f>IF('Input data'!Q93="","",'Input data'!Q93)</f>
        <v/>
      </c>
      <c r="R93" s="64" t="str">
        <f>IF('Input data'!R93="","",'Input data'!R93)</f>
        <v/>
      </c>
      <c r="S93" s="64" t="str">
        <f>IF('Input data'!S93="","",'Input data'!S93)</f>
        <v/>
      </c>
      <c r="T93" s="135" t="str">
        <f>IF('Input data'!T93="","",'Input data'!T93)</f>
        <v/>
      </c>
      <c r="U93" s="136" t="str">
        <f>IF('Input data'!U93="","",'Input data'!U93)</f>
        <v/>
      </c>
      <c r="V93" s="65" t="str">
        <f>IF('Input data'!V93="","",'Input data'!V93)</f>
        <v/>
      </c>
      <c r="W93" s="64" t="str">
        <f>IF('Input data'!W93="","",'Input data'!W93)</f>
        <v/>
      </c>
      <c r="X93" s="135" t="str">
        <f>IF('Input data'!X93="","",'Input data'!X93)</f>
        <v/>
      </c>
      <c r="Y93" s="137" t="str">
        <f>IF('Input data'!Y93="","",'Input data'!Y93)</f>
        <v/>
      </c>
      <c r="Z93" s="65" t="str">
        <f>IF('Input data'!Z93="","",'Input data'!Z93)</f>
        <v/>
      </c>
      <c r="AA93" s="65" t="str">
        <f>IF('Input data'!AA93="","",'Input data'!AA93)</f>
        <v/>
      </c>
      <c r="AB93" s="135" t="str">
        <f>IF('Input data'!AB93="","",'Input data'!AB93)</f>
        <v/>
      </c>
      <c r="AC93" s="136" t="str">
        <f>IF('Input data'!AC93="","",'Input data'!AC93)</f>
        <v/>
      </c>
      <c r="AD93" s="64" t="str">
        <f>IF('Input data'!AD93="","",'Input data'!AD93)</f>
        <v/>
      </c>
      <c r="AE93" s="64" t="str">
        <f>IF('Input data'!AE93="","",'Input data'!AE93)</f>
        <v/>
      </c>
      <c r="AF93" s="64" t="str">
        <f>IF('Input data'!AF93="","",'Input data'!AF93)</f>
        <v/>
      </c>
      <c r="AG93" s="64" t="str">
        <f>IF('Input data'!AG93="","",'Input data'!AG93)</f>
        <v/>
      </c>
      <c r="AH93" s="64" t="str">
        <f>IF('Input data'!AH93="","",'Input data'!AH93)</f>
        <v/>
      </c>
      <c r="AI93" s="64" t="str">
        <f>IF('Input data'!AI93="","",'Input data'!AI93)</f>
        <v/>
      </c>
      <c r="AJ93" s="64" t="str">
        <f>IF('Input data'!AJ93="","",'Input data'!AJ93)</f>
        <v/>
      </c>
      <c r="AK93" s="65" t="str">
        <f>IF('Input data'!AK93="","",'Input data'!AK93)</f>
        <v/>
      </c>
      <c r="AL93" s="136" t="str">
        <f>IF('Input data'!AL93="","",'Input data'!AL93)</f>
        <v/>
      </c>
      <c r="AM93" s="64" t="str">
        <f>IF('Input data'!AM93="","",'Input data'!AM93)</f>
        <v/>
      </c>
      <c r="AN93" s="128" t="str">
        <f>IF('Input data'!AN93="","",'Input data'!AN93)</f>
        <v/>
      </c>
      <c r="AO93" s="139" t="str">
        <f>IF('Input data'!AO93="","",'Input data'!AO93)</f>
        <v/>
      </c>
      <c r="AP93" s="89" t="str">
        <f t="shared" si="23"/>
        <v/>
      </c>
      <c r="AQ93" s="90" t="str">
        <f t="shared" si="24"/>
        <v/>
      </c>
      <c r="AR93" s="91" t="str">
        <f t="shared" si="25"/>
        <v/>
      </c>
      <c r="AS93" s="91" t="str">
        <f t="shared" si="26"/>
        <v/>
      </c>
      <c r="AT93" s="91" t="str">
        <f t="shared" si="38"/>
        <v/>
      </c>
      <c r="AU93" s="91" t="str">
        <f t="shared" si="27"/>
        <v/>
      </c>
      <c r="AV93" s="117" t="str">
        <f t="shared" si="28"/>
        <v/>
      </c>
      <c r="AW93" s="89" t="str">
        <f>IF(OR(Q93="",Y93=""),"",(5.6*(IF(AC93="",'Standard input values for PCO2'!$C$5,AC93))^0.75+22*Y93+1.6*0.00001*(IF(AG93="",'Standard input values for PCO2'!$D$5,AG93))^3)*Q93/1000)</f>
        <v/>
      </c>
      <c r="AX93" s="90" t="str">
        <f>IF(OR(R93="",Y93=""),"",(5.6*(IF(AD93="",'Standard input values for PCO2'!$C$6,AD93))^0.75+1.6*0.00001*(IF(AH93="",'Standard input values for PCO2'!$D$6,AH93))^3)*R93/1000)</f>
        <v/>
      </c>
      <c r="AY93" s="90" t="str">
        <f>IF(S93="","",(7.64*(IF(AE93="",'Standard input values for PCO2'!$C$7,AE93))^0.69+(IF(AK93="",'Standard input values for PCO2'!$F$7,AK93))*(23/(IF(AJ93="",'Standard input values for PCO2'!$E$7,AJ93))-1)*((57.27+0.302*(IF(AE93="",'Standard input values for PCO2'!$C$7,AE93)))/(1-0.171*(IF(AK93="",'Standard input values for PCO2'!$F$7,AK93))))+1.6*0.00001*(IF(AI93="",'Standard input values for PCO2'!$D$7,AI93))^3)*S93/1000)</f>
        <v/>
      </c>
      <c r="AZ93" s="90" t="str">
        <f>IF(T93="","",(7.64*(IF(AF93="",'Standard input values for PCO2'!$C$8,AF93))^0.69+(IF(AK93="",'Standard input values for PCO2'!$F$8,AK93))*(23/(IF(AJ93="",'Standard input values for PCO2'!$E$8,AJ93))-1)*((57.27+0.302*(IF(AF93="",'Standard input values for PCO2'!$C$8,AF93)))/(1-0.171*(IF(AK93="",'Standard input values for PCO2'!$F$8,AK93)))))*T93/1000)</f>
        <v/>
      </c>
      <c r="BA93" s="90" t="str">
        <f t="shared" si="39"/>
        <v/>
      </c>
      <c r="BB93" s="122" t="str">
        <f t="shared" si="29"/>
        <v/>
      </c>
      <c r="BC93" s="89" t="str">
        <f t="shared" si="30"/>
        <v/>
      </c>
      <c r="BD93" s="90" t="str">
        <f t="shared" si="31"/>
        <v/>
      </c>
      <c r="BE93" s="117" t="str">
        <f t="shared" si="32"/>
        <v/>
      </c>
      <c r="BF93" s="98" t="str">
        <f t="shared" si="33"/>
        <v/>
      </c>
      <c r="BG93" s="99" t="str">
        <f t="shared" si="34"/>
        <v/>
      </c>
      <c r="BH93" s="99" t="str">
        <f t="shared" si="35"/>
        <v/>
      </c>
      <c r="BI93" s="100" t="str">
        <f t="shared" si="36"/>
        <v/>
      </c>
      <c r="BJ93" s="101" t="str">
        <f t="shared" si="40"/>
        <v/>
      </c>
      <c r="BK93" s="102" t="str">
        <f t="shared" si="41"/>
        <v/>
      </c>
      <c r="BL93" s="102" t="str">
        <f t="shared" si="42"/>
        <v/>
      </c>
      <c r="BM93" s="102" t="str">
        <f t="shared" si="43"/>
        <v/>
      </c>
      <c r="BN93" s="102" t="str">
        <f t="shared" si="44"/>
        <v/>
      </c>
      <c r="BO93" s="103" t="str">
        <f t="shared" si="37"/>
        <v/>
      </c>
    </row>
    <row r="94" spans="2:67" ht="15.75" customHeight="1" x14ac:dyDescent="0.25">
      <c r="B94" s="132" t="str">
        <f>IF('Input data'!B94="","",'Input data'!B94)</f>
        <v/>
      </c>
      <c r="C94" s="66" t="str">
        <f>IF('Input data'!C94="","",'Input data'!C94)</f>
        <v/>
      </c>
      <c r="D94" s="66" t="str">
        <f>IF('Input data'!D94="","",'Input data'!D94)</f>
        <v/>
      </c>
      <c r="E94" s="133" t="str">
        <f>IF('Input data'!E94="","",'Input data'!E94)</f>
        <v/>
      </c>
      <c r="F94" s="66" t="str">
        <f>IF('Input data'!F94="","",'Input data'!F94)</f>
        <v/>
      </c>
      <c r="G94" s="66" t="str">
        <f>IF('Input data'!G94="","",'Input data'!G94)</f>
        <v/>
      </c>
      <c r="H94" s="127" t="str">
        <f>IF('Input data'!H94="","",'Input data'!H94)</f>
        <v/>
      </c>
      <c r="I94" s="64" t="str">
        <f>IF('Input data'!I94="","",'Input data'!I94)</f>
        <v/>
      </c>
      <c r="J94" s="65" t="str">
        <f>IF('Input data'!J94="","",'Input data'!J94)</f>
        <v/>
      </c>
      <c r="K94" s="64" t="str">
        <f>IF('Input data'!K94="","",'Input data'!K94)</f>
        <v/>
      </c>
      <c r="L94" s="65" t="str">
        <f>IF('Input data'!L94="","",'Input data'!L94)</f>
        <v/>
      </c>
      <c r="M94" s="64" t="str">
        <f>IF('Input data'!M94="","",'Input data'!M94)</f>
        <v/>
      </c>
      <c r="N94" s="64" t="str">
        <f>IF('Input data'!N94="","",'Input data'!N94)</f>
        <v/>
      </c>
      <c r="O94" s="134" t="str">
        <f>IF('Input data'!O94="","",'Input data'!O94)</f>
        <v/>
      </c>
      <c r="P94" s="132" t="str">
        <f>IF('Input data'!P94="","",'Input data'!P94)</f>
        <v/>
      </c>
      <c r="Q94" s="64" t="str">
        <f>IF('Input data'!Q94="","",'Input data'!Q94)</f>
        <v/>
      </c>
      <c r="R94" s="64" t="str">
        <f>IF('Input data'!R94="","",'Input data'!R94)</f>
        <v/>
      </c>
      <c r="S94" s="64" t="str">
        <f>IF('Input data'!S94="","",'Input data'!S94)</f>
        <v/>
      </c>
      <c r="T94" s="135" t="str">
        <f>IF('Input data'!T94="","",'Input data'!T94)</f>
        <v/>
      </c>
      <c r="U94" s="136" t="str">
        <f>IF('Input data'!U94="","",'Input data'!U94)</f>
        <v/>
      </c>
      <c r="V94" s="65" t="str">
        <f>IF('Input data'!V94="","",'Input data'!V94)</f>
        <v/>
      </c>
      <c r="W94" s="64" t="str">
        <f>IF('Input data'!W94="","",'Input data'!W94)</f>
        <v/>
      </c>
      <c r="X94" s="135" t="str">
        <f>IF('Input data'!X94="","",'Input data'!X94)</f>
        <v/>
      </c>
      <c r="Y94" s="137" t="str">
        <f>IF('Input data'!Y94="","",'Input data'!Y94)</f>
        <v/>
      </c>
      <c r="Z94" s="65" t="str">
        <f>IF('Input data'!Z94="","",'Input data'!Z94)</f>
        <v/>
      </c>
      <c r="AA94" s="65" t="str">
        <f>IF('Input data'!AA94="","",'Input data'!AA94)</f>
        <v/>
      </c>
      <c r="AB94" s="135" t="str">
        <f>IF('Input data'!AB94="","",'Input data'!AB94)</f>
        <v/>
      </c>
      <c r="AC94" s="136" t="str">
        <f>IF('Input data'!AC94="","",'Input data'!AC94)</f>
        <v/>
      </c>
      <c r="AD94" s="64" t="str">
        <f>IF('Input data'!AD94="","",'Input data'!AD94)</f>
        <v/>
      </c>
      <c r="AE94" s="64" t="str">
        <f>IF('Input data'!AE94="","",'Input data'!AE94)</f>
        <v/>
      </c>
      <c r="AF94" s="64" t="str">
        <f>IF('Input data'!AF94="","",'Input data'!AF94)</f>
        <v/>
      </c>
      <c r="AG94" s="64" t="str">
        <f>IF('Input data'!AG94="","",'Input data'!AG94)</f>
        <v/>
      </c>
      <c r="AH94" s="64" t="str">
        <f>IF('Input data'!AH94="","",'Input data'!AH94)</f>
        <v/>
      </c>
      <c r="AI94" s="64" t="str">
        <f>IF('Input data'!AI94="","",'Input data'!AI94)</f>
        <v/>
      </c>
      <c r="AJ94" s="64" t="str">
        <f>IF('Input data'!AJ94="","",'Input data'!AJ94)</f>
        <v/>
      </c>
      <c r="AK94" s="65" t="str">
        <f>IF('Input data'!AK94="","",'Input data'!AK94)</f>
        <v/>
      </c>
      <c r="AL94" s="136" t="str">
        <f>IF('Input data'!AL94="","",'Input data'!AL94)</f>
        <v/>
      </c>
      <c r="AM94" s="64" t="str">
        <f>IF('Input data'!AM94="","",'Input data'!AM94)</f>
        <v/>
      </c>
      <c r="AN94" s="128" t="str">
        <f>IF('Input data'!AN94="","",'Input data'!AN94)</f>
        <v/>
      </c>
      <c r="AO94" s="139" t="str">
        <f>IF('Input data'!AO94="","",'Input data'!AO94)</f>
        <v/>
      </c>
      <c r="AP94" s="89" t="str">
        <f t="shared" si="23"/>
        <v/>
      </c>
      <c r="AQ94" s="90" t="str">
        <f t="shared" si="24"/>
        <v/>
      </c>
      <c r="AR94" s="91" t="str">
        <f t="shared" si="25"/>
        <v/>
      </c>
      <c r="AS94" s="91" t="str">
        <f t="shared" si="26"/>
        <v/>
      </c>
      <c r="AT94" s="91" t="str">
        <f t="shared" si="38"/>
        <v/>
      </c>
      <c r="AU94" s="91" t="str">
        <f t="shared" si="27"/>
        <v/>
      </c>
      <c r="AV94" s="117" t="str">
        <f t="shared" si="28"/>
        <v/>
      </c>
      <c r="AW94" s="89" t="str">
        <f>IF(OR(Q94="",Y94=""),"",(5.6*(IF(AC94="",'Standard input values for PCO2'!$C$5,AC94))^0.75+22*Y94+1.6*0.00001*(IF(AG94="",'Standard input values for PCO2'!$D$5,AG94))^3)*Q94/1000)</f>
        <v/>
      </c>
      <c r="AX94" s="90" t="str">
        <f>IF(OR(R94="",Y94=""),"",(5.6*(IF(AD94="",'Standard input values for PCO2'!$C$6,AD94))^0.75+1.6*0.00001*(IF(AH94="",'Standard input values for PCO2'!$D$6,AH94))^3)*R94/1000)</f>
        <v/>
      </c>
      <c r="AY94" s="90" t="str">
        <f>IF(S94="","",(7.64*(IF(AE94="",'Standard input values for PCO2'!$C$7,AE94))^0.69+(IF(AK94="",'Standard input values for PCO2'!$F$7,AK94))*(23/(IF(AJ94="",'Standard input values for PCO2'!$E$7,AJ94))-1)*((57.27+0.302*(IF(AE94="",'Standard input values for PCO2'!$C$7,AE94)))/(1-0.171*(IF(AK94="",'Standard input values for PCO2'!$F$7,AK94))))+1.6*0.00001*(IF(AI94="",'Standard input values for PCO2'!$D$7,AI94))^3)*S94/1000)</f>
        <v/>
      </c>
      <c r="AZ94" s="90" t="str">
        <f>IF(T94="","",(7.64*(IF(AF94="",'Standard input values for PCO2'!$C$8,AF94))^0.69+(IF(AK94="",'Standard input values for PCO2'!$F$8,AK94))*(23/(IF(AJ94="",'Standard input values for PCO2'!$E$8,AJ94))-1)*((57.27+0.302*(IF(AF94="",'Standard input values for PCO2'!$C$8,AF94)))/(1-0.171*(IF(AK94="",'Standard input values for PCO2'!$F$8,AK94)))))*T94/1000)</f>
        <v/>
      </c>
      <c r="BA94" s="90" t="str">
        <f t="shared" si="39"/>
        <v/>
      </c>
      <c r="BB94" s="122" t="str">
        <f t="shared" si="29"/>
        <v/>
      </c>
      <c r="BC94" s="89" t="str">
        <f t="shared" si="30"/>
        <v/>
      </c>
      <c r="BD94" s="90" t="str">
        <f t="shared" si="31"/>
        <v/>
      </c>
      <c r="BE94" s="117" t="str">
        <f t="shared" si="32"/>
        <v/>
      </c>
      <c r="BF94" s="98" t="str">
        <f t="shared" si="33"/>
        <v/>
      </c>
      <c r="BG94" s="99" t="str">
        <f t="shared" si="34"/>
        <v/>
      </c>
      <c r="BH94" s="99" t="str">
        <f t="shared" si="35"/>
        <v/>
      </c>
      <c r="BI94" s="100" t="str">
        <f t="shared" si="36"/>
        <v/>
      </c>
      <c r="BJ94" s="101" t="str">
        <f t="shared" si="40"/>
        <v/>
      </c>
      <c r="BK94" s="102" t="str">
        <f t="shared" si="41"/>
        <v/>
      </c>
      <c r="BL94" s="102" t="str">
        <f t="shared" si="42"/>
        <v/>
      </c>
      <c r="BM94" s="102" t="str">
        <f t="shared" si="43"/>
        <v/>
      </c>
      <c r="BN94" s="102" t="str">
        <f t="shared" si="44"/>
        <v/>
      </c>
      <c r="BO94" s="103" t="str">
        <f t="shared" si="37"/>
        <v/>
      </c>
    </row>
    <row r="95" spans="2:67" ht="15.75" customHeight="1" x14ac:dyDescent="0.25">
      <c r="B95" s="132" t="str">
        <f>IF('Input data'!B95="","",'Input data'!B95)</f>
        <v/>
      </c>
      <c r="C95" s="66" t="str">
        <f>IF('Input data'!C95="","",'Input data'!C95)</f>
        <v/>
      </c>
      <c r="D95" s="66" t="str">
        <f>IF('Input data'!D95="","",'Input data'!D95)</f>
        <v/>
      </c>
      <c r="E95" s="133" t="str">
        <f>IF('Input data'!E95="","",'Input data'!E95)</f>
        <v/>
      </c>
      <c r="F95" s="66" t="str">
        <f>IF('Input data'!F95="","",'Input data'!F95)</f>
        <v/>
      </c>
      <c r="G95" s="66" t="str">
        <f>IF('Input data'!G95="","",'Input data'!G95)</f>
        <v/>
      </c>
      <c r="H95" s="127" t="str">
        <f>IF('Input data'!H95="","",'Input data'!H95)</f>
        <v/>
      </c>
      <c r="I95" s="64" t="str">
        <f>IF('Input data'!I95="","",'Input data'!I95)</f>
        <v/>
      </c>
      <c r="J95" s="65" t="str">
        <f>IF('Input data'!J95="","",'Input data'!J95)</f>
        <v/>
      </c>
      <c r="K95" s="64" t="str">
        <f>IF('Input data'!K95="","",'Input data'!K95)</f>
        <v/>
      </c>
      <c r="L95" s="65" t="str">
        <f>IF('Input data'!L95="","",'Input data'!L95)</f>
        <v/>
      </c>
      <c r="M95" s="64" t="str">
        <f>IF('Input data'!M95="","",'Input data'!M95)</f>
        <v/>
      </c>
      <c r="N95" s="64" t="str">
        <f>IF('Input data'!N95="","",'Input data'!N95)</f>
        <v/>
      </c>
      <c r="O95" s="134" t="str">
        <f>IF('Input data'!O95="","",'Input data'!O95)</f>
        <v/>
      </c>
      <c r="P95" s="132" t="str">
        <f>IF('Input data'!P95="","",'Input data'!P95)</f>
        <v/>
      </c>
      <c r="Q95" s="64" t="str">
        <f>IF('Input data'!Q95="","",'Input data'!Q95)</f>
        <v/>
      </c>
      <c r="R95" s="64" t="str">
        <f>IF('Input data'!R95="","",'Input data'!R95)</f>
        <v/>
      </c>
      <c r="S95" s="64" t="str">
        <f>IF('Input data'!S95="","",'Input data'!S95)</f>
        <v/>
      </c>
      <c r="T95" s="135" t="str">
        <f>IF('Input data'!T95="","",'Input data'!T95)</f>
        <v/>
      </c>
      <c r="U95" s="136" t="str">
        <f>IF('Input data'!U95="","",'Input data'!U95)</f>
        <v/>
      </c>
      <c r="V95" s="65" t="str">
        <f>IF('Input data'!V95="","",'Input data'!V95)</f>
        <v/>
      </c>
      <c r="W95" s="64" t="str">
        <f>IF('Input data'!W95="","",'Input data'!W95)</f>
        <v/>
      </c>
      <c r="X95" s="135" t="str">
        <f>IF('Input data'!X95="","",'Input data'!X95)</f>
        <v/>
      </c>
      <c r="Y95" s="137" t="str">
        <f>IF('Input data'!Y95="","",'Input data'!Y95)</f>
        <v/>
      </c>
      <c r="Z95" s="65" t="str">
        <f>IF('Input data'!Z95="","",'Input data'!Z95)</f>
        <v/>
      </c>
      <c r="AA95" s="65" t="str">
        <f>IF('Input data'!AA95="","",'Input data'!AA95)</f>
        <v/>
      </c>
      <c r="AB95" s="135" t="str">
        <f>IF('Input data'!AB95="","",'Input data'!AB95)</f>
        <v/>
      </c>
      <c r="AC95" s="136" t="str">
        <f>IF('Input data'!AC95="","",'Input data'!AC95)</f>
        <v/>
      </c>
      <c r="AD95" s="64" t="str">
        <f>IF('Input data'!AD95="","",'Input data'!AD95)</f>
        <v/>
      </c>
      <c r="AE95" s="64" t="str">
        <f>IF('Input data'!AE95="","",'Input data'!AE95)</f>
        <v/>
      </c>
      <c r="AF95" s="64" t="str">
        <f>IF('Input data'!AF95="","",'Input data'!AF95)</f>
        <v/>
      </c>
      <c r="AG95" s="64" t="str">
        <f>IF('Input data'!AG95="","",'Input data'!AG95)</f>
        <v/>
      </c>
      <c r="AH95" s="64" t="str">
        <f>IF('Input data'!AH95="","",'Input data'!AH95)</f>
        <v/>
      </c>
      <c r="AI95" s="64" t="str">
        <f>IF('Input data'!AI95="","",'Input data'!AI95)</f>
        <v/>
      </c>
      <c r="AJ95" s="64" t="str">
        <f>IF('Input data'!AJ95="","",'Input data'!AJ95)</f>
        <v/>
      </c>
      <c r="AK95" s="65" t="str">
        <f>IF('Input data'!AK95="","",'Input data'!AK95)</f>
        <v/>
      </c>
      <c r="AL95" s="136" t="str">
        <f>IF('Input data'!AL95="","",'Input data'!AL95)</f>
        <v/>
      </c>
      <c r="AM95" s="64" t="str">
        <f>IF('Input data'!AM95="","",'Input data'!AM95)</f>
        <v/>
      </c>
      <c r="AN95" s="128" t="str">
        <f>IF('Input data'!AN95="","",'Input data'!AN95)</f>
        <v/>
      </c>
      <c r="AO95" s="139" t="str">
        <f>IF('Input data'!AO95="","",'Input data'!AO95)</f>
        <v/>
      </c>
      <c r="AP95" s="89" t="str">
        <f t="shared" si="23"/>
        <v/>
      </c>
      <c r="AQ95" s="90" t="str">
        <f t="shared" si="24"/>
        <v/>
      </c>
      <c r="AR95" s="91" t="str">
        <f t="shared" si="25"/>
        <v/>
      </c>
      <c r="AS95" s="91" t="str">
        <f t="shared" si="26"/>
        <v/>
      </c>
      <c r="AT95" s="91" t="str">
        <f t="shared" si="38"/>
        <v/>
      </c>
      <c r="AU95" s="91" t="str">
        <f t="shared" si="27"/>
        <v/>
      </c>
      <c r="AV95" s="117" t="str">
        <f t="shared" si="28"/>
        <v/>
      </c>
      <c r="AW95" s="89" t="str">
        <f>IF(OR(Q95="",Y95=""),"",(5.6*(IF(AC95="",'Standard input values for PCO2'!$C$5,AC95))^0.75+22*Y95+1.6*0.00001*(IF(AG95="",'Standard input values for PCO2'!$D$5,AG95))^3)*Q95/1000)</f>
        <v/>
      </c>
      <c r="AX95" s="90" t="str">
        <f>IF(OR(R95="",Y95=""),"",(5.6*(IF(AD95="",'Standard input values for PCO2'!$C$6,AD95))^0.75+1.6*0.00001*(IF(AH95="",'Standard input values for PCO2'!$D$6,AH95))^3)*R95/1000)</f>
        <v/>
      </c>
      <c r="AY95" s="90" t="str">
        <f>IF(S95="","",(7.64*(IF(AE95="",'Standard input values for PCO2'!$C$7,AE95))^0.69+(IF(AK95="",'Standard input values for PCO2'!$F$7,AK95))*(23/(IF(AJ95="",'Standard input values for PCO2'!$E$7,AJ95))-1)*((57.27+0.302*(IF(AE95="",'Standard input values for PCO2'!$C$7,AE95)))/(1-0.171*(IF(AK95="",'Standard input values for PCO2'!$F$7,AK95))))+1.6*0.00001*(IF(AI95="",'Standard input values for PCO2'!$D$7,AI95))^3)*S95/1000)</f>
        <v/>
      </c>
      <c r="AZ95" s="90" t="str">
        <f>IF(T95="","",(7.64*(IF(AF95="",'Standard input values for PCO2'!$C$8,AF95))^0.69+(IF(AK95="",'Standard input values for PCO2'!$F$8,AK95))*(23/(IF(AJ95="",'Standard input values for PCO2'!$E$8,AJ95))-1)*((57.27+0.302*(IF(AF95="",'Standard input values for PCO2'!$C$8,AF95)))/(1-0.171*(IF(AK95="",'Standard input values for PCO2'!$F$8,AK95)))))*T95/1000)</f>
        <v/>
      </c>
      <c r="BA95" s="90" t="str">
        <f t="shared" si="39"/>
        <v/>
      </c>
      <c r="BB95" s="122" t="str">
        <f t="shared" si="29"/>
        <v/>
      </c>
      <c r="BC95" s="89" t="str">
        <f t="shared" si="30"/>
        <v/>
      </c>
      <c r="BD95" s="90" t="str">
        <f t="shared" si="31"/>
        <v/>
      </c>
      <c r="BE95" s="117" t="str">
        <f t="shared" si="32"/>
        <v/>
      </c>
      <c r="BF95" s="98" t="str">
        <f t="shared" si="33"/>
        <v/>
      </c>
      <c r="BG95" s="99" t="str">
        <f t="shared" si="34"/>
        <v/>
      </c>
      <c r="BH95" s="99" t="str">
        <f t="shared" si="35"/>
        <v/>
      </c>
      <c r="BI95" s="100" t="str">
        <f t="shared" si="36"/>
        <v/>
      </c>
      <c r="BJ95" s="101" t="str">
        <f t="shared" si="40"/>
        <v/>
      </c>
      <c r="BK95" s="102" t="str">
        <f t="shared" si="41"/>
        <v/>
      </c>
      <c r="BL95" s="102" t="str">
        <f t="shared" si="42"/>
        <v/>
      </c>
      <c r="BM95" s="102" t="str">
        <f t="shared" si="43"/>
        <v/>
      </c>
      <c r="BN95" s="102" t="str">
        <f t="shared" si="44"/>
        <v/>
      </c>
      <c r="BO95" s="103" t="str">
        <f t="shared" si="37"/>
        <v/>
      </c>
    </row>
    <row r="96" spans="2:67" ht="15.75" customHeight="1" x14ac:dyDescent="0.25">
      <c r="B96" s="132" t="str">
        <f>IF('Input data'!B96="","",'Input data'!B96)</f>
        <v/>
      </c>
      <c r="C96" s="66" t="str">
        <f>IF('Input data'!C96="","",'Input data'!C96)</f>
        <v/>
      </c>
      <c r="D96" s="66" t="str">
        <f>IF('Input data'!D96="","",'Input data'!D96)</f>
        <v/>
      </c>
      <c r="E96" s="133" t="str">
        <f>IF('Input data'!E96="","",'Input data'!E96)</f>
        <v/>
      </c>
      <c r="F96" s="66" t="str">
        <f>IF('Input data'!F96="","",'Input data'!F96)</f>
        <v/>
      </c>
      <c r="G96" s="66" t="str">
        <f>IF('Input data'!G96="","",'Input data'!G96)</f>
        <v/>
      </c>
      <c r="H96" s="127" t="str">
        <f>IF('Input data'!H96="","",'Input data'!H96)</f>
        <v/>
      </c>
      <c r="I96" s="64" t="str">
        <f>IF('Input data'!I96="","",'Input data'!I96)</f>
        <v/>
      </c>
      <c r="J96" s="65" t="str">
        <f>IF('Input data'!J96="","",'Input data'!J96)</f>
        <v/>
      </c>
      <c r="K96" s="64" t="str">
        <f>IF('Input data'!K96="","",'Input data'!K96)</f>
        <v/>
      </c>
      <c r="L96" s="65" t="str">
        <f>IF('Input data'!L96="","",'Input data'!L96)</f>
        <v/>
      </c>
      <c r="M96" s="64" t="str">
        <f>IF('Input data'!M96="","",'Input data'!M96)</f>
        <v/>
      </c>
      <c r="N96" s="64" t="str">
        <f>IF('Input data'!N96="","",'Input data'!N96)</f>
        <v/>
      </c>
      <c r="O96" s="134" t="str">
        <f>IF('Input data'!O96="","",'Input data'!O96)</f>
        <v/>
      </c>
      <c r="P96" s="132" t="str">
        <f>IF('Input data'!P96="","",'Input data'!P96)</f>
        <v/>
      </c>
      <c r="Q96" s="64" t="str">
        <f>IF('Input data'!Q96="","",'Input data'!Q96)</f>
        <v/>
      </c>
      <c r="R96" s="64" t="str">
        <f>IF('Input data'!R96="","",'Input data'!R96)</f>
        <v/>
      </c>
      <c r="S96" s="64" t="str">
        <f>IF('Input data'!S96="","",'Input data'!S96)</f>
        <v/>
      </c>
      <c r="T96" s="135" t="str">
        <f>IF('Input data'!T96="","",'Input data'!T96)</f>
        <v/>
      </c>
      <c r="U96" s="136" t="str">
        <f>IF('Input data'!U96="","",'Input data'!U96)</f>
        <v/>
      </c>
      <c r="V96" s="65" t="str">
        <f>IF('Input data'!V96="","",'Input data'!V96)</f>
        <v/>
      </c>
      <c r="W96" s="64" t="str">
        <f>IF('Input data'!W96="","",'Input data'!W96)</f>
        <v/>
      </c>
      <c r="X96" s="135" t="str">
        <f>IF('Input data'!X96="","",'Input data'!X96)</f>
        <v/>
      </c>
      <c r="Y96" s="137" t="str">
        <f>IF('Input data'!Y96="","",'Input data'!Y96)</f>
        <v/>
      </c>
      <c r="Z96" s="65" t="str">
        <f>IF('Input data'!Z96="","",'Input data'!Z96)</f>
        <v/>
      </c>
      <c r="AA96" s="65" t="str">
        <f>IF('Input data'!AA96="","",'Input data'!AA96)</f>
        <v/>
      </c>
      <c r="AB96" s="135" t="str">
        <f>IF('Input data'!AB96="","",'Input data'!AB96)</f>
        <v/>
      </c>
      <c r="AC96" s="136" t="str">
        <f>IF('Input data'!AC96="","",'Input data'!AC96)</f>
        <v/>
      </c>
      <c r="AD96" s="64" t="str">
        <f>IF('Input data'!AD96="","",'Input data'!AD96)</f>
        <v/>
      </c>
      <c r="AE96" s="64" t="str">
        <f>IF('Input data'!AE96="","",'Input data'!AE96)</f>
        <v/>
      </c>
      <c r="AF96" s="64" t="str">
        <f>IF('Input data'!AF96="","",'Input data'!AF96)</f>
        <v/>
      </c>
      <c r="AG96" s="64" t="str">
        <f>IF('Input data'!AG96="","",'Input data'!AG96)</f>
        <v/>
      </c>
      <c r="AH96" s="64" t="str">
        <f>IF('Input data'!AH96="","",'Input data'!AH96)</f>
        <v/>
      </c>
      <c r="AI96" s="64" t="str">
        <f>IF('Input data'!AI96="","",'Input data'!AI96)</f>
        <v/>
      </c>
      <c r="AJ96" s="64" t="str">
        <f>IF('Input data'!AJ96="","",'Input data'!AJ96)</f>
        <v/>
      </c>
      <c r="AK96" s="65" t="str">
        <f>IF('Input data'!AK96="","",'Input data'!AK96)</f>
        <v/>
      </c>
      <c r="AL96" s="136" t="str">
        <f>IF('Input data'!AL96="","",'Input data'!AL96)</f>
        <v/>
      </c>
      <c r="AM96" s="64" t="str">
        <f>IF('Input data'!AM96="","",'Input data'!AM96)</f>
        <v/>
      </c>
      <c r="AN96" s="128" t="str">
        <f>IF('Input data'!AN96="","",'Input data'!AN96)</f>
        <v/>
      </c>
      <c r="AO96" s="139" t="str">
        <f>IF('Input data'!AO96="","",'Input data'!AO96)</f>
        <v/>
      </c>
      <c r="AP96" s="89" t="str">
        <f t="shared" si="23"/>
        <v/>
      </c>
      <c r="AQ96" s="90" t="str">
        <f t="shared" si="24"/>
        <v/>
      </c>
      <c r="AR96" s="91" t="str">
        <f t="shared" si="25"/>
        <v/>
      </c>
      <c r="AS96" s="91" t="str">
        <f t="shared" si="26"/>
        <v/>
      </c>
      <c r="AT96" s="91" t="str">
        <f t="shared" si="38"/>
        <v/>
      </c>
      <c r="AU96" s="91" t="str">
        <f t="shared" si="27"/>
        <v/>
      </c>
      <c r="AV96" s="117" t="str">
        <f t="shared" si="28"/>
        <v/>
      </c>
      <c r="AW96" s="89" t="str">
        <f>IF(OR(Q96="",Y96=""),"",(5.6*(IF(AC96="",'Standard input values for PCO2'!$C$5,AC96))^0.75+22*Y96+1.6*0.00001*(IF(AG96="",'Standard input values for PCO2'!$D$5,AG96))^3)*Q96/1000)</f>
        <v/>
      </c>
      <c r="AX96" s="90" t="str">
        <f>IF(OR(R96="",Y96=""),"",(5.6*(IF(AD96="",'Standard input values for PCO2'!$C$6,AD96))^0.75+1.6*0.00001*(IF(AH96="",'Standard input values for PCO2'!$D$6,AH96))^3)*R96/1000)</f>
        <v/>
      </c>
      <c r="AY96" s="90" t="str">
        <f>IF(S96="","",(7.64*(IF(AE96="",'Standard input values for PCO2'!$C$7,AE96))^0.69+(IF(AK96="",'Standard input values for PCO2'!$F$7,AK96))*(23/(IF(AJ96="",'Standard input values for PCO2'!$E$7,AJ96))-1)*((57.27+0.302*(IF(AE96="",'Standard input values for PCO2'!$C$7,AE96)))/(1-0.171*(IF(AK96="",'Standard input values for PCO2'!$F$7,AK96))))+1.6*0.00001*(IF(AI96="",'Standard input values for PCO2'!$D$7,AI96))^3)*S96/1000)</f>
        <v/>
      </c>
      <c r="AZ96" s="90" t="str">
        <f>IF(T96="","",(7.64*(IF(AF96="",'Standard input values for PCO2'!$C$8,AF96))^0.69+(IF(AK96="",'Standard input values for PCO2'!$F$8,AK96))*(23/(IF(AJ96="",'Standard input values for PCO2'!$E$8,AJ96))-1)*((57.27+0.302*(IF(AF96="",'Standard input values for PCO2'!$C$8,AF96)))/(1-0.171*(IF(AK96="",'Standard input values for PCO2'!$F$8,AK96)))))*T96/1000)</f>
        <v/>
      </c>
      <c r="BA96" s="90" t="str">
        <f t="shared" si="39"/>
        <v/>
      </c>
      <c r="BB96" s="122" t="str">
        <f t="shared" si="29"/>
        <v/>
      </c>
      <c r="BC96" s="89" t="str">
        <f t="shared" si="30"/>
        <v/>
      </c>
      <c r="BD96" s="90" t="str">
        <f t="shared" si="31"/>
        <v/>
      </c>
      <c r="BE96" s="117" t="str">
        <f t="shared" si="32"/>
        <v/>
      </c>
      <c r="BF96" s="98" t="str">
        <f t="shared" si="33"/>
        <v/>
      </c>
      <c r="BG96" s="99" t="str">
        <f t="shared" si="34"/>
        <v/>
      </c>
      <c r="BH96" s="99" t="str">
        <f t="shared" si="35"/>
        <v/>
      </c>
      <c r="BI96" s="100" t="str">
        <f t="shared" si="36"/>
        <v/>
      </c>
      <c r="BJ96" s="101" t="str">
        <f t="shared" si="40"/>
        <v/>
      </c>
      <c r="BK96" s="102" t="str">
        <f t="shared" si="41"/>
        <v/>
      </c>
      <c r="BL96" s="102" t="str">
        <f t="shared" si="42"/>
        <v/>
      </c>
      <c r="BM96" s="102" t="str">
        <f t="shared" si="43"/>
        <v/>
      </c>
      <c r="BN96" s="102" t="str">
        <f t="shared" si="44"/>
        <v/>
      </c>
      <c r="BO96" s="103" t="str">
        <f t="shared" si="37"/>
        <v/>
      </c>
    </row>
    <row r="97" spans="2:67" ht="15.75" customHeight="1" x14ac:dyDescent="0.25">
      <c r="B97" s="132" t="str">
        <f>IF('Input data'!B97="","",'Input data'!B97)</f>
        <v/>
      </c>
      <c r="C97" s="66" t="str">
        <f>IF('Input data'!C97="","",'Input data'!C97)</f>
        <v/>
      </c>
      <c r="D97" s="66" t="str">
        <f>IF('Input data'!D97="","",'Input data'!D97)</f>
        <v/>
      </c>
      <c r="E97" s="133" t="str">
        <f>IF('Input data'!E97="","",'Input data'!E97)</f>
        <v/>
      </c>
      <c r="F97" s="66" t="str">
        <f>IF('Input data'!F97="","",'Input data'!F97)</f>
        <v/>
      </c>
      <c r="G97" s="66" t="str">
        <f>IF('Input data'!G97="","",'Input data'!G97)</f>
        <v/>
      </c>
      <c r="H97" s="127" t="str">
        <f>IF('Input data'!H97="","",'Input data'!H97)</f>
        <v/>
      </c>
      <c r="I97" s="64" t="str">
        <f>IF('Input data'!I97="","",'Input data'!I97)</f>
        <v/>
      </c>
      <c r="J97" s="65" t="str">
        <f>IF('Input data'!J97="","",'Input data'!J97)</f>
        <v/>
      </c>
      <c r="K97" s="64" t="str">
        <f>IF('Input data'!K97="","",'Input data'!K97)</f>
        <v/>
      </c>
      <c r="L97" s="65" t="str">
        <f>IF('Input data'!L97="","",'Input data'!L97)</f>
        <v/>
      </c>
      <c r="M97" s="64" t="str">
        <f>IF('Input data'!M97="","",'Input data'!M97)</f>
        <v/>
      </c>
      <c r="N97" s="64" t="str">
        <f>IF('Input data'!N97="","",'Input data'!N97)</f>
        <v/>
      </c>
      <c r="O97" s="134" t="str">
        <f>IF('Input data'!O97="","",'Input data'!O97)</f>
        <v/>
      </c>
      <c r="P97" s="132" t="str">
        <f>IF('Input data'!P97="","",'Input data'!P97)</f>
        <v/>
      </c>
      <c r="Q97" s="64" t="str">
        <f>IF('Input data'!Q97="","",'Input data'!Q97)</f>
        <v/>
      </c>
      <c r="R97" s="64" t="str">
        <f>IF('Input data'!R97="","",'Input data'!R97)</f>
        <v/>
      </c>
      <c r="S97" s="64" t="str">
        <f>IF('Input data'!S97="","",'Input data'!S97)</f>
        <v/>
      </c>
      <c r="T97" s="135" t="str">
        <f>IF('Input data'!T97="","",'Input data'!T97)</f>
        <v/>
      </c>
      <c r="U97" s="136" t="str">
        <f>IF('Input data'!U97="","",'Input data'!U97)</f>
        <v/>
      </c>
      <c r="V97" s="65" t="str">
        <f>IF('Input data'!V97="","",'Input data'!V97)</f>
        <v/>
      </c>
      <c r="W97" s="64" t="str">
        <f>IF('Input data'!W97="","",'Input data'!W97)</f>
        <v/>
      </c>
      <c r="X97" s="135" t="str">
        <f>IF('Input data'!X97="","",'Input data'!X97)</f>
        <v/>
      </c>
      <c r="Y97" s="137" t="str">
        <f>IF('Input data'!Y97="","",'Input data'!Y97)</f>
        <v/>
      </c>
      <c r="Z97" s="65" t="str">
        <f>IF('Input data'!Z97="","",'Input data'!Z97)</f>
        <v/>
      </c>
      <c r="AA97" s="65" t="str">
        <f>IF('Input data'!AA97="","",'Input data'!AA97)</f>
        <v/>
      </c>
      <c r="AB97" s="135" t="str">
        <f>IF('Input data'!AB97="","",'Input data'!AB97)</f>
        <v/>
      </c>
      <c r="AC97" s="136" t="str">
        <f>IF('Input data'!AC97="","",'Input data'!AC97)</f>
        <v/>
      </c>
      <c r="AD97" s="64" t="str">
        <f>IF('Input data'!AD97="","",'Input data'!AD97)</f>
        <v/>
      </c>
      <c r="AE97" s="64" t="str">
        <f>IF('Input data'!AE97="","",'Input data'!AE97)</f>
        <v/>
      </c>
      <c r="AF97" s="64" t="str">
        <f>IF('Input data'!AF97="","",'Input data'!AF97)</f>
        <v/>
      </c>
      <c r="AG97" s="64" t="str">
        <f>IF('Input data'!AG97="","",'Input data'!AG97)</f>
        <v/>
      </c>
      <c r="AH97" s="64" t="str">
        <f>IF('Input data'!AH97="","",'Input data'!AH97)</f>
        <v/>
      </c>
      <c r="AI97" s="64" t="str">
        <f>IF('Input data'!AI97="","",'Input data'!AI97)</f>
        <v/>
      </c>
      <c r="AJ97" s="64" t="str">
        <f>IF('Input data'!AJ97="","",'Input data'!AJ97)</f>
        <v/>
      </c>
      <c r="AK97" s="65" t="str">
        <f>IF('Input data'!AK97="","",'Input data'!AK97)</f>
        <v/>
      </c>
      <c r="AL97" s="136" t="str">
        <f>IF('Input data'!AL97="","",'Input data'!AL97)</f>
        <v/>
      </c>
      <c r="AM97" s="64" t="str">
        <f>IF('Input data'!AM97="","",'Input data'!AM97)</f>
        <v/>
      </c>
      <c r="AN97" s="128" t="str">
        <f>IF('Input data'!AN97="","",'Input data'!AN97)</f>
        <v/>
      </c>
      <c r="AO97" s="139" t="str">
        <f>IF('Input data'!AO97="","",'Input data'!AO97)</f>
        <v/>
      </c>
      <c r="AP97" s="89" t="str">
        <f t="shared" si="23"/>
        <v/>
      </c>
      <c r="AQ97" s="90" t="str">
        <f t="shared" si="24"/>
        <v/>
      </c>
      <c r="AR97" s="91" t="str">
        <f t="shared" si="25"/>
        <v/>
      </c>
      <c r="AS97" s="91" t="str">
        <f t="shared" si="26"/>
        <v/>
      </c>
      <c r="AT97" s="91" t="str">
        <f t="shared" si="38"/>
        <v/>
      </c>
      <c r="AU97" s="91" t="str">
        <f t="shared" si="27"/>
        <v/>
      </c>
      <c r="AV97" s="117" t="str">
        <f t="shared" si="28"/>
        <v/>
      </c>
      <c r="AW97" s="89" t="str">
        <f>IF(OR(Q97="",Y97=""),"",(5.6*(IF(AC97="",'Standard input values for PCO2'!$C$5,AC97))^0.75+22*Y97+1.6*0.00001*(IF(AG97="",'Standard input values for PCO2'!$D$5,AG97))^3)*Q97/1000)</f>
        <v/>
      </c>
      <c r="AX97" s="90" t="str">
        <f>IF(OR(R97="",Y97=""),"",(5.6*(IF(AD97="",'Standard input values for PCO2'!$C$6,AD97))^0.75+1.6*0.00001*(IF(AH97="",'Standard input values for PCO2'!$D$6,AH97))^3)*R97/1000)</f>
        <v/>
      </c>
      <c r="AY97" s="90" t="str">
        <f>IF(S97="","",(7.64*(IF(AE97="",'Standard input values for PCO2'!$C$7,AE97))^0.69+(IF(AK97="",'Standard input values for PCO2'!$F$7,AK97))*(23/(IF(AJ97="",'Standard input values for PCO2'!$E$7,AJ97))-1)*((57.27+0.302*(IF(AE97="",'Standard input values for PCO2'!$C$7,AE97)))/(1-0.171*(IF(AK97="",'Standard input values for PCO2'!$F$7,AK97))))+1.6*0.00001*(IF(AI97="",'Standard input values for PCO2'!$D$7,AI97))^3)*S97/1000)</f>
        <v/>
      </c>
      <c r="AZ97" s="90" t="str">
        <f>IF(T97="","",(7.64*(IF(AF97="",'Standard input values for PCO2'!$C$8,AF97))^0.69+(IF(AK97="",'Standard input values for PCO2'!$F$8,AK97))*(23/(IF(AJ97="",'Standard input values for PCO2'!$E$8,AJ97))-1)*((57.27+0.302*(IF(AF97="",'Standard input values for PCO2'!$C$8,AF97)))/(1-0.171*(IF(AK97="",'Standard input values for PCO2'!$F$8,AK97)))))*T97/1000)</f>
        <v/>
      </c>
      <c r="BA97" s="90" t="str">
        <f t="shared" si="39"/>
        <v/>
      </c>
      <c r="BB97" s="122" t="str">
        <f t="shared" si="29"/>
        <v/>
      </c>
      <c r="BC97" s="89" t="str">
        <f t="shared" si="30"/>
        <v/>
      </c>
      <c r="BD97" s="90" t="str">
        <f t="shared" si="31"/>
        <v/>
      </c>
      <c r="BE97" s="117" t="str">
        <f t="shared" si="32"/>
        <v/>
      </c>
      <c r="BF97" s="98" t="str">
        <f t="shared" si="33"/>
        <v/>
      </c>
      <c r="BG97" s="99" t="str">
        <f t="shared" si="34"/>
        <v/>
      </c>
      <c r="BH97" s="99" t="str">
        <f t="shared" si="35"/>
        <v/>
      </c>
      <c r="BI97" s="100" t="str">
        <f t="shared" si="36"/>
        <v/>
      </c>
      <c r="BJ97" s="101" t="str">
        <f t="shared" si="40"/>
        <v/>
      </c>
      <c r="BK97" s="102" t="str">
        <f t="shared" si="41"/>
        <v/>
      </c>
      <c r="BL97" s="102" t="str">
        <f t="shared" si="42"/>
        <v/>
      </c>
      <c r="BM97" s="102" t="str">
        <f t="shared" si="43"/>
        <v/>
      </c>
      <c r="BN97" s="102" t="str">
        <f t="shared" si="44"/>
        <v/>
      </c>
      <c r="BO97" s="103" t="str">
        <f t="shared" si="37"/>
        <v/>
      </c>
    </row>
    <row r="98" spans="2:67" ht="15.75" customHeight="1" x14ac:dyDescent="0.25">
      <c r="B98" s="132" t="str">
        <f>IF('Input data'!B98="","",'Input data'!B98)</f>
        <v/>
      </c>
      <c r="C98" s="66" t="str">
        <f>IF('Input data'!C98="","",'Input data'!C98)</f>
        <v/>
      </c>
      <c r="D98" s="66" t="str">
        <f>IF('Input data'!D98="","",'Input data'!D98)</f>
        <v/>
      </c>
      <c r="E98" s="133" t="str">
        <f>IF('Input data'!E98="","",'Input data'!E98)</f>
        <v/>
      </c>
      <c r="F98" s="66" t="str">
        <f>IF('Input data'!F98="","",'Input data'!F98)</f>
        <v/>
      </c>
      <c r="G98" s="66" t="str">
        <f>IF('Input data'!G98="","",'Input data'!G98)</f>
        <v/>
      </c>
      <c r="H98" s="127" t="str">
        <f>IF('Input data'!H98="","",'Input data'!H98)</f>
        <v/>
      </c>
      <c r="I98" s="64" t="str">
        <f>IF('Input data'!I98="","",'Input data'!I98)</f>
        <v/>
      </c>
      <c r="J98" s="65" t="str">
        <f>IF('Input data'!J98="","",'Input data'!J98)</f>
        <v/>
      </c>
      <c r="K98" s="64" t="str">
        <f>IF('Input data'!K98="","",'Input data'!K98)</f>
        <v/>
      </c>
      <c r="L98" s="65" t="str">
        <f>IF('Input data'!L98="","",'Input data'!L98)</f>
        <v/>
      </c>
      <c r="M98" s="64" t="str">
        <f>IF('Input data'!M98="","",'Input data'!M98)</f>
        <v/>
      </c>
      <c r="N98" s="64" t="str">
        <f>IF('Input data'!N98="","",'Input data'!N98)</f>
        <v/>
      </c>
      <c r="O98" s="134" t="str">
        <f>IF('Input data'!O98="","",'Input data'!O98)</f>
        <v/>
      </c>
      <c r="P98" s="132" t="str">
        <f>IF('Input data'!P98="","",'Input data'!P98)</f>
        <v/>
      </c>
      <c r="Q98" s="64" t="str">
        <f>IF('Input data'!Q98="","",'Input data'!Q98)</f>
        <v/>
      </c>
      <c r="R98" s="64" t="str">
        <f>IF('Input data'!R98="","",'Input data'!R98)</f>
        <v/>
      </c>
      <c r="S98" s="64" t="str">
        <f>IF('Input data'!S98="","",'Input data'!S98)</f>
        <v/>
      </c>
      <c r="T98" s="135" t="str">
        <f>IF('Input data'!T98="","",'Input data'!T98)</f>
        <v/>
      </c>
      <c r="U98" s="136" t="str">
        <f>IF('Input data'!U98="","",'Input data'!U98)</f>
        <v/>
      </c>
      <c r="V98" s="65" t="str">
        <f>IF('Input data'!V98="","",'Input data'!V98)</f>
        <v/>
      </c>
      <c r="W98" s="64" t="str">
        <f>IF('Input data'!W98="","",'Input data'!W98)</f>
        <v/>
      </c>
      <c r="X98" s="135" t="str">
        <f>IF('Input data'!X98="","",'Input data'!X98)</f>
        <v/>
      </c>
      <c r="Y98" s="137" t="str">
        <f>IF('Input data'!Y98="","",'Input data'!Y98)</f>
        <v/>
      </c>
      <c r="Z98" s="65" t="str">
        <f>IF('Input data'!Z98="","",'Input data'!Z98)</f>
        <v/>
      </c>
      <c r="AA98" s="65" t="str">
        <f>IF('Input data'!AA98="","",'Input data'!AA98)</f>
        <v/>
      </c>
      <c r="AB98" s="135" t="str">
        <f>IF('Input data'!AB98="","",'Input data'!AB98)</f>
        <v/>
      </c>
      <c r="AC98" s="136" t="str">
        <f>IF('Input data'!AC98="","",'Input data'!AC98)</f>
        <v/>
      </c>
      <c r="AD98" s="64" t="str">
        <f>IF('Input data'!AD98="","",'Input data'!AD98)</f>
        <v/>
      </c>
      <c r="AE98" s="64" t="str">
        <f>IF('Input data'!AE98="","",'Input data'!AE98)</f>
        <v/>
      </c>
      <c r="AF98" s="64" t="str">
        <f>IF('Input data'!AF98="","",'Input data'!AF98)</f>
        <v/>
      </c>
      <c r="AG98" s="64" t="str">
        <f>IF('Input data'!AG98="","",'Input data'!AG98)</f>
        <v/>
      </c>
      <c r="AH98" s="64" t="str">
        <f>IF('Input data'!AH98="","",'Input data'!AH98)</f>
        <v/>
      </c>
      <c r="AI98" s="64" t="str">
        <f>IF('Input data'!AI98="","",'Input data'!AI98)</f>
        <v/>
      </c>
      <c r="AJ98" s="64" t="str">
        <f>IF('Input data'!AJ98="","",'Input data'!AJ98)</f>
        <v/>
      </c>
      <c r="AK98" s="65" t="str">
        <f>IF('Input data'!AK98="","",'Input data'!AK98)</f>
        <v/>
      </c>
      <c r="AL98" s="136" t="str">
        <f>IF('Input data'!AL98="","",'Input data'!AL98)</f>
        <v/>
      </c>
      <c r="AM98" s="64" t="str">
        <f>IF('Input data'!AM98="","",'Input data'!AM98)</f>
        <v/>
      </c>
      <c r="AN98" s="128" t="str">
        <f>IF('Input data'!AN98="","",'Input data'!AN98)</f>
        <v/>
      </c>
      <c r="AO98" s="139" t="str">
        <f>IF('Input data'!AO98="","",'Input data'!AO98)</f>
        <v/>
      </c>
      <c r="AP98" s="89" t="str">
        <f t="shared" si="23"/>
        <v/>
      </c>
      <c r="AQ98" s="90" t="str">
        <f t="shared" si="24"/>
        <v/>
      </c>
      <c r="AR98" s="91" t="str">
        <f t="shared" si="25"/>
        <v/>
      </c>
      <c r="AS98" s="91" t="str">
        <f t="shared" si="26"/>
        <v/>
      </c>
      <c r="AT98" s="91" t="str">
        <f t="shared" si="38"/>
        <v/>
      </c>
      <c r="AU98" s="91" t="str">
        <f t="shared" si="27"/>
        <v/>
      </c>
      <c r="AV98" s="117" t="str">
        <f t="shared" si="28"/>
        <v/>
      </c>
      <c r="AW98" s="89" t="str">
        <f>IF(OR(Q98="",Y98=""),"",(5.6*(IF(AC98="",'Standard input values for PCO2'!$C$5,AC98))^0.75+22*Y98+1.6*0.00001*(IF(AG98="",'Standard input values for PCO2'!$D$5,AG98))^3)*Q98/1000)</f>
        <v/>
      </c>
      <c r="AX98" s="90" t="str">
        <f>IF(OR(R98="",Y98=""),"",(5.6*(IF(AD98="",'Standard input values for PCO2'!$C$6,AD98))^0.75+1.6*0.00001*(IF(AH98="",'Standard input values for PCO2'!$D$6,AH98))^3)*R98/1000)</f>
        <v/>
      </c>
      <c r="AY98" s="90" t="str">
        <f>IF(S98="","",(7.64*(IF(AE98="",'Standard input values for PCO2'!$C$7,AE98))^0.69+(IF(AK98="",'Standard input values for PCO2'!$F$7,AK98))*(23/(IF(AJ98="",'Standard input values for PCO2'!$E$7,AJ98))-1)*((57.27+0.302*(IF(AE98="",'Standard input values for PCO2'!$C$7,AE98)))/(1-0.171*(IF(AK98="",'Standard input values for PCO2'!$F$7,AK98))))+1.6*0.00001*(IF(AI98="",'Standard input values for PCO2'!$D$7,AI98))^3)*S98/1000)</f>
        <v/>
      </c>
      <c r="AZ98" s="90" t="str">
        <f>IF(T98="","",(7.64*(IF(AF98="",'Standard input values for PCO2'!$C$8,AF98))^0.69+(IF(AK98="",'Standard input values for PCO2'!$F$8,AK98))*(23/(IF(AJ98="",'Standard input values for PCO2'!$E$8,AJ98))-1)*((57.27+0.302*(IF(AF98="",'Standard input values for PCO2'!$C$8,AF98)))/(1-0.171*(IF(AK98="",'Standard input values for PCO2'!$F$8,AK98)))))*T98/1000)</f>
        <v/>
      </c>
      <c r="BA98" s="90" t="str">
        <f t="shared" si="39"/>
        <v/>
      </c>
      <c r="BB98" s="122" t="str">
        <f t="shared" si="29"/>
        <v/>
      </c>
      <c r="BC98" s="89" t="str">
        <f t="shared" si="30"/>
        <v/>
      </c>
      <c r="BD98" s="90" t="str">
        <f t="shared" si="31"/>
        <v/>
      </c>
      <c r="BE98" s="117" t="str">
        <f t="shared" si="32"/>
        <v/>
      </c>
      <c r="BF98" s="98" t="str">
        <f t="shared" si="33"/>
        <v/>
      </c>
      <c r="BG98" s="99" t="str">
        <f t="shared" si="34"/>
        <v/>
      </c>
      <c r="BH98" s="99" t="str">
        <f t="shared" si="35"/>
        <v/>
      </c>
      <c r="BI98" s="100" t="str">
        <f t="shared" si="36"/>
        <v/>
      </c>
      <c r="BJ98" s="101" t="str">
        <f t="shared" si="40"/>
        <v/>
      </c>
      <c r="BK98" s="102" t="str">
        <f t="shared" si="41"/>
        <v/>
      </c>
      <c r="BL98" s="102" t="str">
        <f t="shared" si="42"/>
        <v/>
      </c>
      <c r="BM98" s="102" t="str">
        <f t="shared" si="43"/>
        <v/>
      </c>
      <c r="BN98" s="102" t="str">
        <f t="shared" si="44"/>
        <v/>
      </c>
      <c r="BO98" s="103" t="str">
        <f t="shared" si="37"/>
        <v/>
      </c>
    </row>
    <row r="99" spans="2:67" ht="15.75" customHeight="1" x14ac:dyDescent="0.25">
      <c r="B99" s="132" t="str">
        <f>IF('Input data'!B99="","",'Input data'!B99)</f>
        <v/>
      </c>
      <c r="C99" s="66" t="str">
        <f>IF('Input data'!C99="","",'Input data'!C99)</f>
        <v/>
      </c>
      <c r="D99" s="66" t="str">
        <f>IF('Input data'!D99="","",'Input data'!D99)</f>
        <v/>
      </c>
      <c r="E99" s="133" t="str">
        <f>IF('Input data'!E99="","",'Input data'!E99)</f>
        <v/>
      </c>
      <c r="F99" s="66" t="str">
        <f>IF('Input data'!F99="","",'Input data'!F99)</f>
        <v/>
      </c>
      <c r="G99" s="66" t="str">
        <f>IF('Input data'!G99="","",'Input data'!G99)</f>
        <v/>
      </c>
      <c r="H99" s="127" t="str">
        <f>IF('Input data'!H99="","",'Input data'!H99)</f>
        <v/>
      </c>
      <c r="I99" s="64" t="str">
        <f>IF('Input data'!I99="","",'Input data'!I99)</f>
        <v/>
      </c>
      <c r="J99" s="65" t="str">
        <f>IF('Input data'!J99="","",'Input data'!J99)</f>
        <v/>
      </c>
      <c r="K99" s="64" t="str">
        <f>IF('Input data'!K99="","",'Input data'!K99)</f>
        <v/>
      </c>
      <c r="L99" s="65" t="str">
        <f>IF('Input data'!L99="","",'Input data'!L99)</f>
        <v/>
      </c>
      <c r="M99" s="64" t="str">
        <f>IF('Input data'!M99="","",'Input data'!M99)</f>
        <v/>
      </c>
      <c r="N99" s="64" t="str">
        <f>IF('Input data'!N99="","",'Input data'!N99)</f>
        <v/>
      </c>
      <c r="O99" s="134" t="str">
        <f>IF('Input data'!O99="","",'Input data'!O99)</f>
        <v/>
      </c>
      <c r="P99" s="132" t="str">
        <f>IF('Input data'!P99="","",'Input data'!P99)</f>
        <v/>
      </c>
      <c r="Q99" s="64" t="str">
        <f>IF('Input data'!Q99="","",'Input data'!Q99)</f>
        <v/>
      </c>
      <c r="R99" s="64" t="str">
        <f>IF('Input data'!R99="","",'Input data'!R99)</f>
        <v/>
      </c>
      <c r="S99" s="64" t="str">
        <f>IF('Input data'!S99="","",'Input data'!S99)</f>
        <v/>
      </c>
      <c r="T99" s="135" t="str">
        <f>IF('Input data'!T99="","",'Input data'!T99)</f>
        <v/>
      </c>
      <c r="U99" s="136" t="str">
        <f>IF('Input data'!U99="","",'Input data'!U99)</f>
        <v/>
      </c>
      <c r="V99" s="65" t="str">
        <f>IF('Input data'!V99="","",'Input data'!V99)</f>
        <v/>
      </c>
      <c r="W99" s="64" t="str">
        <f>IF('Input data'!W99="","",'Input data'!W99)</f>
        <v/>
      </c>
      <c r="X99" s="135" t="str">
        <f>IF('Input data'!X99="","",'Input data'!X99)</f>
        <v/>
      </c>
      <c r="Y99" s="137" t="str">
        <f>IF('Input data'!Y99="","",'Input data'!Y99)</f>
        <v/>
      </c>
      <c r="Z99" s="65" t="str">
        <f>IF('Input data'!Z99="","",'Input data'!Z99)</f>
        <v/>
      </c>
      <c r="AA99" s="65" t="str">
        <f>IF('Input data'!AA99="","",'Input data'!AA99)</f>
        <v/>
      </c>
      <c r="AB99" s="135" t="str">
        <f>IF('Input data'!AB99="","",'Input data'!AB99)</f>
        <v/>
      </c>
      <c r="AC99" s="136" t="str">
        <f>IF('Input data'!AC99="","",'Input data'!AC99)</f>
        <v/>
      </c>
      <c r="AD99" s="64" t="str">
        <f>IF('Input data'!AD99="","",'Input data'!AD99)</f>
        <v/>
      </c>
      <c r="AE99" s="64" t="str">
        <f>IF('Input data'!AE99="","",'Input data'!AE99)</f>
        <v/>
      </c>
      <c r="AF99" s="64" t="str">
        <f>IF('Input data'!AF99="","",'Input data'!AF99)</f>
        <v/>
      </c>
      <c r="AG99" s="64" t="str">
        <f>IF('Input data'!AG99="","",'Input data'!AG99)</f>
        <v/>
      </c>
      <c r="AH99" s="64" t="str">
        <f>IF('Input data'!AH99="","",'Input data'!AH99)</f>
        <v/>
      </c>
      <c r="AI99" s="64" t="str">
        <f>IF('Input data'!AI99="","",'Input data'!AI99)</f>
        <v/>
      </c>
      <c r="AJ99" s="64" t="str">
        <f>IF('Input data'!AJ99="","",'Input data'!AJ99)</f>
        <v/>
      </c>
      <c r="AK99" s="65" t="str">
        <f>IF('Input data'!AK99="","",'Input data'!AK99)</f>
        <v/>
      </c>
      <c r="AL99" s="136" t="str">
        <f>IF('Input data'!AL99="","",'Input data'!AL99)</f>
        <v/>
      </c>
      <c r="AM99" s="64" t="str">
        <f>IF('Input data'!AM99="","",'Input data'!AM99)</f>
        <v/>
      </c>
      <c r="AN99" s="128" t="str">
        <f>IF('Input data'!AN99="","",'Input data'!AN99)</f>
        <v/>
      </c>
      <c r="AO99" s="139" t="str">
        <f>IF('Input data'!AO99="","",'Input data'!AO99)</f>
        <v/>
      </c>
      <c r="AP99" s="89" t="str">
        <f t="shared" si="23"/>
        <v/>
      </c>
      <c r="AQ99" s="90" t="str">
        <f t="shared" si="24"/>
        <v/>
      </c>
      <c r="AR99" s="91" t="str">
        <f t="shared" si="25"/>
        <v/>
      </c>
      <c r="AS99" s="91" t="str">
        <f t="shared" si="26"/>
        <v/>
      </c>
      <c r="AT99" s="91" t="str">
        <f t="shared" si="38"/>
        <v/>
      </c>
      <c r="AU99" s="91" t="str">
        <f t="shared" si="27"/>
        <v/>
      </c>
      <c r="AV99" s="117" t="str">
        <f t="shared" si="28"/>
        <v/>
      </c>
      <c r="AW99" s="89" t="str">
        <f>IF(OR(Q99="",Y99=""),"",(5.6*(IF(AC99="",'Standard input values for PCO2'!$C$5,AC99))^0.75+22*Y99+1.6*0.00001*(IF(AG99="",'Standard input values for PCO2'!$D$5,AG99))^3)*Q99/1000)</f>
        <v/>
      </c>
      <c r="AX99" s="90" t="str">
        <f>IF(OR(R99="",Y99=""),"",(5.6*(IF(AD99="",'Standard input values for PCO2'!$C$6,AD99))^0.75+1.6*0.00001*(IF(AH99="",'Standard input values for PCO2'!$D$6,AH99))^3)*R99/1000)</f>
        <v/>
      </c>
      <c r="AY99" s="90" t="str">
        <f>IF(S99="","",(7.64*(IF(AE99="",'Standard input values for PCO2'!$C$7,AE99))^0.69+(IF(AK99="",'Standard input values for PCO2'!$F$7,AK99))*(23/(IF(AJ99="",'Standard input values for PCO2'!$E$7,AJ99))-1)*((57.27+0.302*(IF(AE99="",'Standard input values for PCO2'!$C$7,AE99)))/(1-0.171*(IF(AK99="",'Standard input values for PCO2'!$F$7,AK99))))+1.6*0.00001*(IF(AI99="",'Standard input values for PCO2'!$D$7,AI99))^3)*S99/1000)</f>
        <v/>
      </c>
      <c r="AZ99" s="90" t="str">
        <f>IF(T99="","",(7.64*(IF(AF99="",'Standard input values for PCO2'!$C$8,AF99))^0.69+(IF(AK99="",'Standard input values for PCO2'!$F$8,AK99))*(23/(IF(AJ99="",'Standard input values for PCO2'!$E$8,AJ99))-1)*((57.27+0.302*(IF(AF99="",'Standard input values for PCO2'!$C$8,AF99)))/(1-0.171*(IF(AK99="",'Standard input values for PCO2'!$F$8,AK99)))))*T99/1000)</f>
        <v/>
      </c>
      <c r="BA99" s="90" t="str">
        <f t="shared" si="39"/>
        <v/>
      </c>
      <c r="BB99" s="122" t="str">
        <f t="shared" si="29"/>
        <v/>
      </c>
      <c r="BC99" s="89" t="str">
        <f t="shared" si="30"/>
        <v/>
      </c>
      <c r="BD99" s="90" t="str">
        <f t="shared" si="31"/>
        <v/>
      </c>
      <c r="BE99" s="117" t="str">
        <f t="shared" si="32"/>
        <v/>
      </c>
      <c r="BF99" s="98" t="str">
        <f t="shared" si="33"/>
        <v/>
      </c>
      <c r="BG99" s="99" t="str">
        <f t="shared" si="34"/>
        <v/>
      </c>
      <c r="BH99" s="99" t="str">
        <f t="shared" si="35"/>
        <v/>
      </c>
      <c r="BI99" s="100" t="str">
        <f t="shared" si="36"/>
        <v/>
      </c>
      <c r="BJ99" s="101" t="str">
        <f t="shared" si="40"/>
        <v/>
      </c>
      <c r="BK99" s="102" t="str">
        <f t="shared" si="41"/>
        <v/>
      </c>
      <c r="BL99" s="102" t="str">
        <f t="shared" si="42"/>
        <v/>
      </c>
      <c r="BM99" s="102" t="str">
        <f t="shared" si="43"/>
        <v/>
      </c>
      <c r="BN99" s="102" t="str">
        <f t="shared" si="44"/>
        <v/>
      </c>
      <c r="BO99" s="103" t="str">
        <f t="shared" si="37"/>
        <v/>
      </c>
    </row>
    <row r="100" spans="2:67" ht="15.75" customHeight="1" x14ac:dyDescent="0.25">
      <c r="B100" s="132" t="str">
        <f>IF('Input data'!B100="","",'Input data'!B100)</f>
        <v/>
      </c>
      <c r="C100" s="66" t="str">
        <f>IF('Input data'!C100="","",'Input data'!C100)</f>
        <v/>
      </c>
      <c r="D100" s="66" t="str">
        <f>IF('Input data'!D100="","",'Input data'!D100)</f>
        <v/>
      </c>
      <c r="E100" s="133" t="str">
        <f>IF('Input data'!E100="","",'Input data'!E100)</f>
        <v/>
      </c>
      <c r="F100" s="66" t="str">
        <f>IF('Input data'!F100="","",'Input data'!F100)</f>
        <v/>
      </c>
      <c r="G100" s="66" t="str">
        <f>IF('Input data'!G100="","",'Input data'!G100)</f>
        <v/>
      </c>
      <c r="H100" s="127" t="str">
        <f>IF('Input data'!H100="","",'Input data'!H100)</f>
        <v/>
      </c>
      <c r="I100" s="64" t="str">
        <f>IF('Input data'!I100="","",'Input data'!I100)</f>
        <v/>
      </c>
      <c r="J100" s="65" t="str">
        <f>IF('Input data'!J100="","",'Input data'!J100)</f>
        <v/>
      </c>
      <c r="K100" s="64" t="str">
        <f>IF('Input data'!K100="","",'Input data'!K100)</f>
        <v/>
      </c>
      <c r="L100" s="65" t="str">
        <f>IF('Input data'!L100="","",'Input data'!L100)</f>
        <v/>
      </c>
      <c r="M100" s="64" t="str">
        <f>IF('Input data'!M100="","",'Input data'!M100)</f>
        <v/>
      </c>
      <c r="N100" s="64" t="str">
        <f>IF('Input data'!N100="","",'Input data'!N100)</f>
        <v/>
      </c>
      <c r="O100" s="134" t="str">
        <f>IF('Input data'!O100="","",'Input data'!O100)</f>
        <v/>
      </c>
      <c r="P100" s="132" t="str">
        <f>IF('Input data'!P100="","",'Input data'!P100)</f>
        <v/>
      </c>
      <c r="Q100" s="64" t="str">
        <f>IF('Input data'!Q100="","",'Input data'!Q100)</f>
        <v/>
      </c>
      <c r="R100" s="64" t="str">
        <f>IF('Input data'!R100="","",'Input data'!R100)</f>
        <v/>
      </c>
      <c r="S100" s="64" t="str">
        <f>IF('Input data'!S100="","",'Input data'!S100)</f>
        <v/>
      </c>
      <c r="T100" s="135" t="str">
        <f>IF('Input data'!T100="","",'Input data'!T100)</f>
        <v/>
      </c>
      <c r="U100" s="136" t="str">
        <f>IF('Input data'!U100="","",'Input data'!U100)</f>
        <v/>
      </c>
      <c r="V100" s="65" t="str">
        <f>IF('Input data'!V100="","",'Input data'!V100)</f>
        <v/>
      </c>
      <c r="W100" s="64" t="str">
        <f>IF('Input data'!W100="","",'Input data'!W100)</f>
        <v/>
      </c>
      <c r="X100" s="135" t="str">
        <f>IF('Input data'!X100="","",'Input data'!X100)</f>
        <v/>
      </c>
      <c r="Y100" s="137" t="str">
        <f>IF('Input data'!Y100="","",'Input data'!Y100)</f>
        <v/>
      </c>
      <c r="Z100" s="65" t="str">
        <f>IF('Input data'!Z100="","",'Input data'!Z100)</f>
        <v/>
      </c>
      <c r="AA100" s="65" t="str">
        <f>IF('Input data'!AA100="","",'Input data'!AA100)</f>
        <v/>
      </c>
      <c r="AB100" s="135" t="str">
        <f>IF('Input data'!AB100="","",'Input data'!AB100)</f>
        <v/>
      </c>
      <c r="AC100" s="136" t="str">
        <f>IF('Input data'!AC100="","",'Input data'!AC100)</f>
        <v/>
      </c>
      <c r="AD100" s="64" t="str">
        <f>IF('Input data'!AD100="","",'Input data'!AD100)</f>
        <v/>
      </c>
      <c r="AE100" s="64" t="str">
        <f>IF('Input data'!AE100="","",'Input data'!AE100)</f>
        <v/>
      </c>
      <c r="AF100" s="64" t="str">
        <f>IF('Input data'!AF100="","",'Input data'!AF100)</f>
        <v/>
      </c>
      <c r="AG100" s="64" t="str">
        <f>IF('Input data'!AG100="","",'Input data'!AG100)</f>
        <v/>
      </c>
      <c r="AH100" s="64" t="str">
        <f>IF('Input data'!AH100="","",'Input data'!AH100)</f>
        <v/>
      </c>
      <c r="AI100" s="64" t="str">
        <f>IF('Input data'!AI100="","",'Input data'!AI100)</f>
        <v/>
      </c>
      <c r="AJ100" s="64" t="str">
        <f>IF('Input data'!AJ100="","",'Input data'!AJ100)</f>
        <v/>
      </c>
      <c r="AK100" s="65" t="str">
        <f>IF('Input data'!AK100="","",'Input data'!AK100)</f>
        <v/>
      </c>
      <c r="AL100" s="136" t="str">
        <f>IF('Input data'!AL100="","",'Input data'!AL100)</f>
        <v/>
      </c>
      <c r="AM100" s="64" t="str">
        <f>IF('Input data'!AM100="","",'Input data'!AM100)</f>
        <v/>
      </c>
      <c r="AN100" s="128" t="str">
        <f>IF('Input data'!AN100="","",'Input data'!AN100)</f>
        <v/>
      </c>
      <c r="AO100" s="139" t="str">
        <f>IF('Input data'!AO100="","",'Input data'!AO100)</f>
        <v/>
      </c>
      <c r="AP100" s="89" t="str">
        <f t="shared" si="23"/>
        <v/>
      </c>
      <c r="AQ100" s="90" t="str">
        <f t="shared" si="24"/>
        <v/>
      </c>
      <c r="AR100" s="91" t="str">
        <f t="shared" si="25"/>
        <v/>
      </c>
      <c r="AS100" s="91" t="str">
        <f t="shared" si="26"/>
        <v/>
      </c>
      <c r="AT100" s="91" t="str">
        <f t="shared" si="38"/>
        <v/>
      </c>
      <c r="AU100" s="91" t="str">
        <f t="shared" si="27"/>
        <v/>
      </c>
      <c r="AV100" s="117" t="str">
        <f t="shared" si="28"/>
        <v/>
      </c>
      <c r="AW100" s="89" t="str">
        <f>IF(OR(Q100="",Y100=""),"",(5.6*(IF(AC100="",'Standard input values for PCO2'!$C$5,AC100))^0.75+22*Y100+1.6*0.00001*(IF(AG100="",'Standard input values for PCO2'!$D$5,AG100))^3)*Q100/1000)</f>
        <v/>
      </c>
      <c r="AX100" s="90" t="str">
        <f>IF(OR(R100="",Y100=""),"",(5.6*(IF(AD100="",'Standard input values for PCO2'!$C$6,AD100))^0.75+1.6*0.00001*(IF(AH100="",'Standard input values for PCO2'!$D$6,AH100))^3)*R100/1000)</f>
        <v/>
      </c>
      <c r="AY100" s="90" t="str">
        <f>IF(S100="","",(7.64*(IF(AE100="",'Standard input values for PCO2'!$C$7,AE100))^0.69+(IF(AK100="",'Standard input values for PCO2'!$F$7,AK100))*(23/(IF(AJ100="",'Standard input values for PCO2'!$E$7,AJ100))-1)*((57.27+0.302*(IF(AE100="",'Standard input values for PCO2'!$C$7,AE100)))/(1-0.171*(IF(AK100="",'Standard input values for PCO2'!$F$7,AK100))))+1.6*0.00001*(IF(AI100="",'Standard input values for PCO2'!$D$7,AI100))^3)*S100/1000)</f>
        <v/>
      </c>
      <c r="AZ100" s="90" t="str">
        <f>IF(T100="","",(7.64*(IF(AF100="",'Standard input values for PCO2'!$C$8,AF100))^0.69+(IF(AK100="",'Standard input values for PCO2'!$F$8,AK100))*(23/(IF(AJ100="",'Standard input values for PCO2'!$E$8,AJ100))-1)*((57.27+0.302*(IF(AF100="",'Standard input values for PCO2'!$C$8,AF100)))/(1-0.171*(IF(AK100="",'Standard input values for PCO2'!$F$8,AK100)))))*T100/1000)</f>
        <v/>
      </c>
      <c r="BA100" s="90" t="str">
        <f t="shared" si="39"/>
        <v/>
      </c>
      <c r="BB100" s="122" t="str">
        <f t="shared" si="29"/>
        <v/>
      </c>
      <c r="BC100" s="89" t="str">
        <f t="shared" si="30"/>
        <v/>
      </c>
      <c r="BD100" s="90" t="str">
        <f t="shared" si="31"/>
        <v/>
      </c>
      <c r="BE100" s="117" t="str">
        <f t="shared" si="32"/>
        <v/>
      </c>
      <c r="BF100" s="98" t="str">
        <f t="shared" si="33"/>
        <v/>
      </c>
      <c r="BG100" s="99" t="str">
        <f t="shared" si="34"/>
        <v/>
      </c>
      <c r="BH100" s="99" t="str">
        <f t="shared" si="35"/>
        <v/>
      </c>
      <c r="BI100" s="100" t="str">
        <f t="shared" si="36"/>
        <v/>
      </c>
      <c r="BJ100" s="101" t="str">
        <f t="shared" si="40"/>
        <v/>
      </c>
      <c r="BK100" s="102" t="str">
        <f t="shared" si="41"/>
        <v/>
      </c>
      <c r="BL100" s="102" t="str">
        <f t="shared" si="42"/>
        <v/>
      </c>
      <c r="BM100" s="102" t="str">
        <f t="shared" si="43"/>
        <v/>
      </c>
      <c r="BN100" s="102" t="str">
        <f t="shared" si="44"/>
        <v/>
      </c>
      <c r="BO100" s="103" t="str">
        <f t="shared" si="37"/>
        <v/>
      </c>
    </row>
    <row r="101" spans="2:67" ht="15.75" customHeight="1" x14ac:dyDescent="0.25">
      <c r="B101" s="132" t="str">
        <f>IF('Input data'!B101="","",'Input data'!B101)</f>
        <v/>
      </c>
      <c r="C101" s="66" t="str">
        <f>IF('Input data'!C101="","",'Input data'!C101)</f>
        <v/>
      </c>
      <c r="D101" s="66" t="str">
        <f>IF('Input data'!D101="","",'Input data'!D101)</f>
        <v/>
      </c>
      <c r="E101" s="133" t="str">
        <f>IF('Input data'!E101="","",'Input data'!E101)</f>
        <v/>
      </c>
      <c r="F101" s="66" t="str">
        <f>IF('Input data'!F101="","",'Input data'!F101)</f>
        <v/>
      </c>
      <c r="G101" s="66" t="str">
        <f>IF('Input data'!G101="","",'Input data'!G101)</f>
        <v/>
      </c>
      <c r="H101" s="127" t="str">
        <f>IF('Input data'!H101="","",'Input data'!H101)</f>
        <v/>
      </c>
      <c r="I101" s="64" t="str">
        <f>IF('Input data'!I101="","",'Input data'!I101)</f>
        <v/>
      </c>
      <c r="J101" s="65" t="str">
        <f>IF('Input data'!J101="","",'Input data'!J101)</f>
        <v/>
      </c>
      <c r="K101" s="64" t="str">
        <f>IF('Input data'!K101="","",'Input data'!K101)</f>
        <v/>
      </c>
      <c r="L101" s="65" t="str">
        <f>IF('Input data'!L101="","",'Input data'!L101)</f>
        <v/>
      </c>
      <c r="M101" s="64" t="str">
        <f>IF('Input data'!M101="","",'Input data'!M101)</f>
        <v/>
      </c>
      <c r="N101" s="64" t="str">
        <f>IF('Input data'!N101="","",'Input data'!N101)</f>
        <v/>
      </c>
      <c r="O101" s="134" t="str">
        <f>IF('Input data'!O101="","",'Input data'!O101)</f>
        <v/>
      </c>
      <c r="P101" s="132" t="str">
        <f>IF('Input data'!P101="","",'Input data'!P101)</f>
        <v/>
      </c>
      <c r="Q101" s="64" t="str">
        <f>IF('Input data'!Q101="","",'Input data'!Q101)</f>
        <v/>
      </c>
      <c r="R101" s="64" t="str">
        <f>IF('Input data'!R101="","",'Input data'!R101)</f>
        <v/>
      </c>
      <c r="S101" s="64" t="str">
        <f>IF('Input data'!S101="","",'Input data'!S101)</f>
        <v/>
      </c>
      <c r="T101" s="135" t="str">
        <f>IF('Input data'!T101="","",'Input data'!T101)</f>
        <v/>
      </c>
      <c r="U101" s="136" t="str">
        <f>IF('Input data'!U101="","",'Input data'!U101)</f>
        <v/>
      </c>
      <c r="V101" s="65" t="str">
        <f>IF('Input data'!V101="","",'Input data'!V101)</f>
        <v/>
      </c>
      <c r="W101" s="64" t="str">
        <f>IF('Input data'!W101="","",'Input data'!W101)</f>
        <v/>
      </c>
      <c r="X101" s="135" t="str">
        <f>IF('Input data'!X101="","",'Input data'!X101)</f>
        <v/>
      </c>
      <c r="Y101" s="137" t="str">
        <f>IF('Input data'!Y101="","",'Input data'!Y101)</f>
        <v/>
      </c>
      <c r="Z101" s="65" t="str">
        <f>IF('Input data'!Z101="","",'Input data'!Z101)</f>
        <v/>
      </c>
      <c r="AA101" s="65" t="str">
        <f>IF('Input data'!AA101="","",'Input data'!AA101)</f>
        <v/>
      </c>
      <c r="AB101" s="135" t="str">
        <f>IF('Input data'!AB101="","",'Input data'!AB101)</f>
        <v/>
      </c>
      <c r="AC101" s="136" t="str">
        <f>IF('Input data'!AC101="","",'Input data'!AC101)</f>
        <v/>
      </c>
      <c r="AD101" s="64" t="str">
        <f>IF('Input data'!AD101="","",'Input data'!AD101)</f>
        <v/>
      </c>
      <c r="AE101" s="64" t="str">
        <f>IF('Input data'!AE101="","",'Input data'!AE101)</f>
        <v/>
      </c>
      <c r="AF101" s="64" t="str">
        <f>IF('Input data'!AF101="","",'Input data'!AF101)</f>
        <v/>
      </c>
      <c r="AG101" s="64" t="str">
        <f>IF('Input data'!AG101="","",'Input data'!AG101)</f>
        <v/>
      </c>
      <c r="AH101" s="64" t="str">
        <f>IF('Input data'!AH101="","",'Input data'!AH101)</f>
        <v/>
      </c>
      <c r="AI101" s="64" t="str">
        <f>IF('Input data'!AI101="","",'Input data'!AI101)</f>
        <v/>
      </c>
      <c r="AJ101" s="64" t="str">
        <f>IF('Input data'!AJ101="","",'Input data'!AJ101)</f>
        <v/>
      </c>
      <c r="AK101" s="65" t="str">
        <f>IF('Input data'!AK101="","",'Input data'!AK101)</f>
        <v/>
      </c>
      <c r="AL101" s="136" t="str">
        <f>IF('Input data'!AL101="","",'Input data'!AL101)</f>
        <v/>
      </c>
      <c r="AM101" s="64" t="str">
        <f>IF('Input data'!AM101="","",'Input data'!AM101)</f>
        <v/>
      </c>
      <c r="AN101" s="128" t="str">
        <f>IF('Input data'!AN101="","",'Input data'!AN101)</f>
        <v/>
      </c>
      <c r="AO101" s="139" t="str">
        <f>IF('Input data'!AO101="","",'Input data'!AO101)</f>
        <v/>
      </c>
      <c r="AP101" s="89" t="str">
        <f t="shared" si="23"/>
        <v/>
      </c>
      <c r="AQ101" s="90" t="str">
        <f t="shared" si="24"/>
        <v/>
      </c>
      <c r="AR101" s="91" t="str">
        <f t="shared" si="25"/>
        <v/>
      </c>
      <c r="AS101" s="91" t="str">
        <f t="shared" si="26"/>
        <v/>
      </c>
      <c r="AT101" s="91" t="str">
        <f t="shared" si="38"/>
        <v/>
      </c>
      <c r="AU101" s="91" t="str">
        <f t="shared" si="27"/>
        <v/>
      </c>
      <c r="AV101" s="117" t="str">
        <f t="shared" si="28"/>
        <v/>
      </c>
      <c r="AW101" s="89" t="str">
        <f>IF(OR(Q101="",Y101=""),"",(5.6*(IF(AC101="",'Standard input values for PCO2'!$C$5,AC101))^0.75+22*Y101+1.6*0.00001*(IF(AG101="",'Standard input values for PCO2'!$D$5,AG101))^3)*Q101/1000)</f>
        <v/>
      </c>
      <c r="AX101" s="90" t="str">
        <f>IF(OR(R101="",Y101=""),"",(5.6*(IF(AD101="",'Standard input values for PCO2'!$C$6,AD101))^0.75+1.6*0.00001*(IF(AH101="",'Standard input values for PCO2'!$D$6,AH101))^3)*R101/1000)</f>
        <v/>
      </c>
      <c r="AY101" s="90" t="str">
        <f>IF(S101="","",(7.64*(IF(AE101="",'Standard input values for PCO2'!$C$7,AE101))^0.69+(IF(AK101="",'Standard input values for PCO2'!$F$7,AK101))*(23/(IF(AJ101="",'Standard input values for PCO2'!$E$7,AJ101))-1)*((57.27+0.302*(IF(AE101="",'Standard input values for PCO2'!$C$7,AE101)))/(1-0.171*(IF(AK101="",'Standard input values for PCO2'!$F$7,AK101))))+1.6*0.00001*(IF(AI101="",'Standard input values for PCO2'!$D$7,AI101))^3)*S101/1000)</f>
        <v/>
      </c>
      <c r="AZ101" s="90" t="str">
        <f>IF(T101="","",(7.64*(IF(AF101="",'Standard input values for PCO2'!$C$8,AF101))^0.69+(IF(AK101="",'Standard input values for PCO2'!$F$8,AK101))*(23/(IF(AJ101="",'Standard input values for PCO2'!$E$8,AJ101))-1)*((57.27+0.302*(IF(AF101="",'Standard input values for PCO2'!$C$8,AF101)))/(1-0.171*(IF(AK101="",'Standard input values for PCO2'!$F$8,AK101)))))*T101/1000)</f>
        <v/>
      </c>
      <c r="BA101" s="90" t="str">
        <f t="shared" si="39"/>
        <v/>
      </c>
      <c r="BB101" s="122" t="str">
        <f t="shared" si="29"/>
        <v/>
      </c>
      <c r="BC101" s="89" t="str">
        <f t="shared" si="30"/>
        <v/>
      </c>
      <c r="BD101" s="90" t="str">
        <f t="shared" si="31"/>
        <v/>
      </c>
      <c r="BE101" s="117" t="str">
        <f t="shared" si="32"/>
        <v/>
      </c>
      <c r="BF101" s="98" t="str">
        <f t="shared" si="33"/>
        <v/>
      </c>
      <c r="BG101" s="99" t="str">
        <f t="shared" si="34"/>
        <v/>
      </c>
      <c r="BH101" s="99" t="str">
        <f t="shared" si="35"/>
        <v/>
      </c>
      <c r="BI101" s="100" t="str">
        <f t="shared" si="36"/>
        <v/>
      </c>
      <c r="BJ101" s="101" t="str">
        <f t="shared" si="40"/>
        <v/>
      </c>
      <c r="BK101" s="102" t="str">
        <f t="shared" si="41"/>
        <v/>
      </c>
      <c r="BL101" s="102" t="str">
        <f t="shared" si="42"/>
        <v/>
      </c>
      <c r="BM101" s="102" t="str">
        <f t="shared" si="43"/>
        <v/>
      </c>
      <c r="BN101" s="102" t="str">
        <f t="shared" si="44"/>
        <v/>
      </c>
      <c r="BO101" s="103" t="str">
        <f t="shared" si="37"/>
        <v/>
      </c>
    </row>
    <row r="102" spans="2:67" ht="15.75" customHeight="1" x14ac:dyDescent="0.25">
      <c r="B102" s="132" t="str">
        <f>IF('Input data'!B102="","",'Input data'!B102)</f>
        <v/>
      </c>
      <c r="C102" s="66" t="str">
        <f>IF('Input data'!C102="","",'Input data'!C102)</f>
        <v/>
      </c>
      <c r="D102" s="66" t="str">
        <f>IF('Input data'!D102="","",'Input data'!D102)</f>
        <v/>
      </c>
      <c r="E102" s="133" t="str">
        <f>IF('Input data'!E102="","",'Input data'!E102)</f>
        <v/>
      </c>
      <c r="F102" s="66" t="str">
        <f>IF('Input data'!F102="","",'Input data'!F102)</f>
        <v/>
      </c>
      <c r="G102" s="66" t="str">
        <f>IF('Input data'!G102="","",'Input data'!G102)</f>
        <v/>
      </c>
      <c r="H102" s="127" t="str">
        <f>IF('Input data'!H102="","",'Input data'!H102)</f>
        <v/>
      </c>
      <c r="I102" s="64" t="str">
        <f>IF('Input data'!I102="","",'Input data'!I102)</f>
        <v/>
      </c>
      <c r="J102" s="65" t="str">
        <f>IF('Input data'!J102="","",'Input data'!J102)</f>
        <v/>
      </c>
      <c r="K102" s="64" t="str">
        <f>IF('Input data'!K102="","",'Input data'!K102)</f>
        <v/>
      </c>
      <c r="L102" s="65" t="str">
        <f>IF('Input data'!L102="","",'Input data'!L102)</f>
        <v/>
      </c>
      <c r="M102" s="64" t="str">
        <f>IF('Input data'!M102="","",'Input data'!M102)</f>
        <v/>
      </c>
      <c r="N102" s="64" t="str">
        <f>IF('Input data'!N102="","",'Input data'!N102)</f>
        <v/>
      </c>
      <c r="O102" s="134" t="str">
        <f>IF('Input data'!O102="","",'Input data'!O102)</f>
        <v/>
      </c>
      <c r="P102" s="132" t="str">
        <f>IF('Input data'!P102="","",'Input data'!P102)</f>
        <v/>
      </c>
      <c r="Q102" s="64" t="str">
        <f>IF('Input data'!Q102="","",'Input data'!Q102)</f>
        <v/>
      </c>
      <c r="R102" s="64" t="str">
        <f>IF('Input data'!R102="","",'Input data'!R102)</f>
        <v/>
      </c>
      <c r="S102" s="64" t="str">
        <f>IF('Input data'!S102="","",'Input data'!S102)</f>
        <v/>
      </c>
      <c r="T102" s="135" t="str">
        <f>IF('Input data'!T102="","",'Input data'!T102)</f>
        <v/>
      </c>
      <c r="U102" s="136" t="str">
        <f>IF('Input data'!U102="","",'Input data'!U102)</f>
        <v/>
      </c>
      <c r="V102" s="65" t="str">
        <f>IF('Input data'!V102="","",'Input data'!V102)</f>
        <v/>
      </c>
      <c r="W102" s="64" t="str">
        <f>IF('Input data'!W102="","",'Input data'!W102)</f>
        <v/>
      </c>
      <c r="X102" s="135" t="str">
        <f>IF('Input data'!X102="","",'Input data'!X102)</f>
        <v/>
      </c>
      <c r="Y102" s="137" t="str">
        <f>IF('Input data'!Y102="","",'Input data'!Y102)</f>
        <v/>
      </c>
      <c r="Z102" s="65" t="str">
        <f>IF('Input data'!Z102="","",'Input data'!Z102)</f>
        <v/>
      </c>
      <c r="AA102" s="65" t="str">
        <f>IF('Input data'!AA102="","",'Input data'!AA102)</f>
        <v/>
      </c>
      <c r="AB102" s="135" t="str">
        <f>IF('Input data'!AB102="","",'Input data'!AB102)</f>
        <v/>
      </c>
      <c r="AC102" s="136" t="str">
        <f>IF('Input data'!AC102="","",'Input data'!AC102)</f>
        <v/>
      </c>
      <c r="AD102" s="64" t="str">
        <f>IF('Input data'!AD102="","",'Input data'!AD102)</f>
        <v/>
      </c>
      <c r="AE102" s="64" t="str">
        <f>IF('Input data'!AE102="","",'Input data'!AE102)</f>
        <v/>
      </c>
      <c r="AF102" s="64" t="str">
        <f>IF('Input data'!AF102="","",'Input data'!AF102)</f>
        <v/>
      </c>
      <c r="AG102" s="64" t="str">
        <f>IF('Input data'!AG102="","",'Input data'!AG102)</f>
        <v/>
      </c>
      <c r="AH102" s="64" t="str">
        <f>IF('Input data'!AH102="","",'Input data'!AH102)</f>
        <v/>
      </c>
      <c r="AI102" s="64" t="str">
        <f>IF('Input data'!AI102="","",'Input data'!AI102)</f>
        <v/>
      </c>
      <c r="AJ102" s="64" t="str">
        <f>IF('Input data'!AJ102="","",'Input data'!AJ102)</f>
        <v/>
      </c>
      <c r="AK102" s="65" t="str">
        <f>IF('Input data'!AK102="","",'Input data'!AK102)</f>
        <v/>
      </c>
      <c r="AL102" s="136" t="str">
        <f>IF('Input data'!AL102="","",'Input data'!AL102)</f>
        <v/>
      </c>
      <c r="AM102" s="64" t="str">
        <f>IF('Input data'!AM102="","",'Input data'!AM102)</f>
        <v/>
      </c>
      <c r="AN102" s="128" t="str">
        <f>IF('Input data'!AN102="","",'Input data'!AN102)</f>
        <v/>
      </c>
      <c r="AO102" s="139" t="str">
        <f>IF('Input data'!AO102="","",'Input data'!AO102)</f>
        <v/>
      </c>
      <c r="AP102" s="89" t="str">
        <f t="shared" si="23"/>
        <v/>
      </c>
      <c r="AQ102" s="90" t="str">
        <f t="shared" si="24"/>
        <v/>
      </c>
      <c r="AR102" s="91" t="str">
        <f t="shared" si="25"/>
        <v/>
      </c>
      <c r="AS102" s="91" t="str">
        <f t="shared" si="26"/>
        <v/>
      </c>
      <c r="AT102" s="91" t="str">
        <f t="shared" si="38"/>
        <v/>
      </c>
      <c r="AU102" s="91" t="str">
        <f t="shared" si="27"/>
        <v/>
      </c>
      <c r="AV102" s="117" t="str">
        <f t="shared" si="28"/>
        <v/>
      </c>
      <c r="AW102" s="89" t="str">
        <f>IF(OR(Q102="",Y102=""),"",(5.6*(IF(AC102="",'Standard input values for PCO2'!$C$5,AC102))^0.75+22*Y102+1.6*0.00001*(IF(AG102="",'Standard input values for PCO2'!$D$5,AG102))^3)*Q102/1000)</f>
        <v/>
      </c>
      <c r="AX102" s="90" t="str">
        <f>IF(OR(R102="",Y102=""),"",(5.6*(IF(AD102="",'Standard input values for PCO2'!$C$6,AD102))^0.75+1.6*0.00001*(IF(AH102="",'Standard input values for PCO2'!$D$6,AH102))^3)*R102/1000)</f>
        <v/>
      </c>
      <c r="AY102" s="90" t="str">
        <f>IF(S102="","",(7.64*(IF(AE102="",'Standard input values for PCO2'!$C$7,AE102))^0.69+(IF(AK102="",'Standard input values for PCO2'!$F$7,AK102))*(23/(IF(AJ102="",'Standard input values for PCO2'!$E$7,AJ102))-1)*((57.27+0.302*(IF(AE102="",'Standard input values for PCO2'!$C$7,AE102)))/(1-0.171*(IF(AK102="",'Standard input values for PCO2'!$F$7,AK102))))+1.6*0.00001*(IF(AI102="",'Standard input values for PCO2'!$D$7,AI102))^3)*S102/1000)</f>
        <v/>
      </c>
      <c r="AZ102" s="90" t="str">
        <f>IF(T102="","",(7.64*(IF(AF102="",'Standard input values for PCO2'!$C$8,AF102))^0.69+(IF(AK102="",'Standard input values for PCO2'!$F$8,AK102))*(23/(IF(AJ102="",'Standard input values for PCO2'!$E$8,AJ102))-1)*((57.27+0.302*(IF(AF102="",'Standard input values for PCO2'!$C$8,AF102)))/(1-0.171*(IF(AK102="",'Standard input values for PCO2'!$F$8,AK102)))))*T102/1000)</f>
        <v/>
      </c>
      <c r="BA102" s="90" t="str">
        <f t="shared" si="39"/>
        <v/>
      </c>
      <c r="BB102" s="122" t="str">
        <f t="shared" si="29"/>
        <v/>
      </c>
      <c r="BC102" s="89" t="str">
        <f t="shared" si="30"/>
        <v/>
      </c>
      <c r="BD102" s="90" t="str">
        <f t="shared" si="31"/>
        <v/>
      </c>
      <c r="BE102" s="117" t="str">
        <f t="shared" si="32"/>
        <v/>
      </c>
      <c r="BF102" s="98" t="str">
        <f t="shared" si="33"/>
        <v/>
      </c>
      <c r="BG102" s="99" t="str">
        <f t="shared" si="34"/>
        <v/>
      </c>
      <c r="BH102" s="99" t="str">
        <f t="shared" si="35"/>
        <v/>
      </c>
      <c r="BI102" s="100" t="str">
        <f t="shared" si="36"/>
        <v/>
      </c>
      <c r="BJ102" s="101" t="str">
        <f t="shared" si="40"/>
        <v/>
      </c>
      <c r="BK102" s="102" t="str">
        <f t="shared" si="41"/>
        <v/>
      </c>
      <c r="BL102" s="102" t="str">
        <f t="shared" si="42"/>
        <v/>
      </c>
      <c r="BM102" s="102" t="str">
        <f t="shared" si="43"/>
        <v/>
      </c>
      <c r="BN102" s="102" t="str">
        <f t="shared" si="44"/>
        <v/>
      </c>
      <c r="BO102" s="103" t="str">
        <f t="shared" si="37"/>
        <v/>
      </c>
    </row>
    <row r="103" spans="2:67" ht="15.75" customHeight="1" x14ac:dyDescent="0.25">
      <c r="B103" s="132" t="str">
        <f>IF('Input data'!B103="","",'Input data'!B103)</f>
        <v/>
      </c>
      <c r="C103" s="66" t="str">
        <f>IF('Input data'!C103="","",'Input data'!C103)</f>
        <v/>
      </c>
      <c r="D103" s="66" t="str">
        <f>IF('Input data'!D103="","",'Input data'!D103)</f>
        <v/>
      </c>
      <c r="E103" s="133" t="str">
        <f>IF('Input data'!E103="","",'Input data'!E103)</f>
        <v/>
      </c>
      <c r="F103" s="66" t="str">
        <f>IF('Input data'!F103="","",'Input data'!F103)</f>
        <v/>
      </c>
      <c r="G103" s="66" t="str">
        <f>IF('Input data'!G103="","",'Input data'!G103)</f>
        <v/>
      </c>
      <c r="H103" s="127" t="str">
        <f>IF('Input data'!H103="","",'Input data'!H103)</f>
        <v/>
      </c>
      <c r="I103" s="64" t="str">
        <f>IF('Input data'!I103="","",'Input data'!I103)</f>
        <v/>
      </c>
      <c r="J103" s="65" t="str">
        <f>IF('Input data'!J103="","",'Input data'!J103)</f>
        <v/>
      </c>
      <c r="K103" s="64" t="str">
        <f>IF('Input data'!K103="","",'Input data'!K103)</f>
        <v/>
      </c>
      <c r="L103" s="65" t="str">
        <f>IF('Input data'!L103="","",'Input data'!L103)</f>
        <v/>
      </c>
      <c r="M103" s="64" t="str">
        <f>IF('Input data'!M103="","",'Input data'!M103)</f>
        <v/>
      </c>
      <c r="N103" s="64" t="str">
        <f>IF('Input data'!N103="","",'Input data'!N103)</f>
        <v/>
      </c>
      <c r="O103" s="134" t="str">
        <f>IF('Input data'!O103="","",'Input data'!O103)</f>
        <v/>
      </c>
      <c r="P103" s="132" t="str">
        <f>IF('Input data'!P103="","",'Input data'!P103)</f>
        <v/>
      </c>
      <c r="Q103" s="64" t="str">
        <f>IF('Input data'!Q103="","",'Input data'!Q103)</f>
        <v/>
      </c>
      <c r="R103" s="64" t="str">
        <f>IF('Input data'!R103="","",'Input data'!R103)</f>
        <v/>
      </c>
      <c r="S103" s="64" t="str">
        <f>IF('Input data'!S103="","",'Input data'!S103)</f>
        <v/>
      </c>
      <c r="T103" s="135" t="str">
        <f>IF('Input data'!T103="","",'Input data'!T103)</f>
        <v/>
      </c>
      <c r="U103" s="136" t="str">
        <f>IF('Input data'!U103="","",'Input data'!U103)</f>
        <v/>
      </c>
      <c r="V103" s="65" t="str">
        <f>IF('Input data'!V103="","",'Input data'!V103)</f>
        <v/>
      </c>
      <c r="W103" s="64" t="str">
        <f>IF('Input data'!W103="","",'Input data'!W103)</f>
        <v/>
      </c>
      <c r="X103" s="135" t="str">
        <f>IF('Input data'!X103="","",'Input data'!X103)</f>
        <v/>
      </c>
      <c r="Y103" s="137" t="str">
        <f>IF('Input data'!Y103="","",'Input data'!Y103)</f>
        <v/>
      </c>
      <c r="Z103" s="65" t="str">
        <f>IF('Input data'!Z103="","",'Input data'!Z103)</f>
        <v/>
      </c>
      <c r="AA103" s="65" t="str">
        <f>IF('Input data'!AA103="","",'Input data'!AA103)</f>
        <v/>
      </c>
      <c r="AB103" s="135" t="str">
        <f>IF('Input data'!AB103="","",'Input data'!AB103)</f>
        <v/>
      </c>
      <c r="AC103" s="136" t="str">
        <f>IF('Input data'!AC103="","",'Input data'!AC103)</f>
        <v/>
      </c>
      <c r="AD103" s="64" t="str">
        <f>IF('Input data'!AD103="","",'Input data'!AD103)</f>
        <v/>
      </c>
      <c r="AE103" s="64" t="str">
        <f>IF('Input data'!AE103="","",'Input data'!AE103)</f>
        <v/>
      </c>
      <c r="AF103" s="64" t="str">
        <f>IF('Input data'!AF103="","",'Input data'!AF103)</f>
        <v/>
      </c>
      <c r="AG103" s="64" t="str">
        <f>IF('Input data'!AG103="","",'Input data'!AG103)</f>
        <v/>
      </c>
      <c r="AH103" s="64" t="str">
        <f>IF('Input data'!AH103="","",'Input data'!AH103)</f>
        <v/>
      </c>
      <c r="AI103" s="64" t="str">
        <f>IF('Input data'!AI103="","",'Input data'!AI103)</f>
        <v/>
      </c>
      <c r="AJ103" s="64" t="str">
        <f>IF('Input data'!AJ103="","",'Input data'!AJ103)</f>
        <v/>
      </c>
      <c r="AK103" s="65" t="str">
        <f>IF('Input data'!AK103="","",'Input data'!AK103)</f>
        <v/>
      </c>
      <c r="AL103" s="136" t="str">
        <f>IF('Input data'!AL103="","",'Input data'!AL103)</f>
        <v/>
      </c>
      <c r="AM103" s="64" t="str">
        <f>IF('Input data'!AM103="","",'Input data'!AM103)</f>
        <v/>
      </c>
      <c r="AN103" s="128" t="str">
        <f>IF('Input data'!AN103="","",'Input data'!AN103)</f>
        <v/>
      </c>
      <c r="AO103" s="139" t="str">
        <f>IF('Input data'!AO103="","",'Input data'!AO103)</f>
        <v/>
      </c>
      <c r="AP103" s="89" t="str">
        <f t="shared" si="23"/>
        <v/>
      </c>
      <c r="AQ103" s="90" t="str">
        <f t="shared" si="24"/>
        <v/>
      </c>
      <c r="AR103" s="91" t="str">
        <f t="shared" si="25"/>
        <v/>
      </c>
      <c r="AS103" s="91" t="str">
        <f t="shared" si="26"/>
        <v/>
      </c>
      <c r="AT103" s="91" t="str">
        <f t="shared" si="38"/>
        <v/>
      </c>
      <c r="AU103" s="91" t="str">
        <f t="shared" si="27"/>
        <v/>
      </c>
      <c r="AV103" s="117" t="str">
        <f t="shared" si="28"/>
        <v/>
      </c>
      <c r="AW103" s="89" t="str">
        <f>IF(OR(Q103="",Y103=""),"",(5.6*(IF(AC103="",'Standard input values for PCO2'!$C$5,AC103))^0.75+22*Y103+1.6*0.00001*(IF(AG103="",'Standard input values for PCO2'!$D$5,AG103))^3)*Q103/1000)</f>
        <v/>
      </c>
      <c r="AX103" s="90" t="str">
        <f>IF(OR(R103="",Y103=""),"",(5.6*(IF(AD103="",'Standard input values for PCO2'!$C$6,AD103))^0.75+1.6*0.00001*(IF(AH103="",'Standard input values for PCO2'!$D$6,AH103))^3)*R103/1000)</f>
        <v/>
      </c>
      <c r="AY103" s="90" t="str">
        <f>IF(S103="","",(7.64*(IF(AE103="",'Standard input values for PCO2'!$C$7,AE103))^0.69+(IF(AK103="",'Standard input values for PCO2'!$F$7,AK103))*(23/(IF(AJ103="",'Standard input values for PCO2'!$E$7,AJ103))-1)*((57.27+0.302*(IF(AE103="",'Standard input values for PCO2'!$C$7,AE103)))/(1-0.171*(IF(AK103="",'Standard input values for PCO2'!$F$7,AK103))))+1.6*0.00001*(IF(AI103="",'Standard input values for PCO2'!$D$7,AI103))^3)*S103/1000)</f>
        <v/>
      </c>
      <c r="AZ103" s="90" t="str">
        <f>IF(T103="","",(7.64*(IF(AF103="",'Standard input values for PCO2'!$C$8,AF103))^0.69+(IF(AK103="",'Standard input values for PCO2'!$F$8,AK103))*(23/(IF(AJ103="",'Standard input values for PCO2'!$E$8,AJ103))-1)*((57.27+0.302*(IF(AF103="",'Standard input values for PCO2'!$C$8,AF103)))/(1-0.171*(IF(AK103="",'Standard input values for PCO2'!$F$8,AK103)))))*T103/1000)</f>
        <v/>
      </c>
      <c r="BA103" s="90" t="str">
        <f t="shared" si="39"/>
        <v/>
      </c>
      <c r="BB103" s="122" t="str">
        <f t="shared" si="29"/>
        <v/>
      </c>
      <c r="BC103" s="89" t="str">
        <f t="shared" si="30"/>
        <v/>
      </c>
      <c r="BD103" s="90" t="str">
        <f t="shared" si="31"/>
        <v/>
      </c>
      <c r="BE103" s="117" t="str">
        <f t="shared" si="32"/>
        <v/>
      </c>
      <c r="BF103" s="98" t="str">
        <f t="shared" si="33"/>
        <v/>
      </c>
      <c r="BG103" s="99" t="str">
        <f t="shared" si="34"/>
        <v/>
      </c>
      <c r="BH103" s="99" t="str">
        <f t="shared" si="35"/>
        <v/>
      </c>
      <c r="BI103" s="100" t="str">
        <f t="shared" si="36"/>
        <v/>
      </c>
      <c r="BJ103" s="101" t="str">
        <f t="shared" si="40"/>
        <v/>
      </c>
      <c r="BK103" s="102" t="str">
        <f t="shared" si="41"/>
        <v/>
      </c>
      <c r="BL103" s="102" t="str">
        <f t="shared" si="42"/>
        <v/>
      </c>
      <c r="BM103" s="102" t="str">
        <f t="shared" si="43"/>
        <v/>
      </c>
      <c r="BN103" s="102" t="str">
        <f t="shared" si="44"/>
        <v/>
      </c>
      <c r="BO103" s="103" t="str">
        <f t="shared" si="37"/>
        <v/>
      </c>
    </row>
    <row r="104" spans="2:67" ht="15.75" customHeight="1" x14ac:dyDescent="0.25">
      <c r="B104" s="132" t="str">
        <f>IF('Input data'!B104="","",'Input data'!B104)</f>
        <v/>
      </c>
      <c r="C104" s="66" t="str">
        <f>IF('Input data'!C104="","",'Input data'!C104)</f>
        <v/>
      </c>
      <c r="D104" s="66" t="str">
        <f>IF('Input data'!D104="","",'Input data'!D104)</f>
        <v/>
      </c>
      <c r="E104" s="133" t="str">
        <f>IF('Input data'!E104="","",'Input data'!E104)</f>
        <v/>
      </c>
      <c r="F104" s="66" t="str">
        <f>IF('Input data'!F104="","",'Input data'!F104)</f>
        <v/>
      </c>
      <c r="G104" s="66" t="str">
        <f>IF('Input data'!G104="","",'Input data'!G104)</f>
        <v/>
      </c>
      <c r="H104" s="127" t="str">
        <f>IF('Input data'!H104="","",'Input data'!H104)</f>
        <v/>
      </c>
      <c r="I104" s="64" t="str">
        <f>IF('Input data'!I104="","",'Input data'!I104)</f>
        <v/>
      </c>
      <c r="J104" s="65" t="str">
        <f>IF('Input data'!J104="","",'Input data'!J104)</f>
        <v/>
      </c>
      <c r="K104" s="64" t="str">
        <f>IF('Input data'!K104="","",'Input data'!K104)</f>
        <v/>
      </c>
      <c r="L104" s="65" t="str">
        <f>IF('Input data'!L104="","",'Input data'!L104)</f>
        <v/>
      </c>
      <c r="M104" s="64" t="str">
        <f>IF('Input data'!M104="","",'Input data'!M104)</f>
        <v/>
      </c>
      <c r="N104" s="64" t="str">
        <f>IF('Input data'!N104="","",'Input data'!N104)</f>
        <v/>
      </c>
      <c r="O104" s="134" t="str">
        <f>IF('Input data'!O104="","",'Input data'!O104)</f>
        <v/>
      </c>
      <c r="P104" s="132" t="str">
        <f>IF('Input data'!P104="","",'Input data'!P104)</f>
        <v/>
      </c>
      <c r="Q104" s="64" t="str">
        <f>IF('Input data'!Q104="","",'Input data'!Q104)</f>
        <v/>
      </c>
      <c r="R104" s="64" t="str">
        <f>IF('Input data'!R104="","",'Input data'!R104)</f>
        <v/>
      </c>
      <c r="S104" s="64" t="str">
        <f>IF('Input data'!S104="","",'Input data'!S104)</f>
        <v/>
      </c>
      <c r="T104" s="135" t="str">
        <f>IF('Input data'!T104="","",'Input data'!T104)</f>
        <v/>
      </c>
      <c r="U104" s="136" t="str">
        <f>IF('Input data'!U104="","",'Input data'!U104)</f>
        <v/>
      </c>
      <c r="V104" s="65" t="str">
        <f>IF('Input data'!V104="","",'Input data'!V104)</f>
        <v/>
      </c>
      <c r="W104" s="64" t="str">
        <f>IF('Input data'!W104="","",'Input data'!W104)</f>
        <v/>
      </c>
      <c r="X104" s="135" t="str">
        <f>IF('Input data'!X104="","",'Input data'!X104)</f>
        <v/>
      </c>
      <c r="Y104" s="137" t="str">
        <f>IF('Input data'!Y104="","",'Input data'!Y104)</f>
        <v/>
      </c>
      <c r="Z104" s="65" t="str">
        <f>IF('Input data'!Z104="","",'Input data'!Z104)</f>
        <v/>
      </c>
      <c r="AA104" s="65" t="str">
        <f>IF('Input data'!AA104="","",'Input data'!AA104)</f>
        <v/>
      </c>
      <c r="AB104" s="135" t="str">
        <f>IF('Input data'!AB104="","",'Input data'!AB104)</f>
        <v/>
      </c>
      <c r="AC104" s="136" t="str">
        <f>IF('Input data'!AC104="","",'Input data'!AC104)</f>
        <v/>
      </c>
      <c r="AD104" s="64" t="str">
        <f>IF('Input data'!AD104="","",'Input data'!AD104)</f>
        <v/>
      </c>
      <c r="AE104" s="64" t="str">
        <f>IF('Input data'!AE104="","",'Input data'!AE104)</f>
        <v/>
      </c>
      <c r="AF104" s="64" t="str">
        <f>IF('Input data'!AF104="","",'Input data'!AF104)</f>
        <v/>
      </c>
      <c r="AG104" s="64" t="str">
        <f>IF('Input data'!AG104="","",'Input data'!AG104)</f>
        <v/>
      </c>
      <c r="AH104" s="64" t="str">
        <f>IF('Input data'!AH104="","",'Input data'!AH104)</f>
        <v/>
      </c>
      <c r="AI104" s="64" t="str">
        <f>IF('Input data'!AI104="","",'Input data'!AI104)</f>
        <v/>
      </c>
      <c r="AJ104" s="64" t="str">
        <f>IF('Input data'!AJ104="","",'Input data'!AJ104)</f>
        <v/>
      </c>
      <c r="AK104" s="65" t="str">
        <f>IF('Input data'!AK104="","",'Input data'!AK104)</f>
        <v/>
      </c>
      <c r="AL104" s="136" t="str">
        <f>IF('Input data'!AL104="","",'Input data'!AL104)</f>
        <v/>
      </c>
      <c r="AM104" s="64" t="str">
        <f>IF('Input data'!AM104="","",'Input data'!AM104)</f>
        <v/>
      </c>
      <c r="AN104" s="128" t="str">
        <f>IF('Input data'!AN104="","",'Input data'!AN104)</f>
        <v/>
      </c>
      <c r="AO104" s="139" t="str">
        <f>IF('Input data'!AO104="","",'Input data'!AO104)</f>
        <v/>
      </c>
      <c r="AP104" s="89" t="str">
        <f t="shared" si="23"/>
        <v/>
      </c>
      <c r="AQ104" s="90" t="str">
        <f t="shared" si="24"/>
        <v/>
      </c>
      <c r="AR104" s="91" t="str">
        <f t="shared" si="25"/>
        <v/>
      </c>
      <c r="AS104" s="91" t="str">
        <f t="shared" si="26"/>
        <v/>
      </c>
      <c r="AT104" s="91" t="str">
        <f t="shared" si="38"/>
        <v/>
      </c>
      <c r="AU104" s="91" t="str">
        <f t="shared" si="27"/>
        <v/>
      </c>
      <c r="AV104" s="117" t="str">
        <f t="shared" si="28"/>
        <v/>
      </c>
      <c r="AW104" s="89" t="str">
        <f>IF(OR(Q104="",Y104=""),"",(5.6*(IF(AC104="",'Standard input values for PCO2'!$C$5,AC104))^0.75+22*Y104+1.6*0.00001*(IF(AG104="",'Standard input values for PCO2'!$D$5,AG104))^3)*Q104/1000)</f>
        <v/>
      </c>
      <c r="AX104" s="90" t="str">
        <f>IF(OR(R104="",Y104=""),"",(5.6*(IF(AD104="",'Standard input values for PCO2'!$C$6,AD104))^0.75+1.6*0.00001*(IF(AH104="",'Standard input values for PCO2'!$D$6,AH104))^3)*R104/1000)</f>
        <v/>
      </c>
      <c r="AY104" s="90" t="str">
        <f>IF(S104="","",(7.64*(IF(AE104="",'Standard input values for PCO2'!$C$7,AE104))^0.69+(IF(AK104="",'Standard input values for PCO2'!$F$7,AK104))*(23/(IF(AJ104="",'Standard input values for PCO2'!$E$7,AJ104))-1)*((57.27+0.302*(IF(AE104="",'Standard input values for PCO2'!$C$7,AE104)))/(1-0.171*(IF(AK104="",'Standard input values for PCO2'!$F$7,AK104))))+1.6*0.00001*(IF(AI104="",'Standard input values for PCO2'!$D$7,AI104))^3)*S104/1000)</f>
        <v/>
      </c>
      <c r="AZ104" s="90" t="str">
        <f>IF(T104="","",(7.64*(IF(AF104="",'Standard input values for PCO2'!$C$8,AF104))^0.69+(IF(AK104="",'Standard input values for PCO2'!$F$8,AK104))*(23/(IF(AJ104="",'Standard input values for PCO2'!$E$8,AJ104))-1)*((57.27+0.302*(IF(AF104="",'Standard input values for PCO2'!$C$8,AF104)))/(1-0.171*(IF(AK104="",'Standard input values for PCO2'!$F$8,AK104)))))*T104/1000)</f>
        <v/>
      </c>
      <c r="BA104" s="90" t="str">
        <f t="shared" si="39"/>
        <v/>
      </c>
      <c r="BB104" s="122" t="str">
        <f t="shared" si="29"/>
        <v/>
      </c>
      <c r="BC104" s="89" t="str">
        <f t="shared" si="30"/>
        <v/>
      </c>
      <c r="BD104" s="90" t="str">
        <f t="shared" si="31"/>
        <v/>
      </c>
      <c r="BE104" s="117" t="str">
        <f t="shared" si="32"/>
        <v/>
      </c>
      <c r="BF104" s="98" t="str">
        <f t="shared" si="33"/>
        <v/>
      </c>
      <c r="BG104" s="99" t="str">
        <f t="shared" si="34"/>
        <v/>
      </c>
      <c r="BH104" s="99" t="str">
        <f t="shared" si="35"/>
        <v/>
      </c>
      <c r="BI104" s="100" t="str">
        <f t="shared" si="36"/>
        <v/>
      </c>
      <c r="BJ104" s="101" t="str">
        <f t="shared" si="40"/>
        <v/>
      </c>
      <c r="BK104" s="102" t="str">
        <f t="shared" si="41"/>
        <v/>
      </c>
      <c r="BL104" s="102" t="str">
        <f t="shared" si="42"/>
        <v/>
      </c>
      <c r="BM104" s="102" t="str">
        <f t="shared" si="43"/>
        <v/>
      </c>
      <c r="BN104" s="102" t="str">
        <f t="shared" si="44"/>
        <v/>
      </c>
      <c r="BO104" s="103" t="str">
        <f t="shared" si="37"/>
        <v/>
      </c>
    </row>
    <row r="105" spans="2:67" ht="15.75" customHeight="1" x14ac:dyDescent="0.25">
      <c r="B105" s="132" t="str">
        <f>IF('Input data'!B105="","",'Input data'!B105)</f>
        <v/>
      </c>
      <c r="C105" s="66" t="str">
        <f>IF('Input data'!C105="","",'Input data'!C105)</f>
        <v/>
      </c>
      <c r="D105" s="66" t="str">
        <f>IF('Input data'!D105="","",'Input data'!D105)</f>
        <v/>
      </c>
      <c r="E105" s="133" t="str">
        <f>IF('Input data'!E105="","",'Input data'!E105)</f>
        <v/>
      </c>
      <c r="F105" s="66" t="str">
        <f>IF('Input data'!F105="","",'Input data'!F105)</f>
        <v/>
      </c>
      <c r="G105" s="66" t="str">
        <f>IF('Input data'!G105="","",'Input data'!G105)</f>
        <v/>
      </c>
      <c r="H105" s="127" t="str">
        <f>IF('Input data'!H105="","",'Input data'!H105)</f>
        <v/>
      </c>
      <c r="I105" s="64" t="str">
        <f>IF('Input data'!I105="","",'Input data'!I105)</f>
        <v/>
      </c>
      <c r="J105" s="65" t="str">
        <f>IF('Input data'!J105="","",'Input data'!J105)</f>
        <v/>
      </c>
      <c r="K105" s="64" t="str">
        <f>IF('Input data'!K105="","",'Input data'!K105)</f>
        <v/>
      </c>
      <c r="L105" s="65" t="str">
        <f>IF('Input data'!L105="","",'Input data'!L105)</f>
        <v/>
      </c>
      <c r="M105" s="64" t="str">
        <f>IF('Input data'!M105="","",'Input data'!M105)</f>
        <v/>
      </c>
      <c r="N105" s="64" t="str">
        <f>IF('Input data'!N105="","",'Input data'!N105)</f>
        <v/>
      </c>
      <c r="O105" s="134" t="str">
        <f>IF('Input data'!O105="","",'Input data'!O105)</f>
        <v/>
      </c>
      <c r="P105" s="132" t="str">
        <f>IF('Input data'!P105="","",'Input data'!P105)</f>
        <v/>
      </c>
      <c r="Q105" s="64" t="str">
        <f>IF('Input data'!Q105="","",'Input data'!Q105)</f>
        <v/>
      </c>
      <c r="R105" s="64" t="str">
        <f>IF('Input data'!R105="","",'Input data'!R105)</f>
        <v/>
      </c>
      <c r="S105" s="64" t="str">
        <f>IF('Input data'!S105="","",'Input data'!S105)</f>
        <v/>
      </c>
      <c r="T105" s="135" t="str">
        <f>IF('Input data'!T105="","",'Input data'!T105)</f>
        <v/>
      </c>
      <c r="U105" s="136" t="str">
        <f>IF('Input data'!U105="","",'Input data'!U105)</f>
        <v/>
      </c>
      <c r="V105" s="65" t="str">
        <f>IF('Input data'!V105="","",'Input data'!V105)</f>
        <v/>
      </c>
      <c r="W105" s="64" t="str">
        <f>IF('Input data'!W105="","",'Input data'!W105)</f>
        <v/>
      </c>
      <c r="X105" s="135" t="str">
        <f>IF('Input data'!X105="","",'Input data'!X105)</f>
        <v/>
      </c>
      <c r="Y105" s="137" t="str">
        <f>IF('Input data'!Y105="","",'Input data'!Y105)</f>
        <v/>
      </c>
      <c r="Z105" s="65" t="str">
        <f>IF('Input data'!Z105="","",'Input data'!Z105)</f>
        <v/>
      </c>
      <c r="AA105" s="65" t="str">
        <f>IF('Input data'!AA105="","",'Input data'!AA105)</f>
        <v/>
      </c>
      <c r="AB105" s="135" t="str">
        <f>IF('Input data'!AB105="","",'Input data'!AB105)</f>
        <v/>
      </c>
      <c r="AC105" s="136" t="str">
        <f>IF('Input data'!AC105="","",'Input data'!AC105)</f>
        <v/>
      </c>
      <c r="AD105" s="64" t="str">
        <f>IF('Input data'!AD105="","",'Input data'!AD105)</f>
        <v/>
      </c>
      <c r="AE105" s="64" t="str">
        <f>IF('Input data'!AE105="","",'Input data'!AE105)</f>
        <v/>
      </c>
      <c r="AF105" s="64" t="str">
        <f>IF('Input data'!AF105="","",'Input data'!AF105)</f>
        <v/>
      </c>
      <c r="AG105" s="64" t="str">
        <f>IF('Input data'!AG105="","",'Input data'!AG105)</f>
        <v/>
      </c>
      <c r="AH105" s="64" t="str">
        <f>IF('Input data'!AH105="","",'Input data'!AH105)</f>
        <v/>
      </c>
      <c r="AI105" s="64" t="str">
        <f>IF('Input data'!AI105="","",'Input data'!AI105)</f>
        <v/>
      </c>
      <c r="AJ105" s="64" t="str">
        <f>IF('Input data'!AJ105="","",'Input data'!AJ105)</f>
        <v/>
      </c>
      <c r="AK105" s="65" t="str">
        <f>IF('Input data'!AK105="","",'Input data'!AK105)</f>
        <v/>
      </c>
      <c r="AL105" s="136" t="str">
        <f>IF('Input data'!AL105="","",'Input data'!AL105)</f>
        <v/>
      </c>
      <c r="AM105" s="64" t="str">
        <f>IF('Input data'!AM105="","",'Input data'!AM105)</f>
        <v/>
      </c>
      <c r="AN105" s="128" t="str">
        <f>IF('Input data'!AN105="","",'Input data'!AN105)</f>
        <v/>
      </c>
      <c r="AO105" s="139" t="str">
        <f>IF('Input data'!AO105="","",'Input data'!AO105)</f>
        <v/>
      </c>
      <c r="AP105" s="89" t="str">
        <f t="shared" si="23"/>
        <v/>
      </c>
      <c r="AQ105" s="90" t="str">
        <f t="shared" si="24"/>
        <v/>
      </c>
      <c r="AR105" s="91" t="str">
        <f t="shared" si="25"/>
        <v/>
      </c>
      <c r="AS105" s="91" t="str">
        <f t="shared" si="26"/>
        <v/>
      </c>
      <c r="AT105" s="91" t="str">
        <f t="shared" si="38"/>
        <v/>
      </c>
      <c r="AU105" s="91" t="str">
        <f t="shared" si="27"/>
        <v/>
      </c>
      <c r="AV105" s="117" t="str">
        <f t="shared" si="28"/>
        <v/>
      </c>
      <c r="AW105" s="89" t="str">
        <f>IF(OR(Q105="",Y105=""),"",(5.6*(IF(AC105="",'Standard input values for PCO2'!$C$5,AC105))^0.75+22*Y105+1.6*0.00001*(IF(AG105="",'Standard input values for PCO2'!$D$5,AG105))^3)*Q105/1000)</f>
        <v/>
      </c>
      <c r="AX105" s="90" t="str">
        <f>IF(OR(R105="",Y105=""),"",(5.6*(IF(AD105="",'Standard input values for PCO2'!$C$6,AD105))^0.75+1.6*0.00001*(IF(AH105="",'Standard input values for PCO2'!$D$6,AH105))^3)*R105/1000)</f>
        <v/>
      </c>
      <c r="AY105" s="90" t="str">
        <f>IF(S105="","",(7.64*(IF(AE105="",'Standard input values for PCO2'!$C$7,AE105))^0.69+(IF(AK105="",'Standard input values for PCO2'!$F$7,AK105))*(23/(IF(AJ105="",'Standard input values for PCO2'!$E$7,AJ105))-1)*((57.27+0.302*(IF(AE105="",'Standard input values for PCO2'!$C$7,AE105)))/(1-0.171*(IF(AK105="",'Standard input values for PCO2'!$F$7,AK105))))+1.6*0.00001*(IF(AI105="",'Standard input values for PCO2'!$D$7,AI105))^3)*S105/1000)</f>
        <v/>
      </c>
      <c r="AZ105" s="90" t="str">
        <f>IF(T105="","",(7.64*(IF(AF105="",'Standard input values for PCO2'!$C$8,AF105))^0.69+(IF(AK105="",'Standard input values for PCO2'!$F$8,AK105))*(23/(IF(AJ105="",'Standard input values for PCO2'!$E$8,AJ105))-1)*((57.27+0.302*(IF(AF105="",'Standard input values for PCO2'!$C$8,AF105)))/(1-0.171*(IF(AK105="",'Standard input values for PCO2'!$F$8,AK105)))))*T105/1000)</f>
        <v/>
      </c>
      <c r="BA105" s="90" t="str">
        <f t="shared" si="39"/>
        <v/>
      </c>
      <c r="BB105" s="122" t="str">
        <f t="shared" si="29"/>
        <v/>
      </c>
      <c r="BC105" s="89" t="str">
        <f t="shared" si="30"/>
        <v/>
      </c>
      <c r="BD105" s="90" t="str">
        <f t="shared" si="31"/>
        <v/>
      </c>
      <c r="BE105" s="117" t="str">
        <f t="shared" si="32"/>
        <v/>
      </c>
      <c r="BF105" s="98" t="str">
        <f t="shared" si="33"/>
        <v/>
      </c>
      <c r="BG105" s="99" t="str">
        <f t="shared" si="34"/>
        <v/>
      </c>
      <c r="BH105" s="99" t="str">
        <f t="shared" si="35"/>
        <v/>
      </c>
      <c r="BI105" s="100" t="str">
        <f t="shared" si="36"/>
        <v/>
      </c>
      <c r="BJ105" s="101" t="str">
        <f t="shared" si="40"/>
        <v/>
      </c>
      <c r="BK105" s="102" t="str">
        <f t="shared" si="41"/>
        <v/>
      </c>
      <c r="BL105" s="102" t="str">
        <f t="shared" si="42"/>
        <v/>
      </c>
      <c r="BM105" s="102" t="str">
        <f t="shared" si="43"/>
        <v/>
      </c>
      <c r="BN105" s="102" t="str">
        <f t="shared" si="44"/>
        <v/>
      </c>
      <c r="BO105" s="103" t="str">
        <f t="shared" si="37"/>
        <v/>
      </c>
    </row>
    <row r="106" spans="2:67" ht="15.75" customHeight="1" x14ac:dyDescent="0.25">
      <c r="B106" s="132" t="str">
        <f>IF('Input data'!B106="","",'Input data'!B106)</f>
        <v/>
      </c>
      <c r="C106" s="66" t="str">
        <f>IF('Input data'!C106="","",'Input data'!C106)</f>
        <v/>
      </c>
      <c r="D106" s="66" t="str">
        <f>IF('Input data'!D106="","",'Input data'!D106)</f>
        <v/>
      </c>
      <c r="E106" s="133" t="str">
        <f>IF('Input data'!E106="","",'Input data'!E106)</f>
        <v/>
      </c>
      <c r="F106" s="66" t="str">
        <f>IF('Input data'!F106="","",'Input data'!F106)</f>
        <v/>
      </c>
      <c r="G106" s="66" t="str">
        <f>IF('Input data'!G106="","",'Input data'!G106)</f>
        <v/>
      </c>
      <c r="H106" s="127" t="str">
        <f>IF('Input data'!H106="","",'Input data'!H106)</f>
        <v/>
      </c>
      <c r="I106" s="64" t="str">
        <f>IF('Input data'!I106="","",'Input data'!I106)</f>
        <v/>
      </c>
      <c r="J106" s="65" t="str">
        <f>IF('Input data'!J106="","",'Input data'!J106)</f>
        <v/>
      </c>
      <c r="K106" s="64" t="str">
        <f>IF('Input data'!K106="","",'Input data'!K106)</f>
        <v/>
      </c>
      <c r="L106" s="65" t="str">
        <f>IF('Input data'!L106="","",'Input data'!L106)</f>
        <v/>
      </c>
      <c r="M106" s="64" t="str">
        <f>IF('Input data'!M106="","",'Input data'!M106)</f>
        <v/>
      </c>
      <c r="N106" s="64" t="str">
        <f>IF('Input data'!N106="","",'Input data'!N106)</f>
        <v/>
      </c>
      <c r="O106" s="134" t="str">
        <f>IF('Input data'!O106="","",'Input data'!O106)</f>
        <v/>
      </c>
      <c r="P106" s="132" t="str">
        <f>IF('Input data'!P106="","",'Input data'!P106)</f>
        <v/>
      </c>
      <c r="Q106" s="64" t="str">
        <f>IF('Input data'!Q106="","",'Input data'!Q106)</f>
        <v/>
      </c>
      <c r="R106" s="64" t="str">
        <f>IF('Input data'!R106="","",'Input data'!R106)</f>
        <v/>
      </c>
      <c r="S106" s="64" t="str">
        <f>IF('Input data'!S106="","",'Input data'!S106)</f>
        <v/>
      </c>
      <c r="T106" s="135" t="str">
        <f>IF('Input data'!T106="","",'Input data'!T106)</f>
        <v/>
      </c>
      <c r="U106" s="136" t="str">
        <f>IF('Input data'!U106="","",'Input data'!U106)</f>
        <v/>
      </c>
      <c r="V106" s="65" t="str">
        <f>IF('Input data'!V106="","",'Input data'!V106)</f>
        <v/>
      </c>
      <c r="W106" s="64" t="str">
        <f>IF('Input data'!W106="","",'Input data'!W106)</f>
        <v/>
      </c>
      <c r="X106" s="135" t="str">
        <f>IF('Input data'!X106="","",'Input data'!X106)</f>
        <v/>
      </c>
      <c r="Y106" s="137" t="str">
        <f>IF('Input data'!Y106="","",'Input data'!Y106)</f>
        <v/>
      </c>
      <c r="Z106" s="65" t="str">
        <f>IF('Input data'!Z106="","",'Input data'!Z106)</f>
        <v/>
      </c>
      <c r="AA106" s="65" t="str">
        <f>IF('Input data'!AA106="","",'Input data'!AA106)</f>
        <v/>
      </c>
      <c r="AB106" s="135" t="str">
        <f>IF('Input data'!AB106="","",'Input data'!AB106)</f>
        <v/>
      </c>
      <c r="AC106" s="136" t="str">
        <f>IF('Input data'!AC106="","",'Input data'!AC106)</f>
        <v/>
      </c>
      <c r="AD106" s="64" t="str">
        <f>IF('Input data'!AD106="","",'Input data'!AD106)</f>
        <v/>
      </c>
      <c r="AE106" s="64" t="str">
        <f>IF('Input data'!AE106="","",'Input data'!AE106)</f>
        <v/>
      </c>
      <c r="AF106" s="64" t="str">
        <f>IF('Input data'!AF106="","",'Input data'!AF106)</f>
        <v/>
      </c>
      <c r="AG106" s="64" t="str">
        <f>IF('Input data'!AG106="","",'Input data'!AG106)</f>
        <v/>
      </c>
      <c r="AH106" s="64" t="str">
        <f>IF('Input data'!AH106="","",'Input data'!AH106)</f>
        <v/>
      </c>
      <c r="AI106" s="64" t="str">
        <f>IF('Input data'!AI106="","",'Input data'!AI106)</f>
        <v/>
      </c>
      <c r="AJ106" s="64" t="str">
        <f>IF('Input data'!AJ106="","",'Input data'!AJ106)</f>
        <v/>
      </c>
      <c r="AK106" s="65" t="str">
        <f>IF('Input data'!AK106="","",'Input data'!AK106)</f>
        <v/>
      </c>
      <c r="AL106" s="136" t="str">
        <f>IF('Input data'!AL106="","",'Input data'!AL106)</f>
        <v/>
      </c>
      <c r="AM106" s="64" t="str">
        <f>IF('Input data'!AM106="","",'Input data'!AM106)</f>
        <v/>
      </c>
      <c r="AN106" s="128" t="str">
        <f>IF('Input data'!AN106="","",'Input data'!AN106)</f>
        <v/>
      </c>
      <c r="AO106" s="139" t="str">
        <f>IF('Input data'!AO106="","",'Input data'!AO106)</f>
        <v/>
      </c>
      <c r="AP106" s="89" t="str">
        <f t="shared" si="23"/>
        <v/>
      </c>
      <c r="AQ106" s="90" t="str">
        <f t="shared" si="24"/>
        <v/>
      </c>
      <c r="AR106" s="91" t="str">
        <f t="shared" si="25"/>
        <v/>
      </c>
      <c r="AS106" s="91" t="str">
        <f t="shared" si="26"/>
        <v/>
      </c>
      <c r="AT106" s="91" t="str">
        <f t="shared" si="38"/>
        <v/>
      </c>
      <c r="AU106" s="91" t="str">
        <f t="shared" si="27"/>
        <v/>
      </c>
      <c r="AV106" s="117" t="str">
        <f t="shared" si="28"/>
        <v/>
      </c>
      <c r="AW106" s="89" t="str">
        <f>IF(OR(Q106="",Y106=""),"",(5.6*(IF(AC106="",'Standard input values for PCO2'!$C$5,AC106))^0.75+22*Y106+1.6*0.00001*(IF(AG106="",'Standard input values for PCO2'!$D$5,AG106))^3)*Q106/1000)</f>
        <v/>
      </c>
      <c r="AX106" s="90" t="str">
        <f>IF(OR(R106="",Y106=""),"",(5.6*(IF(AD106="",'Standard input values for PCO2'!$C$6,AD106))^0.75+1.6*0.00001*(IF(AH106="",'Standard input values for PCO2'!$D$6,AH106))^3)*R106/1000)</f>
        <v/>
      </c>
      <c r="AY106" s="90" t="str">
        <f>IF(S106="","",(7.64*(IF(AE106="",'Standard input values for PCO2'!$C$7,AE106))^0.69+(IF(AK106="",'Standard input values for PCO2'!$F$7,AK106))*(23/(IF(AJ106="",'Standard input values for PCO2'!$E$7,AJ106))-1)*((57.27+0.302*(IF(AE106="",'Standard input values for PCO2'!$C$7,AE106)))/(1-0.171*(IF(AK106="",'Standard input values for PCO2'!$F$7,AK106))))+1.6*0.00001*(IF(AI106="",'Standard input values for PCO2'!$D$7,AI106))^3)*S106/1000)</f>
        <v/>
      </c>
      <c r="AZ106" s="90" t="str">
        <f>IF(T106="","",(7.64*(IF(AF106="",'Standard input values for PCO2'!$C$8,AF106))^0.69+(IF(AK106="",'Standard input values for PCO2'!$F$8,AK106))*(23/(IF(AJ106="",'Standard input values for PCO2'!$E$8,AJ106))-1)*((57.27+0.302*(IF(AF106="",'Standard input values for PCO2'!$C$8,AF106)))/(1-0.171*(IF(AK106="",'Standard input values for PCO2'!$F$8,AK106)))))*T106/1000)</f>
        <v/>
      </c>
      <c r="BA106" s="90" t="str">
        <f t="shared" si="39"/>
        <v/>
      </c>
      <c r="BB106" s="122" t="str">
        <f t="shared" si="29"/>
        <v/>
      </c>
      <c r="BC106" s="89" t="str">
        <f t="shared" si="30"/>
        <v/>
      </c>
      <c r="BD106" s="90" t="str">
        <f t="shared" si="31"/>
        <v/>
      </c>
      <c r="BE106" s="117" t="str">
        <f t="shared" si="32"/>
        <v/>
      </c>
      <c r="BF106" s="98" t="str">
        <f t="shared" si="33"/>
        <v/>
      </c>
      <c r="BG106" s="99" t="str">
        <f t="shared" si="34"/>
        <v/>
      </c>
      <c r="BH106" s="99" t="str">
        <f t="shared" si="35"/>
        <v/>
      </c>
      <c r="BI106" s="100" t="str">
        <f t="shared" si="36"/>
        <v/>
      </c>
      <c r="BJ106" s="101" t="str">
        <f t="shared" si="40"/>
        <v/>
      </c>
      <c r="BK106" s="102" t="str">
        <f t="shared" si="41"/>
        <v/>
      </c>
      <c r="BL106" s="102" t="str">
        <f t="shared" si="42"/>
        <v/>
      </c>
      <c r="BM106" s="102" t="str">
        <f t="shared" si="43"/>
        <v/>
      </c>
      <c r="BN106" s="102" t="str">
        <f t="shared" si="44"/>
        <v/>
      </c>
      <c r="BO106" s="103" t="str">
        <f t="shared" si="37"/>
        <v/>
      </c>
    </row>
    <row r="107" spans="2:67" ht="15.75" customHeight="1" x14ac:dyDescent="0.25">
      <c r="B107" s="132" t="str">
        <f>IF('Input data'!B107="","",'Input data'!B107)</f>
        <v/>
      </c>
      <c r="C107" s="66" t="str">
        <f>IF('Input data'!C107="","",'Input data'!C107)</f>
        <v/>
      </c>
      <c r="D107" s="66" t="str">
        <f>IF('Input data'!D107="","",'Input data'!D107)</f>
        <v/>
      </c>
      <c r="E107" s="133" t="str">
        <f>IF('Input data'!E107="","",'Input data'!E107)</f>
        <v/>
      </c>
      <c r="F107" s="66" t="str">
        <f>IF('Input data'!F107="","",'Input data'!F107)</f>
        <v/>
      </c>
      <c r="G107" s="66" t="str">
        <f>IF('Input data'!G107="","",'Input data'!G107)</f>
        <v/>
      </c>
      <c r="H107" s="127" t="str">
        <f>IF('Input data'!H107="","",'Input data'!H107)</f>
        <v/>
      </c>
      <c r="I107" s="64" t="str">
        <f>IF('Input data'!I107="","",'Input data'!I107)</f>
        <v/>
      </c>
      <c r="J107" s="65" t="str">
        <f>IF('Input data'!J107="","",'Input data'!J107)</f>
        <v/>
      </c>
      <c r="K107" s="64" t="str">
        <f>IF('Input data'!K107="","",'Input data'!K107)</f>
        <v/>
      </c>
      <c r="L107" s="65" t="str">
        <f>IF('Input data'!L107="","",'Input data'!L107)</f>
        <v/>
      </c>
      <c r="M107" s="64" t="str">
        <f>IF('Input data'!M107="","",'Input data'!M107)</f>
        <v/>
      </c>
      <c r="N107" s="64" t="str">
        <f>IF('Input data'!N107="","",'Input data'!N107)</f>
        <v/>
      </c>
      <c r="O107" s="134" t="str">
        <f>IF('Input data'!O107="","",'Input data'!O107)</f>
        <v/>
      </c>
      <c r="P107" s="132" t="str">
        <f>IF('Input data'!P107="","",'Input data'!P107)</f>
        <v/>
      </c>
      <c r="Q107" s="64" t="str">
        <f>IF('Input data'!Q107="","",'Input data'!Q107)</f>
        <v/>
      </c>
      <c r="R107" s="64" t="str">
        <f>IF('Input data'!R107="","",'Input data'!R107)</f>
        <v/>
      </c>
      <c r="S107" s="64" t="str">
        <f>IF('Input data'!S107="","",'Input data'!S107)</f>
        <v/>
      </c>
      <c r="T107" s="135" t="str">
        <f>IF('Input data'!T107="","",'Input data'!T107)</f>
        <v/>
      </c>
      <c r="U107" s="136" t="str">
        <f>IF('Input data'!U107="","",'Input data'!U107)</f>
        <v/>
      </c>
      <c r="V107" s="65" t="str">
        <f>IF('Input data'!V107="","",'Input data'!V107)</f>
        <v/>
      </c>
      <c r="W107" s="64" t="str">
        <f>IF('Input data'!W107="","",'Input data'!W107)</f>
        <v/>
      </c>
      <c r="X107" s="135" t="str">
        <f>IF('Input data'!X107="","",'Input data'!X107)</f>
        <v/>
      </c>
      <c r="Y107" s="137" t="str">
        <f>IF('Input data'!Y107="","",'Input data'!Y107)</f>
        <v/>
      </c>
      <c r="Z107" s="65" t="str">
        <f>IF('Input data'!Z107="","",'Input data'!Z107)</f>
        <v/>
      </c>
      <c r="AA107" s="65" t="str">
        <f>IF('Input data'!AA107="","",'Input data'!AA107)</f>
        <v/>
      </c>
      <c r="AB107" s="135" t="str">
        <f>IF('Input data'!AB107="","",'Input data'!AB107)</f>
        <v/>
      </c>
      <c r="AC107" s="136" t="str">
        <f>IF('Input data'!AC107="","",'Input data'!AC107)</f>
        <v/>
      </c>
      <c r="AD107" s="64" t="str">
        <f>IF('Input data'!AD107="","",'Input data'!AD107)</f>
        <v/>
      </c>
      <c r="AE107" s="64" t="str">
        <f>IF('Input data'!AE107="","",'Input data'!AE107)</f>
        <v/>
      </c>
      <c r="AF107" s="64" t="str">
        <f>IF('Input data'!AF107="","",'Input data'!AF107)</f>
        <v/>
      </c>
      <c r="AG107" s="64" t="str">
        <f>IF('Input data'!AG107="","",'Input data'!AG107)</f>
        <v/>
      </c>
      <c r="AH107" s="64" t="str">
        <f>IF('Input data'!AH107="","",'Input data'!AH107)</f>
        <v/>
      </c>
      <c r="AI107" s="64" t="str">
        <f>IF('Input data'!AI107="","",'Input data'!AI107)</f>
        <v/>
      </c>
      <c r="AJ107" s="64" t="str">
        <f>IF('Input data'!AJ107="","",'Input data'!AJ107)</f>
        <v/>
      </c>
      <c r="AK107" s="65" t="str">
        <f>IF('Input data'!AK107="","",'Input data'!AK107)</f>
        <v/>
      </c>
      <c r="AL107" s="136" t="str">
        <f>IF('Input data'!AL107="","",'Input data'!AL107)</f>
        <v/>
      </c>
      <c r="AM107" s="64" t="str">
        <f>IF('Input data'!AM107="","",'Input data'!AM107)</f>
        <v/>
      </c>
      <c r="AN107" s="128" t="str">
        <f>IF('Input data'!AN107="","",'Input data'!AN107)</f>
        <v/>
      </c>
      <c r="AO107" s="139" t="str">
        <f>IF('Input data'!AO107="","",'Input data'!AO107)</f>
        <v/>
      </c>
      <c r="AP107" s="89" t="str">
        <f t="shared" si="23"/>
        <v/>
      </c>
      <c r="AQ107" s="90" t="str">
        <f t="shared" si="24"/>
        <v/>
      </c>
      <c r="AR107" s="91" t="str">
        <f t="shared" si="25"/>
        <v/>
      </c>
      <c r="AS107" s="91" t="str">
        <f t="shared" si="26"/>
        <v/>
      </c>
      <c r="AT107" s="91" t="str">
        <f t="shared" si="38"/>
        <v/>
      </c>
      <c r="AU107" s="91" t="str">
        <f t="shared" si="27"/>
        <v/>
      </c>
      <c r="AV107" s="117" t="str">
        <f t="shared" si="28"/>
        <v/>
      </c>
      <c r="AW107" s="89" t="str">
        <f>IF(OR(Q107="",Y107=""),"",(5.6*(IF(AC107="",'Standard input values for PCO2'!$C$5,AC107))^0.75+22*Y107+1.6*0.00001*(IF(AG107="",'Standard input values for PCO2'!$D$5,AG107))^3)*Q107/1000)</f>
        <v/>
      </c>
      <c r="AX107" s="90" t="str">
        <f>IF(OR(R107="",Y107=""),"",(5.6*(IF(AD107="",'Standard input values for PCO2'!$C$6,AD107))^0.75+1.6*0.00001*(IF(AH107="",'Standard input values for PCO2'!$D$6,AH107))^3)*R107/1000)</f>
        <v/>
      </c>
      <c r="AY107" s="90" t="str">
        <f>IF(S107="","",(7.64*(IF(AE107="",'Standard input values for PCO2'!$C$7,AE107))^0.69+(IF(AK107="",'Standard input values for PCO2'!$F$7,AK107))*(23/(IF(AJ107="",'Standard input values for PCO2'!$E$7,AJ107))-1)*((57.27+0.302*(IF(AE107="",'Standard input values for PCO2'!$C$7,AE107)))/(1-0.171*(IF(AK107="",'Standard input values for PCO2'!$F$7,AK107))))+1.6*0.00001*(IF(AI107="",'Standard input values for PCO2'!$D$7,AI107))^3)*S107/1000)</f>
        <v/>
      </c>
      <c r="AZ107" s="90" t="str">
        <f>IF(T107="","",(7.64*(IF(AF107="",'Standard input values for PCO2'!$C$8,AF107))^0.69+(IF(AK107="",'Standard input values for PCO2'!$F$8,AK107))*(23/(IF(AJ107="",'Standard input values for PCO2'!$E$8,AJ107))-1)*((57.27+0.302*(IF(AF107="",'Standard input values for PCO2'!$C$8,AF107)))/(1-0.171*(IF(AK107="",'Standard input values for PCO2'!$F$8,AK107)))))*T107/1000)</f>
        <v/>
      </c>
      <c r="BA107" s="90" t="str">
        <f t="shared" si="39"/>
        <v/>
      </c>
      <c r="BB107" s="122" t="str">
        <f t="shared" si="29"/>
        <v/>
      </c>
      <c r="BC107" s="89" t="str">
        <f t="shared" si="30"/>
        <v/>
      </c>
      <c r="BD107" s="90" t="str">
        <f t="shared" si="31"/>
        <v/>
      </c>
      <c r="BE107" s="117" t="str">
        <f t="shared" si="32"/>
        <v/>
      </c>
      <c r="BF107" s="98" t="str">
        <f t="shared" si="33"/>
        <v/>
      </c>
      <c r="BG107" s="99" t="str">
        <f t="shared" si="34"/>
        <v/>
      </c>
      <c r="BH107" s="99" t="str">
        <f t="shared" si="35"/>
        <v/>
      </c>
      <c r="BI107" s="100" t="str">
        <f t="shared" si="36"/>
        <v/>
      </c>
      <c r="BJ107" s="101" t="str">
        <f t="shared" si="40"/>
        <v/>
      </c>
      <c r="BK107" s="102" t="str">
        <f t="shared" si="41"/>
        <v/>
      </c>
      <c r="BL107" s="102" t="str">
        <f t="shared" si="42"/>
        <v/>
      </c>
      <c r="BM107" s="102" t="str">
        <f t="shared" si="43"/>
        <v/>
      </c>
      <c r="BN107" s="102" t="str">
        <f t="shared" si="44"/>
        <v/>
      </c>
      <c r="BO107" s="103" t="str">
        <f t="shared" si="37"/>
        <v/>
      </c>
    </row>
    <row r="108" spans="2:67" ht="15.75" customHeight="1" x14ac:dyDescent="0.25">
      <c r="B108" s="132" t="str">
        <f>IF('Input data'!B108="","",'Input data'!B108)</f>
        <v/>
      </c>
      <c r="C108" s="66" t="str">
        <f>IF('Input data'!C108="","",'Input data'!C108)</f>
        <v/>
      </c>
      <c r="D108" s="66" t="str">
        <f>IF('Input data'!D108="","",'Input data'!D108)</f>
        <v/>
      </c>
      <c r="E108" s="133" t="str">
        <f>IF('Input data'!E108="","",'Input data'!E108)</f>
        <v/>
      </c>
      <c r="F108" s="66" t="str">
        <f>IF('Input data'!F108="","",'Input data'!F108)</f>
        <v/>
      </c>
      <c r="G108" s="66" t="str">
        <f>IF('Input data'!G108="","",'Input data'!G108)</f>
        <v/>
      </c>
      <c r="H108" s="127" t="str">
        <f>IF('Input data'!H108="","",'Input data'!H108)</f>
        <v/>
      </c>
      <c r="I108" s="64" t="str">
        <f>IF('Input data'!I108="","",'Input data'!I108)</f>
        <v/>
      </c>
      <c r="J108" s="65" t="str">
        <f>IF('Input data'!J108="","",'Input data'!J108)</f>
        <v/>
      </c>
      <c r="K108" s="64" t="str">
        <f>IF('Input data'!K108="","",'Input data'!K108)</f>
        <v/>
      </c>
      <c r="L108" s="65" t="str">
        <f>IF('Input data'!L108="","",'Input data'!L108)</f>
        <v/>
      </c>
      <c r="M108" s="64" t="str">
        <f>IF('Input data'!M108="","",'Input data'!M108)</f>
        <v/>
      </c>
      <c r="N108" s="64" t="str">
        <f>IF('Input data'!N108="","",'Input data'!N108)</f>
        <v/>
      </c>
      <c r="O108" s="134" t="str">
        <f>IF('Input data'!O108="","",'Input data'!O108)</f>
        <v/>
      </c>
      <c r="P108" s="132" t="str">
        <f>IF('Input data'!P108="","",'Input data'!P108)</f>
        <v/>
      </c>
      <c r="Q108" s="64" t="str">
        <f>IF('Input data'!Q108="","",'Input data'!Q108)</f>
        <v/>
      </c>
      <c r="R108" s="64" t="str">
        <f>IF('Input data'!R108="","",'Input data'!R108)</f>
        <v/>
      </c>
      <c r="S108" s="64" t="str">
        <f>IF('Input data'!S108="","",'Input data'!S108)</f>
        <v/>
      </c>
      <c r="T108" s="135" t="str">
        <f>IF('Input data'!T108="","",'Input data'!T108)</f>
        <v/>
      </c>
      <c r="U108" s="136" t="str">
        <f>IF('Input data'!U108="","",'Input data'!U108)</f>
        <v/>
      </c>
      <c r="V108" s="65" t="str">
        <f>IF('Input data'!V108="","",'Input data'!V108)</f>
        <v/>
      </c>
      <c r="W108" s="64" t="str">
        <f>IF('Input data'!W108="","",'Input data'!W108)</f>
        <v/>
      </c>
      <c r="X108" s="135" t="str">
        <f>IF('Input data'!X108="","",'Input data'!X108)</f>
        <v/>
      </c>
      <c r="Y108" s="137" t="str">
        <f>IF('Input data'!Y108="","",'Input data'!Y108)</f>
        <v/>
      </c>
      <c r="Z108" s="65" t="str">
        <f>IF('Input data'!Z108="","",'Input data'!Z108)</f>
        <v/>
      </c>
      <c r="AA108" s="65" t="str">
        <f>IF('Input data'!AA108="","",'Input data'!AA108)</f>
        <v/>
      </c>
      <c r="AB108" s="135" t="str">
        <f>IF('Input data'!AB108="","",'Input data'!AB108)</f>
        <v/>
      </c>
      <c r="AC108" s="136" t="str">
        <f>IF('Input data'!AC108="","",'Input data'!AC108)</f>
        <v/>
      </c>
      <c r="AD108" s="64" t="str">
        <f>IF('Input data'!AD108="","",'Input data'!AD108)</f>
        <v/>
      </c>
      <c r="AE108" s="64" t="str">
        <f>IF('Input data'!AE108="","",'Input data'!AE108)</f>
        <v/>
      </c>
      <c r="AF108" s="64" t="str">
        <f>IF('Input data'!AF108="","",'Input data'!AF108)</f>
        <v/>
      </c>
      <c r="AG108" s="64" t="str">
        <f>IF('Input data'!AG108="","",'Input data'!AG108)</f>
        <v/>
      </c>
      <c r="AH108" s="64" t="str">
        <f>IF('Input data'!AH108="","",'Input data'!AH108)</f>
        <v/>
      </c>
      <c r="AI108" s="64" t="str">
        <f>IF('Input data'!AI108="","",'Input data'!AI108)</f>
        <v/>
      </c>
      <c r="AJ108" s="64" t="str">
        <f>IF('Input data'!AJ108="","",'Input data'!AJ108)</f>
        <v/>
      </c>
      <c r="AK108" s="65" t="str">
        <f>IF('Input data'!AK108="","",'Input data'!AK108)</f>
        <v/>
      </c>
      <c r="AL108" s="136" t="str">
        <f>IF('Input data'!AL108="","",'Input data'!AL108)</f>
        <v/>
      </c>
      <c r="AM108" s="64" t="str">
        <f>IF('Input data'!AM108="","",'Input data'!AM108)</f>
        <v/>
      </c>
      <c r="AN108" s="128" t="str">
        <f>IF('Input data'!AN108="","",'Input data'!AN108)</f>
        <v/>
      </c>
      <c r="AO108" s="139" t="str">
        <f>IF('Input data'!AO108="","",'Input data'!AO108)</f>
        <v/>
      </c>
      <c r="AP108" s="89" t="str">
        <f t="shared" si="23"/>
        <v/>
      </c>
      <c r="AQ108" s="90" t="str">
        <f t="shared" si="24"/>
        <v/>
      </c>
      <c r="AR108" s="91" t="str">
        <f t="shared" si="25"/>
        <v/>
      </c>
      <c r="AS108" s="91" t="str">
        <f t="shared" si="26"/>
        <v/>
      </c>
      <c r="AT108" s="91" t="str">
        <f t="shared" si="38"/>
        <v/>
      </c>
      <c r="AU108" s="91" t="str">
        <f t="shared" si="27"/>
        <v/>
      </c>
      <c r="AV108" s="117" t="str">
        <f t="shared" si="28"/>
        <v/>
      </c>
      <c r="AW108" s="89" t="str">
        <f>IF(OR(Q108="",Y108=""),"",(5.6*(IF(AC108="",'Standard input values for PCO2'!$C$5,AC108))^0.75+22*Y108+1.6*0.00001*(IF(AG108="",'Standard input values for PCO2'!$D$5,AG108))^3)*Q108/1000)</f>
        <v/>
      </c>
      <c r="AX108" s="90" t="str">
        <f>IF(OR(R108="",Y108=""),"",(5.6*(IF(AD108="",'Standard input values for PCO2'!$C$6,AD108))^0.75+1.6*0.00001*(IF(AH108="",'Standard input values for PCO2'!$D$6,AH108))^3)*R108/1000)</f>
        <v/>
      </c>
      <c r="AY108" s="90" t="str">
        <f>IF(S108="","",(7.64*(IF(AE108="",'Standard input values for PCO2'!$C$7,AE108))^0.69+(IF(AK108="",'Standard input values for PCO2'!$F$7,AK108))*(23/(IF(AJ108="",'Standard input values for PCO2'!$E$7,AJ108))-1)*((57.27+0.302*(IF(AE108="",'Standard input values for PCO2'!$C$7,AE108)))/(1-0.171*(IF(AK108="",'Standard input values for PCO2'!$F$7,AK108))))+1.6*0.00001*(IF(AI108="",'Standard input values for PCO2'!$D$7,AI108))^3)*S108/1000)</f>
        <v/>
      </c>
      <c r="AZ108" s="90" t="str">
        <f>IF(T108="","",(7.64*(IF(AF108="",'Standard input values for PCO2'!$C$8,AF108))^0.69+(IF(AK108="",'Standard input values for PCO2'!$F$8,AK108))*(23/(IF(AJ108="",'Standard input values for PCO2'!$E$8,AJ108))-1)*((57.27+0.302*(IF(AF108="",'Standard input values for PCO2'!$C$8,AF108)))/(1-0.171*(IF(AK108="",'Standard input values for PCO2'!$F$8,AK108)))))*T108/1000)</f>
        <v/>
      </c>
      <c r="BA108" s="90" t="str">
        <f t="shared" si="39"/>
        <v/>
      </c>
      <c r="BB108" s="122" t="str">
        <f t="shared" si="29"/>
        <v/>
      </c>
      <c r="BC108" s="89" t="str">
        <f t="shared" si="30"/>
        <v/>
      </c>
      <c r="BD108" s="90" t="str">
        <f t="shared" si="31"/>
        <v/>
      </c>
      <c r="BE108" s="117" t="str">
        <f t="shared" si="32"/>
        <v/>
      </c>
      <c r="BF108" s="98" t="str">
        <f t="shared" si="33"/>
        <v/>
      </c>
      <c r="BG108" s="99" t="str">
        <f t="shared" si="34"/>
        <v/>
      </c>
      <c r="BH108" s="99" t="str">
        <f t="shared" si="35"/>
        <v/>
      </c>
      <c r="BI108" s="100" t="str">
        <f t="shared" si="36"/>
        <v/>
      </c>
      <c r="BJ108" s="101" t="str">
        <f t="shared" si="40"/>
        <v/>
      </c>
      <c r="BK108" s="102" t="str">
        <f t="shared" si="41"/>
        <v/>
      </c>
      <c r="BL108" s="102" t="str">
        <f t="shared" si="42"/>
        <v/>
      </c>
      <c r="BM108" s="102" t="str">
        <f t="shared" si="43"/>
        <v/>
      </c>
      <c r="BN108" s="102" t="str">
        <f t="shared" si="44"/>
        <v/>
      </c>
      <c r="BO108" s="103" t="str">
        <f t="shared" si="37"/>
        <v/>
      </c>
    </row>
    <row r="109" spans="2:67" ht="15.75" customHeight="1" x14ac:dyDescent="0.25">
      <c r="B109" s="132" t="str">
        <f>IF('Input data'!B109="","",'Input data'!B109)</f>
        <v/>
      </c>
      <c r="C109" s="66" t="str">
        <f>IF('Input data'!C109="","",'Input data'!C109)</f>
        <v/>
      </c>
      <c r="D109" s="66" t="str">
        <f>IF('Input data'!D109="","",'Input data'!D109)</f>
        <v/>
      </c>
      <c r="E109" s="133" t="str">
        <f>IF('Input data'!E109="","",'Input data'!E109)</f>
        <v/>
      </c>
      <c r="F109" s="66" t="str">
        <f>IF('Input data'!F109="","",'Input data'!F109)</f>
        <v/>
      </c>
      <c r="G109" s="66" t="str">
        <f>IF('Input data'!G109="","",'Input data'!G109)</f>
        <v/>
      </c>
      <c r="H109" s="127" t="str">
        <f>IF('Input data'!H109="","",'Input data'!H109)</f>
        <v/>
      </c>
      <c r="I109" s="64" t="str">
        <f>IF('Input data'!I109="","",'Input data'!I109)</f>
        <v/>
      </c>
      <c r="J109" s="65" t="str">
        <f>IF('Input data'!J109="","",'Input data'!J109)</f>
        <v/>
      </c>
      <c r="K109" s="64" t="str">
        <f>IF('Input data'!K109="","",'Input data'!K109)</f>
        <v/>
      </c>
      <c r="L109" s="65" t="str">
        <f>IF('Input data'!L109="","",'Input data'!L109)</f>
        <v/>
      </c>
      <c r="M109" s="64" t="str">
        <f>IF('Input data'!M109="","",'Input data'!M109)</f>
        <v/>
      </c>
      <c r="N109" s="64" t="str">
        <f>IF('Input data'!N109="","",'Input data'!N109)</f>
        <v/>
      </c>
      <c r="O109" s="134" t="str">
        <f>IF('Input data'!O109="","",'Input data'!O109)</f>
        <v/>
      </c>
      <c r="P109" s="132" t="str">
        <f>IF('Input data'!P109="","",'Input data'!P109)</f>
        <v/>
      </c>
      <c r="Q109" s="64" t="str">
        <f>IF('Input data'!Q109="","",'Input data'!Q109)</f>
        <v/>
      </c>
      <c r="R109" s="64" t="str">
        <f>IF('Input data'!R109="","",'Input data'!R109)</f>
        <v/>
      </c>
      <c r="S109" s="64" t="str">
        <f>IF('Input data'!S109="","",'Input data'!S109)</f>
        <v/>
      </c>
      <c r="T109" s="135" t="str">
        <f>IF('Input data'!T109="","",'Input data'!T109)</f>
        <v/>
      </c>
      <c r="U109" s="136" t="str">
        <f>IF('Input data'!U109="","",'Input data'!U109)</f>
        <v/>
      </c>
      <c r="V109" s="65" t="str">
        <f>IF('Input data'!V109="","",'Input data'!V109)</f>
        <v/>
      </c>
      <c r="W109" s="64" t="str">
        <f>IF('Input data'!W109="","",'Input data'!W109)</f>
        <v/>
      </c>
      <c r="X109" s="135" t="str">
        <f>IF('Input data'!X109="","",'Input data'!X109)</f>
        <v/>
      </c>
      <c r="Y109" s="137" t="str">
        <f>IF('Input data'!Y109="","",'Input data'!Y109)</f>
        <v/>
      </c>
      <c r="Z109" s="65" t="str">
        <f>IF('Input data'!Z109="","",'Input data'!Z109)</f>
        <v/>
      </c>
      <c r="AA109" s="65" t="str">
        <f>IF('Input data'!AA109="","",'Input data'!AA109)</f>
        <v/>
      </c>
      <c r="AB109" s="135" t="str">
        <f>IF('Input data'!AB109="","",'Input data'!AB109)</f>
        <v/>
      </c>
      <c r="AC109" s="136" t="str">
        <f>IF('Input data'!AC109="","",'Input data'!AC109)</f>
        <v/>
      </c>
      <c r="AD109" s="64" t="str">
        <f>IF('Input data'!AD109="","",'Input data'!AD109)</f>
        <v/>
      </c>
      <c r="AE109" s="64" t="str">
        <f>IF('Input data'!AE109="","",'Input data'!AE109)</f>
        <v/>
      </c>
      <c r="AF109" s="64" t="str">
        <f>IF('Input data'!AF109="","",'Input data'!AF109)</f>
        <v/>
      </c>
      <c r="AG109" s="64" t="str">
        <f>IF('Input data'!AG109="","",'Input data'!AG109)</f>
        <v/>
      </c>
      <c r="AH109" s="64" t="str">
        <f>IF('Input data'!AH109="","",'Input data'!AH109)</f>
        <v/>
      </c>
      <c r="AI109" s="64" t="str">
        <f>IF('Input data'!AI109="","",'Input data'!AI109)</f>
        <v/>
      </c>
      <c r="AJ109" s="64" t="str">
        <f>IF('Input data'!AJ109="","",'Input data'!AJ109)</f>
        <v/>
      </c>
      <c r="AK109" s="65" t="str">
        <f>IF('Input data'!AK109="","",'Input data'!AK109)</f>
        <v/>
      </c>
      <c r="AL109" s="136" t="str">
        <f>IF('Input data'!AL109="","",'Input data'!AL109)</f>
        <v/>
      </c>
      <c r="AM109" s="64" t="str">
        <f>IF('Input data'!AM109="","",'Input data'!AM109)</f>
        <v/>
      </c>
      <c r="AN109" s="128" t="str">
        <f>IF('Input data'!AN109="","",'Input data'!AN109)</f>
        <v/>
      </c>
      <c r="AO109" s="139" t="str">
        <f>IF('Input data'!AO109="","",'Input data'!AO109)</f>
        <v/>
      </c>
      <c r="AP109" s="89" t="str">
        <f t="shared" si="23"/>
        <v/>
      </c>
      <c r="AQ109" s="90" t="str">
        <f t="shared" si="24"/>
        <v/>
      </c>
      <c r="AR109" s="91" t="str">
        <f t="shared" si="25"/>
        <v/>
      </c>
      <c r="AS109" s="91" t="str">
        <f t="shared" si="26"/>
        <v/>
      </c>
      <c r="AT109" s="91" t="str">
        <f t="shared" si="38"/>
        <v/>
      </c>
      <c r="AU109" s="91" t="str">
        <f t="shared" si="27"/>
        <v/>
      </c>
      <c r="AV109" s="117" t="str">
        <f t="shared" si="28"/>
        <v/>
      </c>
      <c r="AW109" s="89" t="str">
        <f>IF(OR(Q109="",Y109=""),"",(5.6*(IF(AC109="",'Standard input values for PCO2'!$C$5,AC109))^0.75+22*Y109+1.6*0.00001*(IF(AG109="",'Standard input values for PCO2'!$D$5,AG109))^3)*Q109/1000)</f>
        <v/>
      </c>
      <c r="AX109" s="90" t="str">
        <f>IF(OR(R109="",Y109=""),"",(5.6*(IF(AD109="",'Standard input values for PCO2'!$C$6,AD109))^0.75+1.6*0.00001*(IF(AH109="",'Standard input values for PCO2'!$D$6,AH109))^3)*R109/1000)</f>
        <v/>
      </c>
      <c r="AY109" s="90" t="str">
        <f>IF(S109="","",(7.64*(IF(AE109="",'Standard input values for PCO2'!$C$7,AE109))^0.69+(IF(AK109="",'Standard input values for PCO2'!$F$7,AK109))*(23/(IF(AJ109="",'Standard input values for PCO2'!$E$7,AJ109))-1)*((57.27+0.302*(IF(AE109="",'Standard input values for PCO2'!$C$7,AE109)))/(1-0.171*(IF(AK109="",'Standard input values for PCO2'!$F$7,AK109))))+1.6*0.00001*(IF(AI109="",'Standard input values for PCO2'!$D$7,AI109))^3)*S109/1000)</f>
        <v/>
      </c>
      <c r="AZ109" s="90" t="str">
        <f>IF(T109="","",(7.64*(IF(AF109="",'Standard input values for PCO2'!$C$8,AF109))^0.69+(IF(AK109="",'Standard input values for PCO2'!$F$8,AK109))*(23/(IF(AJ109="",'Standard input values for PCO2'!$E$8,AJ109))-1)*((57.27+0.302*(IF(AF109="",'Standard input values for PCO2'!$C$8,AF109)))/(1-0.171*(IF(AK109="",'Standard input values for PCO2'!$F$8,AK109)))))*T109/1000)</f>
        <v/>
      </c>
      <c r="BA109" s="90" t="str">
        <f t="shared" si="39"/>
        <v/>
      </c>
      <c r="BB109" s="122" t="str">
        <f t="shared" si="29"/>
        <v/>
      </c>
      <c r="BC109" s="89" t="str">
        <f t="shared" si="30"/>
        <v/>
      </c>
      <c r="BD109" s="90" t="str">
        <f t="shared" si="31"/>
        <v/>
      </c>
      <c r="BE109" s="117" t="str">
        <f t="shared" si="32"/>
        <v/>
      </c>
      <c r="BF109" s="98" t="str">
        <f t="shared" si="33"/>
        <v/>
      </c>
      <c r="BG109" s="99" t="str">
        <f t="shared" si="34"/>
        <v/>
      </c>
      <c r="BH109" s="99" t="str">
        <f t="shared" si="35"/>
        <v/>
      </c>
      <c r="BI109" s="100" t="str">
        <f t="shared" si="36"/>
        <v/>
      </c>
      <c r="BJ109" s="101" t="str">
        <f t="shared" si="40"/>
        <v/>
      </c>
      <c r="BK109" s="102" t="str">
        <f t="shared" si="41"/>
        <v/>
      </c>
      <c r="BL109" s="102" t="str">
        <f t="shared" si="42"/>
        <v/>
      </c>
      <c r="BM109" s="102" t="str">
        <f t="shared" si="43"/>
        <v/>
      </c>
      <c r="BN109" s="102" t="str">
        <f t="shared" si="44"/>
        <v/>
      </c>
      <c r="BO109" s="103" t="str">
        <f t="shared" si="37"/>
        <v/>
      </c>
    </row>
    <row r="110" spans="2:67" ht="15.75" customHeight="1" x14ac:dyDescent="0.25">
      <c r="B110" s="132" t="str">
        <f>IF('Input data'!B110="","",'Input data'!B110)</f>
        <v/>
      </c>
      <c r="C110" s="66" t="str">
        <f>IF('Input data'!C110="","",'Input data'!C110)</f>
        <v/>
      </c>
      <c r="D110" s="66" t="str">
        <f>IF('Input data'!D110="","",'Input data'!D110)</f>
        <v/>
      </c>
      <c r="E110" s="133" t="str">
        <f>IF('Input data'!E110="","",'Input data'!E110)</f>
        <v/>
      </c>
      <c r="F110" s="66" t="str">
        <f>IF('Input data'!F110="","",'Input data'!F110)</f>
        <v/>
      </c>
      <c r="G110" s="66" t="str">
        <f>IF('Input data'!G110="","",'Input data'!G110)</f>
        <v/>
      </c>
      <c r="H110" s="127" t="str">
        <f>IF('Input data'!H110="","",'Input data'!H110)</f>
        <v/>
      </c>
      <c r="I110" s="64" t="str">
        <f>IF('Input data'!I110="","",'Input data'!I110)</f>
        <v/>
      </c>
      <c r="J110" s="65" t="str">
        <f>IF('Input data'!J110="","",'Input data'!J110)</f>
        <v/>
      </c>
      <c r="K110" s="64" t="str">
        <f>IF('Input data'!K110="","",'Input data'!K110)</f>
        <v/>
      </c>
      <c r="L110" s="65" t="str">
        <f>IF('Input data'!L110="","",'Input data'!L110)</f>
        <v/>
      </c>
      <c r="M110" s="64" t="str">
        <f>IF('Input data'!M110="","",'Input data'!M110)</f>
        <v/>
      </c>
      <c r="N110" s="64" t="str">
        <f>IF('Input data'!N110="","",'Input data'!N110)</f>
        <v/>
      </c>
      <c r="O110" s="134" t="str">
        <f>IF('Input data'!O110="","",'Input data'!O110)</f>
        <v/>
      </c>
      <c r="P110" s="132" t="str">
        <f>IF('Input data'!P110="","",'Input data'!P110)</f>
        <v/>
      </c>
      <c r="Q110" s="64" t="str">
        <f>IF('Input data'!Q110="","",'Input data'!Q110)</f>
        <v/>
      </c>
      <c r="R110" s="64" t="str">
        <f>IF('Input data'!R110="","",'Input data'!R110)</f>
        <v/>
      </c>
      <c r="S110" s="64" t="str">
        <f>IF('Input data'!S110="","",'Input data'!S110)</f>
        <v/>
      </c>
      <c r="T110" s="135" t="str">
        <f>IF('Input data'!T110="","",'Input data'!T110)</f>
        <v/>
      </c>
      <c r="U110" s="136" t="str">
        <f>IF('Input data'!U110="","",'Input data'!U110)</f>
        <v/>
      </c>
      <c r="V110" s="65" t="str">
        <f>IF('Input data'!V110="","",'Input data'!V110)</f>
        <v/>
      </c>
      <c r="W110" s="64" t="str">
        <f>IF('Input data'!W110="","",'Input data'!W110)</f>
        <v/>
      </c>
      <c r="X110" s="135" t="str">
        <f>IF('Input data'!X110="","",'Input data'!X110)</f>
        <v/>
      </c>
      <c r="Y110" s="137" t="str">
        <f>IF('Input data'!Y110="","",'Input data'!Y110)</f>
        <v/>
      </c>
      <c r="Z110" s="65" t="str">
        <f>IF('Input data'!Z110="","",'Input data'!Z110)</f>
        <v/>
      </c>
      <c r="AA110" s="65" t="str">
        <f>IF('Input data'!AA110="","",'Input data'!AA110)</f>
        <v/>
      </c>
      <c r="AB110" s="135" t="str">
        <f>IF('Input data'!AB110="","",'Input data'!AB110)</f>
        <v/>
      </c>
      <c r="AC110" s="136" t="str">
        <f>IF('Input data'!AC110="","",'Input data'!AC110)</f>
        <v/>
      </c>
      <c r="AD110" s="64" t="str">
        <f>IF('Input data'!AD110="","",'Input data'!AD110)</f>
        <v/>
      </c>
      <c r="AE110" s="64" t="str">
        <f>IF('Input data'!AE110="","",'Input data'!AE110)</f>
        <v/>
      </c>
      <c r="AF110" s="64" t="str">
        <f>IF('Input data'!AF110="","",'Input data'!AF110)</f>
        <v/>
      </c>
      <c r="AG110" s="64" t="str">
        <f>IF('Input data'!AG110="","",'Input data'!AG110)</f>
        <v/>
      </c>
      <c r="AH110" s="64" t="str">
        <f>IF('Input data'!AH110="","",'Input data'!AH110)</f>
        <v/>
      </c>
      <c r="AI110" s="64" t="str">
        <f>IF('Input data'!AI110="","",'Input data'!AI110)</f>
        <v/>
      </c>
      <c r="AJ110" s="64" t="str">
        <f>IF('Input data'!AJ110="","",'Input data'!AJ110)</f>
        <v/>
      </c>
      <c r="AK110" s="65" t="str">
        <f>IF('Input data'!AK110="","",'Input data'!AK110)</f>
        <v/>
      </c>
      <c r="AL110" s="136" t="str">
        <f>IF('Input data'!AL110="","",'Input data'!AL110)</f>
        <v/>
      </c>
      <c r="AM110" s="64" t="str">
        <f>IF('Input data'!AM110="","",'Input data'!AM110)</f>
        <v/>
      </c>
      <c r="AN110" s="128" t="str">
        <f>IF('Input data'!AN110="","",'Input data'!AN110)</f>
        <v/>
      </c>
      <c r="AO110" s="139" t="str">
        <f>IF('Input data'!AO110="","",'Input data'!AO110)</f>
        <v/>
      </c>
      <c r="AP110" s="89" t="str">
        <f t="shared" si="23"/>
        <v/>
      </c>
      <c r="AQ110" s="90" t="str">
        <f t="shared" si="24"/>
        <v/>
      </c>
      <c r="AR110" s="91" t="str">
        <f t="shared" si="25"/>
        <v/>
      </c>
      <c r="AS110" s="91" t="str">
        <f t="shared" si="26"/>
        <v/>
      </c>
      <c r="AT110" s="91" t="str">
        <f t="shared" si="38"/>
        <v/>
      </c>
      <c r="AU110" s="91" t="str">
        <f t="shared" si="27"/>
        <v/>
      </c>
      <c r="AV110" s="117" t="str">
        <f t="shared" si="28"/>
        <v/>
      </c>
      <c r="AW110" s="89" t="str">
        <f>IF(OR(Q110="",Y110=""),"",(5.6*(IF(AC110="",'Standard input values for PCO2'!$C$5,AC110))^0.75+22*Y110+1.6*0.00001*(IF(AG110="",'Standard input values for PCO2'!$D$5,AG110))^3)*Q110/1000)</f>
        <v/>
      </c>
      <c r="AX110" s="90" t="str">
        <f>IF(OR(R110="",Y110=""),"",(5.6*(IF(AD110="",'Standard input values for PCO2'!$C$6,AD110))^0.75+1.6*0.00001*(IF(AH110="",'Standard input values for PCO2'!$D$6,AH110))^3)*R110/1000)</f>
        <v/>
      </c>
      <c r="AY110" s="90" t="str">
        <f>IF(S110="","",(7.64*(IF(AE110="",'Standard input values for PCO2'!$C$7,AE110))^0.69+(IF(AK110="",'Standard input values for PCO2'!$F$7,AK110))*(23/(IF(AJ110="",'Standard input values for PCO2'!$E$7,AJ110))-1)*((57.27+0.302*(IF(AE110="",'Standard input values for PCO2'!$C$7,AE110)))/(1-0.171*(IF(AK110="",'Standard input values for PCO2'!$F$7,AK110))))+1.6*0.00001*(IF(AI110="",'Standard input values for PCO2'!$D$7,AI110))^3)*S110/1000)</f>
        <v/>
      </c>
      <c r="AZ110" s="90" t="str">
        <f>IF(T110="","",(7.64*(IF(AF110="",'Standard input values for PCO2'!$C$8,AF110))^0.69+(IF(AK110="",'Standard input values for PCO2'!$F$8,AK110))*(23/(IF(AJ110="",'Standard input values for PCO2'!$E$8,AJ110))-1)*((57.27+0.302*(IF(AF110="",'Standard input values for PCO2'!$C$8,AF110)))/(1-0.171*(IF(AK110="",'Standard input values for PCO2'!$F$8,AK110)))))*T110/1000)</f>
        <v/>
      </c>
      <c r="BA110" s="90" t="str">
        <f t="shared" si="39"/>
        <v/>
      </c>
      <c r="BB110" s="122" t="str">
        <f t="shared" si="29"/>
        <v/>
      </c>
      <c r="BC110" s="89" t="str">
        <f t="shared" si="30"/>
        <v/>
      </c>
      <c r="BD110" s="90" t="str">
        <f t="shared" si="31"/>
        <v/>
      </c>
      <c r="BE110" s="117" t="str">
        <f t="shared" si="32"/>
        <v/>
      </c>
      <c r="BF110" s="98" t="str">
        <f t="shared" si="33"/>
        <v/>
      </c>
      <c r="BG110" s="99" t="str">
        <f t="shared" si="34"/>
        <v/>
      </c>
      <c r="BH110" s="99" t="str">
        <f t="shared" si="35"/>
        <v/>
      </c>
      <c r="BI110" s="100" t="str">
        <f t="shared" si="36"/>
        <v/>
      </c>
      <c r="BJ110" s="101" t="str">
        <f t="shared" si="40"/>
        <v/>
      </c>
      <c r="BK110" s="102" t="str">
        <f t="shared" si="41"/>
        <v/>
      </c>
      <c r="BL110" s="102" t="str">
        <f t="shared" si="42"/>
        <v/>
      </c>
      <c r="BM110" s="102" t="str">
        <f t="shared" si="43"/>
        <v/>
      </c>
      <c r="BN110" s="102" t="str">
        <f t="shared" si="44"/>
        <v/>
      </c>
      <c r="BO110" s="103" t="str">
        <f t="shared" si="37"/>
        <v/>
      </c>
    </row>
    <row r="111" spans="2:67" ht="15.75" customHeight="1" x14ac:dyDescent="0.25">
      <c r="B111" s="132" t="str">
        <f>IF('Input data'!B111="","",'Input data'!B111)</f>
        <v/>
      </c>
      <c r="C111" s="66" t="str">
        <f>IF('Input data'!C111="","",'Input data'!C111)</f>
        <v/>
      </c>
      <c r="D111" s="66" t="str">
        <f>IF('Input data'!D111="","",'Input data'!D111)</f>
        <v/>
      </c>
      <c r="E111" s="133" t="str">
        <f>IF('Input data'!E111="","",'Input data'!E111)</f>
        <v/>
      </c>
      <c r="F111" s="66" t="str">
        <f>IF('Input data'!F111="","",'Input data'!F111)</f>
        <v/>
      </c>
      <c r="G111" s="66" t="str">
        <f>IF('Input data'!G111="","",'Input data'!G111)</f>
        <v/>
      </c>
      <c r="H111" s="127" t="str">
        <f>IF('Input data'!H111="","",'Input data'!H111)</f>
        <v/>
      </c>
      <c r="I111" s="64" t="str">
        <f>IF('Input data'!I111="","",'Input data'!I111)</f>
        <v/>
      </c>
      <c r="J111" s="65" t="str">
        <f>IF('Input data'!J111="","",'Input data'!J111)</f>
        <v/>
      </c>
      <c r="K111" s="64" t="str">
        <f>IF('Input data'!K111="","",'Input data'!K111)</f>
        <v/>
      </c>
      <c r="L111" s="65" t="str">
        <f>IF('Input data'!L111="","",'Input data'!L111)</f>
        <v/>
      </c>
      <c r="M111" s="64" t="str">
        <f>IF('Input data'!M111="","",'Input data'!M111)</f>
        <v/>
      </c>
      <c r="N111" s="64" t="str">
        <f>IF('Input data'!N111="","",'Input data'!N111)</f>
        <v/>
      </c>
      <c r="O111" s="134" t="str">
        <f>IF('Input data'!O111="","",'Input data'!O111)</f>
        <v/>
      </c>
      <c r="P111" s="132" t="str">
        <f>IF('Input data'!P111="","",'Input data'!P111)</f>
        <v/>
      </c>
      <c r="Q111" s="64" t="str">
        <f>IF('Input data'!Q111="","",'Input data'!Q111)</f>
        <v/>
      </c>
      <c r="R111" s="64" t="str">
        <f>IF('Input data'!R111="","",'Input data'!R111)</f>
        <v/>
      </c>
      <c r="S111" s="64" t="str">
        <f>IF('Input data'!S111="","",'Input data'!S111)</f>
        <v/>
      </c>
      <c r="T111" s="135" t="str">
        <f>IF('Input data'!T111="","",'Input data'!T111)</f>
        <v/>
      </c>
      <c r="U111" s="136" t="str">
        <f>IF('Input data'!U111="","",'Input data'!U111)</f>
        <v/>
      </c>
      <c r="V111" s="65" t="str">
        <f>IF('Input data'!V111="","",'Input data'!V111)</f>
        <v/>
      </c>
      <c r="W111" s="64" t="str">
        <f>IF('Input data'!W111="","",'Input data'!W111)</f>
        <v/>
      </c>
      <c r="X111" s="135" t="str">
        <f>IF('Input data'!X111="","",'Input data'!X111)</f>
        <v/>
      </c>
      <c r="Y111" s="137" t="str">
        <f>IF('Input data'!Y111="","",'Input data'!Y111)</f>
        <v/>
      </c>
      <c r="Z111" s="65" t="str">
        <f>IF('Input data'!Z111="","",'Input data'!Z111)</f>
        <v/>
      </c>
      <c r="AA111" s="65" t="str">
        <f>IF('Input data'!AA111="","",'Input data'!AA111)</f>
        <v/>
      </c>
      <c r="AB111" s="135" t="str">
        <f>IF('Input data'!AB111="","",'Input data'!AB111)</f>
        <v/>
      </c>
      <c r="AC111" s="136" t="str">
        <f>IF('Input data'!AC111="","",'Input data'!AC111)</f>
        <v/>
      </c>
      <c r="AD111" s="64" t="str">
        <f>IF('Input data'!AD111="","",'Input data'!AD111)</f>
        <v/>
      </c>
      <c r="AE111" s="64" t="str">
        <f>IF('Input data'!AE111="","",'Input data'!AE111)</f>
        <v/>
      </c>
      <c r="AF111" s="64" t="str">
        <f>IF('Input data'!AF111="","",'Input data'!AF111)</f>
        <v/>
      </c>
      <c r="AG111" s="64" t="str">
        <f>IF('Input data'!AG111="","",'Input data'!AG111)</f>
        <v/>
      </c>
      <c r="AH111" s="64" t="str">
        <f>IF('Input data'!AH111="","",'Input data'!AH111)</f>
        <v/>
      </c>
      <c r="AI111" s="64" t="str">
        <f>IF('Input data'!AI111="","",'Input data'!AI111)</f>
        <v/>
      </c>
      <c r="AJ111" s="64" t="str">
        <f>IF('Input data'!AJ111="","",'Input data'!AJ111)</f>
        <v/>
      </c>
      <c r="AK111" s="65" t="str">
        <f>IF('Input data'!AK111="","",'Input data'!AK111)</f>
        <v/>
      </c>
      <c r="AL111" s="136" t="str">
        <f>IF('Input data'!AL111="","",'Input data'!AL111)</f>
        <v/>
      </c>
      <c r="AM111" s="64" t="str">
        <f>IF('Input data'!AM111="","",'Input data'!AM111)</f>
        <v/>
      </c>
      <c r="AN111" s="128" t="str">
        <f>IF('Input data'!AN111="","",'Input data'!AN111)</f>
        <v/>
      </c>
      <c r="AO111" s="139" t="str">
        <f>IF('Input data'!AO111="","",'Input data'!AO111)</f>
        <v/>
      </c>
      <c r="AP111" s="89" t="str">
        <f t="shared" si="23"/>
        <v/>
      </c>
      <c r="AQ111" s="90" t="str">
        <f t="shared" si="24"/>
        <v/>
      </c>
      <c r="AR111" s="91" t="str">
        <f t="shared" si="25"/>
        <v/>
      </c>
      <c r="AS111" s="91" t="str">
        <f t="shared" si="26"/>
        <v/>
      </c>
      <c r="AT111" s="91" t="str">
        <f t="shared" si="38"/>
        <v/>
      </c>
      <c r="AU111" s="91" t="str">
        <f t="shared" si="27"/>
        <v/>
      </c>
      <c r="AV111" s="117" t="str">
        <f t="shared" si="28"/>
        <v/>
      </c>
      <c r="AW111" s="89" t="str">
        <f>IF(OR(Q111="",Y111=""),"",(5.6*(IF(AC111="",'Standard input values for PCO2'!$C$5,AC111))^0.75+22*Y111+1.6*0.00001*(IF(AG111="",'Standard input values for PCO2'!$D$5,AG111))^3)*Q111/1000)</f>
        <v/>
      </c>
      <c r="AX111" s="90" t="str">
        <f>IF(OR(R111="",Y111=""),"",(5.6*(IF(AD111="",'Standard input values for PCO2'!$C$6,AD111))^0.75+1.6*0.00001*(IF(AH111="",'Standard input values for PCO2'!$D$6,AH111))^3)*R111/1000)</f>
        <v/>
      </c>
      <c r="AY111" s="90" t="str">
        <f>IF(S111="","",(7.64*(IF(AE111="",'Standard input values for PCO2'!$C$7,AE111))^0.69+(IF(AK111="",'Standard input values for PCO2'!$F$7,AK111))*(23/(IF(AJ111="",'Standard input values for PCO2'!$E$7,AJ111))-1)*((57.27+0.302*(IF(AE111="",'Standard input values for PCO2'!$C$7,AE111)))/(1-0.171*(IF(AK111="",'Standard input values for PCO2'!$F$7,AK111))))+1.6*0.00001*(IF(AI111="",'Standard input values for PCO2'!$D$7,AI111))^3)*S111/1000)</f>
        <v/>
      </c>
      <c r="AZ111" s="90" t="str">
        <f>IF(T111="","",(7.64*(IF(AF111="",'Standard input values for PCO2'!$C$8,AF111))^0.69+(IF(AK111="",'Standard input values for PCO2'!$F$8,AK111))*(23/(IF(AJ111="",'Standard input values for PCO2'!$E$8,AJ111))-1)*((57.27+0.302*(IF(AF111="",'Standard input values for PCO2'!$C$8,AF111)))/(1-0.171*(IF(AK111="",'Standard input values for PCO2'!$F$8,AK111)))))*T111/1000)</f>
        <v/>
      </c>
      <c r="BA111" s="90" t="str">
        <f t="shared" si="39"/>
        <v/>
      </c>
      <c r="BB111" s="122" t="str">
        <f t="shared" si="29"/>
        <v/>
      </c>
      <c r="BC111" s="89" t="str">
        <f t="shared" si="30"/>
        <v/>
      </c>
      <c r="BD111" s="90" t="str">
        <f t="shared" si="31"/>
        <v/>
      </c>
      <c r="BE111" s="117" t="str">
        <f t="shared" si="32"/>
        <v/>
      </c>
      <c r="BF111" s="98" t="str">
        <f t="shared" si="33"/>
        <v/>
      </c>
      <c r="BG111" s="99" t="str">
        <f t="shared" si="34"/>
        <v/>
      </c>
      <c r="BH111" s="99" t="str">
        <f t="shared" si="35"/>
        <v/>
      </c>
      <c r="BI111" s="100" t="str">
        <f t="shared" si="36"/>
        <v/>
      </c>
      <c r="BJ111" s="101" t="str">
        <f t="shared" si="40"/>
        <v/>
      </c>
      <c r="BK111" s="102" t="str">
        <f t="shared" si="41"/>
        <v/>
      </c>
      <c r="BL111" s="102" t="str">
        <f t="shared" si="42"/>
        <v/>
      </c>
      <c r="BM111" s="102" t="str">
        <f t="shared" si="43"/>
        <v/>
      </c>
      <c r="BN111" s="102" t="str">
        <f t="shared" si="44"/>
        <v/>
      </c>
      <c r="BO111" s="103" t="str">
        <f t="shared" si="37"/>
        <v/>
      </c>
    </row>
    <row r="112" spans="2:67" ht="15.75" customHeight="1" x14ac:dyDescent="0.25">
      <c r="B112" s="132" t="str">
        <f>IF('Input data'!B112="","",'Input data'!B112)</f>
        <v/>
      </c>
      <c r="C112" s="66" t="str">
        <f>IF('Input data'!C112="","",'Input data'!C112)</f>
        <v/>
      </c>
      <c r="D112" s="66" t="str">
        <f>IF('Input data'!D112="","",'Input data'!D112)</f>
        <v/>
      </c>
      <c r="E112" s="133" t="str">
        <f>IF('Input data'!E112="","",'Input data'!E112)</f>
        <v/>
      </c>
      <c r="F112" s="66" t="str">
        <f>IF('Input data'!F112="","",'Input data'!F112)</f>
        <v/>
      </c>
      <c r="G112" s="66" t="str">
        <f>IF('Input data'!G112="","",'Input data'!G112)</f>
        <v/>
      </c>
      <c r="H112" s="127" t="str">
        <f>IF('Input data'!H112="","",'Input data'!H112)</f>
        <v/>
      </c>
      <c r="I112" s="64" t="str">
        <f>IF('Input data'!I112="","",'Input data'!I112)</f>
        <v/>
      </c>
      <c r="J112" s="65" t="str">
        <f>IF('Input data'!J112="","",'Input data'!J112)</f>
        <v/>
      </c>
      <c r="K112" s="64" t="str">
        <f>IF('Input data'!K112="","",'Input data'!K112)</f>
        <v/>
      </c>
      <c r="L112" s="65" t="str">
        <f>IF('Input data'!L112="","",'Input data'!L112)</f>
        <v/>
      </c>
      <c r="M112" s="64" t="str">
        <f>IF('Input data'!M112="","",'Input data'!M112)</f>
        <v/>
      </c>
      <c r="N112" s="64" t="str">
        <f>IF('Input data'!N112="","",'Input data'!N112)</f>
        <v/>
      </c>
      <c r="O112" s="134" t="str">
        <f>IF('Input data'!O112="","",'Input data'!O112)</f>
        <v/>
      </c>
      <c r="P112" s="132" t="str">
        <f>IF('Input data'!P112="","",'Input data'!P112)</f>
        <v/>
      </c>
      <c r="Q112" s="64" t="str">
        <f>IF('Input data'!Q112="","",'Input data'!Q112)</f>
        <v/>
      </c>
      <c r="R112" s="64" t="str">
        <f>IF('Input data'!R112="","",'Input data'!R112)</f>
        <v/>
      </c>
      <c r="S112" s="64" t="str">
        <f>IF('Input data'!S112="","",'Input data'!S112)</f>
        <v/>
      </c>
      <c r="T112" s="135" t="str">
        <f>IF('Input data'!T112="","",'Input data'!T112)</f>
        <v/>
      </c>
      <c r="U112" s="136" t="str">
        <f>IF('Input data'!U112="","",'Input data'!U112)</f>
        <v/>
      </c>
      <c r="V112" s="65" t="str">
        <f>IF('Input data'!V112="","",'Input data'!V112)</f>
        <v/>
      </c>
      <c r="W112" s="64" t="str">
        <f>IF('Input data'!W112="","",'Input data'!W112)</f>
        <v/>
      </c>
      <c r="X112" s="135" t="str">
        <f>IF('Input data'!X112="","",'Input data'!X112)</f>
        <v/>
      </c>
      <c r="Y112" s="137" t="str">
        <f>IF('Input data'!Y112="","",'Input data'!Y112)</f>
        <v/>
      </c>
      <c r="Z112" s="65" t="str">
        <f>IF('Input data'!Z112="","",'Input data'!Z112)</f>
        <v/>
      </c>
      <c r="AA112" s="65" t="str">
        <f>IF('Input data'!AA112="","",'Input data'!AA112)</f>
        <v/>
      </c>
      <c r="AB112" s="135" t="str">
        <f>IF('Input data'!AB112="","",'Input data'!AB112)</f>
        <v/>
      </c>
      <c r="AC112" s="136" t="str">
        <f>IF('Input data'!AC112="","",'Input data'!AC112)</f>
        <v/>
      </c>
      <c r="AD112" s="64" t="str">
        <f>IF('Input data'!AD112="","",'Input data'!AD112)</f>
        <v/>
      </c>
      <c r="AE112" s="64" t="str">
        <f>IF('Input data'!AE112="","",'Input data'!AE112)</f>
        <v/>
      </c>
      <c r="AF112" s="64" t="str">
        <f>IF('Input data'!AF112="","",'Input data'!AF112)</f>
        <v/>
      </c>
      <c r="AG112" s="64" t="str">
        <f>IF('Input data'!AG112="","",'Input data'!AG112)</f>
        <v/>
      </c>
      <c r="AH112" s="64" t="str">
        <f>IF('Input data'!AH112="","",'Input data'!AH112)</f>
        <v/>
      </c>
      <c r="AI112" s="64" t="str">
        <f>IF('Input data'!AI112="","",'Input data'!AI112)</f>
        <v/>
      </c>
      <c r="AJ112" s="64" t="str">
        <f>IF('Input data'!AJ112="","",'Input data'!AJ112)</f>
        <v/>
      </c>
      <c r="AK112" s="65" t="str">
        <f>IF('Input data'!AK112="","",'Input data'!AK112)</f>
        <v/>
      </c>
      <c r="AL112" s="136" t="str">
        <f>IF('Input data'!AL112="","",'Input data'!AL112)</f>
        <v/>
      </c>
      <c r="AM112" s="64" t="str">
        <f>IF('Input data'!AM112="","",'Input data'!AM112)</f>
        <v/>
      </c>
      <c r="AN112" s="128" t="str">
        <f>IF('Input data'!AN112="","",'Input data'!AN112)</f>
        <v/>
      </c>
      <c r="AO112" s="139" t="str">
        <f>IF('Input data'!AO112="","",'Input data'!AO112)</f>
        <v/>
      </c>
      <c r="AP112" s="89" t="str">
        <f t="shared" si="23"/>
        <v/>
      </c>
      <c r="AQ112" s="90" t="str">
        <f t="shared" si="24"/>
        <v/>
      </c>
      <c r="AR112" s="91" t="str">
        <f t="shared" si="25"/>
        <v/>
      </c>
      <c r="AS112" s="91" t="str">
        <f t="shared" si="26"/>
        <v/>
      </c>
      <c r="AT112" s="91" t="str">
        <f t="shared" si="38"/>
        <v/>
      </c>
      <c r="AU112" s="91" t="str">
        <f t="shared" si="27"/>
        <v/>
      </c>
      <c r="AV112" s="117" t="str">
        <f t="shared" si="28"/>
        <v/>
      </c>
      <c r="AW112" s="89" t="str">
        <f>IF(OR(Q112="",Y112=""),"",(5.6*(IF(AC112="",'Standard input values for PCO2'!$C$5,AC112))^0.75+22*Y112+1.6*0.00001*(IF(AG112="",'Standard input values for PCO2'!$D$5,AG112))^3)*Q112/1000)</f>
        <v/>
      </c>
      <c r="AX112" s="90" t="str">
        <f>IF(OR(R112="",Y112=""),"",(5.6*(IF(AD112="",'Standard input values for PCO2'!$C$6,AD112))^0.75+1.6*0.00001*(IF(AH112="",'Standard input values for PCO2'!$D$6,AH112))^3)*R112/1000)</f>
        <v/>
      </c>
      <c r="AY112" s="90" t="str">
        <f>IF(S112="","",(7.64*(IF(AE112="",'Standard input values for PCO2'!$C$7,AE112))^0.69+(IF(AK112="",'Standard input values for PCO2'!$F$7,AK112))*(23/(IF(AJ112="",'Standard input values for PCO2'!$E$7,AJ112))-1)*((57.27+0.302*(IF(AE112="",'Standard input values for PCO2'!$C$7,AE112)))/(1-0.171*(IF(AK112="",'Standard input values for PCO2'!$F$7,AK112))))+1.6*0.00001*(IF(AI112="",'Standard input values for PCO2'!$D$7,AI112))^3)*S112/1000)</f>
        <v/>
      </c>
      <c r="AZ112" s="90" t="str">
        <f>IF(T112="","",(7.64*(IF(AF112="",'Standard input values for PCO2'!$C$8,AF112))^0.69+(IF(AK112="",'Standard input values for PCO2'!$F$8,AK112))*(23/(IF(AJ112="",'Standard input values for PCO2'!$E$8,AJ112))-1)*((57.27+0.302*(IF(AF112="",'Standard input values for PCO2'!$C$8,AF112)))/(1-0.171*(IF(AK112="",'Standard input values for PCO2'!$F$8,AK112)))))*T112/1000)</f>
        <v/>
      </c>
      <c r="BA112" s="90" t="str">
        <f t="shared" si="39"/>
        <v/>
      </c>
      <c r="BB112" s="122" t="str">
        <f t="shared" si="29"/>
        <v/>
      </c>
      <c r="BC112" s="89" t="str">
        <f t="shared" si="30"/>
        <v/>
      </c>
      <c r="BD112" s="90" t="str">
        <f t="shared" si="31"/>
        <v/>
      </c>
      <c r="BE112" s="117" t="str">
        <f t="shared" si="32"/>
        <v/>
      </c>
      <c r="BF112" s="98" t="str">
        <f t="shared" si="33"/>
        <v/>
      </c>
      <c r="BG112" s="99" t="str">
        <f t="shared" si="34"/>
        <v/>
      </c>
      <c r="BH112" s="99" t="str">
        <f t="shared" si="35"/>
        <v/>
      </c>
      <c r="BI112" s="100" t="str">
        <f t="shared" si="36"/>
        <v/>
      </c>
      <c r="BJ112" s="101" t="str">
        <f t="shared" si="40"/>
        <v/>
      </c>
      <c r="BK112" s="102" t="str">
        <f t="shared" si="41"/>
        <v/>
      </c>
      <c r="BL112" s="102" t="str">
        <f t="shared" si="42"/>
        <v/>
      </c>
      <c r="BM112" s="102" t="str">
        <f t="shared" si="43"/>
        <v/>
      </c>
      <c r="BN112" s="102" t="str">
        <f t="shared" si="44"/>
        <v/>
      </c>
      <c r="BO112" s="103" t="str">
        <f t="shared" si="37"/>
        <v/>
      </c>
    </row>
    <row r="113" spans="2:67" ht="15.75" customHeight="1" x14ac:dyDescent="0.25">
      <c r="B113" s="132" t="str">
        <f>IF('Input data'!B113="","",'Input data'!B113)</f>
        <v/>
      </c>
      <c r="C113" s="66" t="str">
        <f>IF('Input data'!C113="","",'Input data'!C113)</f>
        <v/>
      </c>
      <c r="D113" s="66" t="str">
        <f>IF('Input data'!D113="","",'Input data'!D113)</f>
        <v/>
      </c>
      <c r="E113" s="133" t="str">
        <f>IF('Input data'!E113="","",'Input data'!E113)</f>
        <v/>
      </c>
      <c r="F113" s="66" t="str">
        <f>IF('Input data'!F113="","",'Input data'!F113)</f>
        <v/>
      </c>
      <c r="G113" s="66" t="str">
        <f>IF('Input data'!G113="","",'Input data'!G113)</f>
        <v/>
      </c>
      <c r="H113" s="127" t="str">
        <f>IF('Input data'!H113="","",'Input data'!H113)</f>
        <v/>
      </c>
      <c r="I113" s="64" t="str">
        <f>IF('Input data'!I113="","",'Input data'!I113)</f>
        <v/>
      </c>
      <c r="J113" s="65" t="str">
        <f>IF('Input data'!J113="","",'Input data'!J113)</f>
        <v/>
      </c>
      <c r="K113" s="64" t="str">
        <f>IF('Input data'!K113="","",'Input data'!K113)</f>
        <v/>
      </c>
      <c r="L113" s="65" t="str">
        <f>IF('Input data'!L113="","",'Input data'!L113)</f>
        <v/>
      </c>
      <c r="M113" s="64" t="str">
        <f>IF('Input data'!M113="","",'Input data'!M113)</f>
        <v/>
      </c>
      <c r="N113" s="64" t="str">
        <f>IF('Input data'!N113="","",'Input data'!N113)</f>
        <v/>
      </c>
      <c r="O113" s="134" t="str">
        <f>IF('Input data'!O113="","",'Input data'!O113)</f>
        <v/>
      </c>
      <c r="P113" s="132" t="str">
        <f>IF('Input data'!P113="","",'Input data'!P113)</f>
        <v/>
      </c>
      <c r="Q113" s="64" t="str">
        <f>IF('Input data'!Q113="","",'Input data'!Q113)</f>
        <v/>
      </c>
      <c r="R113" s="64" t="str">
        <f>IF('Input data'!R113="","",'Input data'!R113)</f>
        <v/>
      </c>
      <c r="S113" s="64" t="str">
        <f>IF('Input data'!S113="","",'Input data'!S113)</f>
        <v/>
      </c>
      <c r="T113" s="135" t="str">
        <f>IF('Input data'!T113="","",'Input data'!T113)</f>
        <v/>
      </c>
      <c r="U113" s="136" t="str">
        <f>IF('Input data'!U113="","",'Input data'!U113)</f>
        <v/>
      </c>
      <c r="V113" s="65" t="str">
        <f>IF('Input data'!V113="","",'Input data'!V113)</f>
        <v/>
      </c>
      <c r="W113" s="64" t="str">
        <f>IF('Input data'!W113="","",'Input data'!W113)</f>
        <v/>
      </c>
      <c r="X113" s="135" t="str">
        <f>IF('Input data'!X113="","",'Input data'!X113)</f>
        <v/>
      </c>
      <c r="Y113" s="137" t="str">
        <f>IF('Input data'!Y113="","",'Input data'!Y113)</f>
        <v/>
      </c>
      <c r="Z113" s="65" t="str">
        <f>IF('Input data'!Z113="","",'Input data'!Z113)</f>
        <v/>
      </c>
      <c r="AA113" s="65" t="str">
        <f>IF('Input data'!AA113="","",'Input data'!AA113)</f>
        <v/>
      </c>
      <c r="AB113" s="135" t="str">
        <f>IF('Input data'!AB113="","",'Input data'!AB113)</f>
        <v/>
      </c>
      <c r="AC113" s="136" t="str">
        <f>IF('Input data'!AC113="","",'Input data'!AC113)</f>
        <v/>
      </c>
      <c r="AD113" s="64" t="str">
        <f>IF('Input data'!AD113="","",'Input data'!AD113)</f>
        <v/>
      </c>
      <c r="AE113" s="64" t="str">
        <f>IF('Input data'!AE113="","",'Input data'!AE113)</f>
        <v/>
      </c>
      <c r="AF113" s="64" t="str">
        <f>IF('Input data'!AF113="","",'Input data'!AF113)</f>
        <v/>
      </c>
      <c r="AG113" s="64" t="str">
        <f>IF('Input data'!AG113="","",'Input data'!AG113)</f>
        <v/>
      </c>
      <c r="AH113" s="64" t="str">
        <f>IF('Input data'!AH113="","",'Input data'!AH113)</f>
        <v/>
      </c>
      <c r="AI113" s="64" t="str">
        <f>IF('Input data'!AI113="","",'Input data'!AI113)</f>
        <v/>
      </c>
      <c r="AJ113" s="64" t="str">
        <f>IF('Input data'!AJ113="","",'Input data'!AJ113)</f>
        <v/>
      </c>
      <c r="AK113" s="65" t="str">
        <f>IF('Input data'!AK113="","",'Input data'!AK113)</f>
        <v/>
      </c>
      <c r="AL113" s="136" t="str">
        <f>IF('Input data'!AL113="","",'Input data'!AL113)</f>
        <v/>
      </c>
      <c r="AM113" s="64" t="str">
        <f>IF('Input data'!AM113="","",'Input data'!AM113)</f>
        <v/>
      </c>
      <c r="AN113" s="128" t="str">
        <f>IF('Input data'!AN113="","",'Input data'!AN113)</f>
        <v/>
      </c>
      <c r="AO113" s="139" t="str">
        <f>IF('Input data'!AO113="","",'Input data'!AO113)</f>
        <v/>
      </c>
      <c r="AP113" s="89" t="str">
        <f t="shared" si="23"/>
        <v/>
      </c>
      <c r="AQ113" s="90" t="str">
        <f t="shared" si="24"/>
        <v/>
      </c>
      <c r="AR113" s="91" t="str">
        <f t="shared" si="25"/>
        <v/>
      </c>
      <c r="AS113" s="91" t="str">
        <f t="shared" si="26"/>
        <v/>
      </c>
      <c r="AT113" s="91" t="str">
        <f t="shared" si="38"/>
        <v/>
      </c>
      <c r="AU113" s="91" t="str">
        <f t="shared" si="27"/>
        <v/>
      </c>
      <c r="AV113" s="117" t="str">
        <f t="shared" si="28"/>
        <v/>
      </c>
      <c r="AW113" s="89" t="str">
        <f>IF(OR(Q113="",Y113=""),"",(5.6*(IF(AC113="",'Standard input values for PCO2'!$C$5,AC113))^0.75+22*Y113+1.6*0.00001*(IF(AG113="",'Standard input values for PCO2'!$D$5,AG113))^3)*Q113/1000)</f>
        <v/>
      </c>
      <c r="AX113" s="90" t="str">
        <f>IF(OR(R113="",Y113=""),"",(5.6*(IF(AD113="",'Standard input values for PCO2'!$C$6,AD113))^0.75+1.6*0.00001*(IF(AH113="",'Standard input values for PCO2'!$D$6,AH113))^3)*R113/1000)</f>
        <v/>
      </c>
      <c r="AY113" s="90" t="str">
        <f>IF(S113="","",(7.64*(IF(AE113="",'Standard input values for PCO2'!$C$7,AE113))^0.69+(IF(AK113="",'Standard input values for PCO2'!$F$7,AK113))*(23/(IF(AJ113="",'Standard input values for PCO2'!$E$7,AJ113))-1)*((57.27+0.302*(IF(AE113="",'Standard input values for PCO2'!$C$7,AE113)))/(1-0.171*(IF(AK113="",'Standard input values for PCO2'!$F$7,AK113))))+1.6*0.00001*(IF(AI113="",'Standard input values for PCO2'!$D$7,AI113))^3)*S113/1000)</f>
        <v/>
      </c>
      <c r="AZ113" s="90" t="str">
        <f>IF(T113="","",(7.64*(IF(AF113="",'Standard input values for PCO2'!$C$8,AF113))^0.69+(IF(AK113="",'Standard input values for PCO2'!$F$8,AK113))*(23/(IF(AJ113="",'Standard input values for PCO2'!$E$8,AJ113))-1)*((57.27+0.302*(IF(AF113="",'Standard input values for PCO2'!$C$8,AF113)))/(1-0.171*(IF(AK113="",'Standard input values for PCO2'!$F$8,AK113)))))*T113/1000)</f>
        <v/>
      </c>
      <c r="BA113" s="90" t="str">
        <f t="shared" si="39"/>
        <v/>
      </c>
      <c r="BB113" s="122" t="str">
        <f t="shared" si="29"/>
        <v/>
      </c>
      <c r="BC113" s="89" t="str">
        <f t="shared" si="30"/>
        <v/>
      </c>
      <c r="BD113" s="90" t="str">
        <f t="shared" si="31"/>
        <v/>
      </c>
      <c r="BE113" s="117" t="str">
        <f t="shared" si="32"/>
        <v/>
      </c>
      <c r="BF113" s="98" t="str">
        <f t="shared" si="33"/>
        <v/>
      </c>
      <c r="BG113" s="99" t="str">
        <f t="shared" si="34"/>
        <v/>
      </c>
      <c r="BH113" s="99" t="str">
        <f t="shared" si="35"/>
        <v/>
      </c>
      <c r="BI113" s="100" t="str">
        <f t="shared" si="36"/>
        <v/>
      </c>
      <c r="BJ113" s="101" t="str">
        <f t="shared" si="40"/>
        <v/>
      </c>
      <c r="BK113" s="102" t="str">
        <f t="shared" si="41"/>
        <v/>
      </c>
      <c r="BL113" s="102" t="str">
        <f t="shared" si="42"/>
        <v/>
      </c>
      <c r="BM113" s="102" t="str">
        <f t="shared" si="43"/>
        <v/>
      </c>
      <c r="BN113" s="102" t="str">
        <f t="shared" si="44"/>
        <v/>
      </c>
      <c r="BO113" s="103" t="str">
        <f t="shared" si="37"/>
        <v/>
      </c>
    </row>
    <row r="114" spans="2:67" ht="15.75" customHeight="1" x14ac:dyDescent="0.25">
      <c r="B114" s="132" t="str">
        <f>IF('Input data'!B114="","",'Input data'!B114)</f>
        <v/>
      </c>
      <c r="C114" s="66" t="str">
        <f>IF('Input data'!C114="","",'Input data'!C114)</f>
        <v/>
      </c>
      <c r="D114" s="66" t="str">
        <f>IF('Input data'!D114="","",'Input data'!D114)</f>
        <v/>
      </c>
      <c r="E114" s="133" t="str">
        <f>IF('Input data'!E114="","",'Input data'!E114)</f>
        <v/>
      </c>
      <c r="F114" s="66" t="str">
        <f>IF('Input data'!F114="","",'Input data'!F114)</f>
        <v/>
      </c>
      <c r="G114" s="66" t="str">
        <f>IF('Input data'!G114="","",'Input data'!G114)</f>
        <v/>
      </c>
      <c r="H114" s="127" t="str">
        <f>IF('Input data'!H114="","",'Input data'!H114)</f>
        <v/>
      </c>
      <c r="I114" s="64" t="str">
        <f>IF('Input data'!I114="","",'Input data'!I114)</f>
        <v/>
      </c>
      <c r="J114" s="65" t="str">
        <f>IF('Input data'!J114="","",'Input data'!J114)</f>
        <v/>
      </c>
      <c r="K114" s="64" t="str">
        <f>IF('Input data'!K114="","",'Input data'!K114)</f>
        <v/>
      </c>
      <c r="L114" s="65" t="str">
        <f>IF('Input data'!L114="","",'Input data'!L114)</f>
        <v/>
      </c>
      <c r="M114" s="64" t="str">
        <f>IF('Input data'!M114="","",'Input data'!M114)</f>
        <v/>
      </c>
      <c r="N114" s="64" t="str">
        <f>IF('Input data'!N114="","",'Input data'!N114)</f>
        <v/>
      </c>
      <c r="O114" s="134" t="str">
        <f>IF('Input data'!O114="","",'Input data'!O114)</f>
        <v/>
      </c>
      <c r="P114" s="132" t="str">
        <f>IF('Input data'!P114="","",'Input data'!P114)</f>
        <v/>
      </c>
      <c r="Q114" s="64" t="str">
        <f>IF('Input data'!Q114="","",'Input data'!Q114)</f>
        <v/>
      </c>
      <c r="R114" s="64" t="str">
        <f>IF('Input data'!R114="","",'Input data'!R114)</f>
        <v/>
      </c>
      <c r="S114" s="64" t="str">
        <f>IF('Input data'!S114="","",'Input data'!S114)</f>
        <v/>
      </c>
      <c r="T114" s="135" t="str">
        <f>IF('Input data'!T114="","",'Input data'!T114)</f>
        <v/>
      </c>
      <c r="U114" s="136" t="str">
        <f>IF('Input data'!U114="","",'Input data'!U114)</f>
        <v/>
      </c>
      <c r="V114" s="65" t="str">
        <f>IF('Input data'!V114="","",'Input data'!V114)</f>
        <v/>
      </c>
      <c r="W114" s="64" t="str">
        <f>IF('Input data'!W114="","",'Input data'!W114)</f>
        <v/>
      </c>
      <c r="X114" s="135" t="str">
        <f>IF('Input data'!X114="","",'Input data'!X114)</f>
        <v/>
      </c>
      <c r="Y114" s="137" t="str">
        <f>IF('Input data'!Y114="","",'Input data'!Y114)</f>
        <v/>
      </c>
      <c r="Z114" s="65" t="str">
        <f>IF('Input data'!Z114="","",'Input data'!Z114)</f>
        <v/>
      </c>
      <c r="AA114" s="65" t="str">
        <f>IF('Input data'!AA114="","",'Input data'!AA114)</f>
        <v/>
      </c>
      <c r="AB114" s="135" t="str">
        <f>IF('Input data'!AB114="","",'Input data'!AB114)</f>
        <v/>
      </c>
      <c r="AC114" s="136" t="str">
        <f>IF('Input data'!AC114="","",'Input data'!AC114)</f>
        <v/>
      </c>
      <c r="AD114" s="64" t="str">
        <f>IF('Input data'!AD114="","",'Input data'!AD114)</f>
        <v/>
      </c>
      <c r="AE114" s="64" t="str">
        <f>IF('Input data'!AE114="","",'Input data'!AE114)</f>
        <v/>
      </c>
      <c r="AF114" s="64" t="str">
        <f>IF('Input data'!AF114="","",'Input data'!AF114)</f>
        <v/>
      </c>
      <c r="AG114" s="64" t="str">
        <f>IF('Input data'!AG114="","",'Input data'!AG114)</f>
        <v/>
      </c>
      <c r="AH114" s="64" t="str">
        <f>IF('Input data'!AH114="","",'Input data'!AH114)</f>
        <v/>
      </c>
      <c r="AI114" s="64" t="str">
        <f>IF('Input data'!AI114="","",'Input data'!AI114)</f>
        <v/>
      </c>
      <c r="AJ114" s="64" t="str">
        <f>IF('Input data'!AJ114="","",'Input data'!AJ114)</f>
        <v/>
      </c>
      <c r="AK114" s="65" t="str">
        <f>IF('Input data'!AK114="","",'Input data'!AK114)</f>
        <v/>
      </c>
      <c r="AL114" s="136" t="str">
        <f>IF('Input data'!AL114="","",'Input data'!AL114)</f>
        <v/>
      </c>
      <c r="AM114" s="64" t="str">
        <f>IF('Input data'!AM114="","",'Input data'!AM114)</f>
        <v/>
      </c>
      <c r="AN114" s="128" t="str">
        <f>IF('Input data'!AN114="","",'Input data'!AN114)</f>
        <v/>
      </c>
      <c r="AO114" s="139" t="str">
        <f>IF('Input data'!AO114="","",'Input data'!AO114)</f>
        <v/>
      </c>
      <c r="AP114" s="89" t="str">
        <f t="shared" si="23"/>
        <v/>
      </c>
      <c r="AQ114" s="90" t="str">
        <f t="shared" si="24"/>
        <v/>
      </c>
      <c r="AR114" s="91" t="str">
        <f t="shared" si="25"/>
        <v/>
      </c>
      <c r="AS114" s="91" t="str">
        <f t="shared" si="26"/>
        <v/>
      </c>
      <c r="AT114" s="91" t="str">
        <f t="shared" si="38"/>
        <v/>
      </c>
      <c r="AU114" s="91" t="str">
        <f t="shared" si="27"/>
        <v/>
      </c>
      <c r="AV114" s="117" t="str">
        <f t="shared" si="28"/>
        <v/>
      </c>
      <c r="AW114" s="89" t="str">
        <f>IF(OR(Q114="",Y114=""),"",(5.6*(IF(AC114="",'Standard input values for PCO2'!$C$5,AC114))^0.75+22*Y114+1.6*0.00001*(IF(AG114="",'Standard input values for PCO2'!$D$5,AG114))^3)*Q114/1000)</f>
        <v/>
      </c>
      <c r="AX114" s="90" t="str">
        <f>IF(OR(R114="",Y114=""),"",(5.6*(IF(AD114="",'Standard input values for PCO2'!$C$6,AD114))^0.75+1.6*0.00001*(IF(AH114="",'Standard input values for PCO2'!$D$6,AH114))^3)*R114/1000)</f>
        <v/>
      </c>
      <c r="AY114" s="90" t="str">
        <f>IF(S114="","",(7.64*(IF(AE114="",'Standard input values for PCO2'!$C$7,AE114))^0.69+(IF(AK114="",'Standard input values for PCO2'!$F$7,AK114))*(23/(IF(AJ114="",'Standard input values for PCO2'!$E$7,AJ114))-1)*((57.27+0.302*(IF(AE114="",'Standard input values for PCO2'!$C$7,AE114)))/(1-0.171*(IF(AK114="",'Standard input values for PCO2'!$F$7,AK114))))+1.6*0.00001*(IF(AI114="",'Standard input values for PCO2'!$D$7,AI114))^3)*S114/1000)</f>
        <v/>
      </c>
      <c r="AZ114" s="90" t="str">
        <f>IF(T114="","",(7.64*(IF(AF114="",'Standard input values for PCO2'!$C$8,AF114))^0.69+(IF(AK114="",'Standard input values for PCO2'!$F$8,AK114))*(23/(IF(AJ114="",'Standard input values for PCO2'!$E$8,AJ114))-1)*((57.27+0.302*(IF(AF114="",'Standard input values for PCO2'!$C$8,AF114)))/(1-0.171*(IF(AK114="",'Standard input values for PCO2'!$F$8,AK114)))))*T114/1000)</f>
        <v/>
      </c>
      <c r="BA114" s="90" t="str">
        <f t="shared" si="39"/>
        <v/>
      </c>
      <c r="BB114" s="122" t="str">
        <f t="shared" si="29"/>
        <v/>
      </c>
      <c r="BC114" s="89" t="str">
        <f t="shared" si="30"/>
        <v/>
      </c>
      <c r="BD114" s="90" t="str">
        <f t="shared" si="31"/>
        <v/>
      </c>
      <c r="BE114" s="117" t="str">
        <f t="shared" si="32"/>
        <v/>
      </c>
      <c r="BF114" s="98" t="str">
        <f t="shared" si="33"/>
        <v/>
      </c>
      <c r="BG114" s="99" t="str">
        <f t="shared" si="34"/>
        <v/>
      </c>
      <c r="BH114" s="99" t="str">
        <f t="shared" si="35"/>
        <v/>
      </c>
      <c r="BI114" s="100" t="str">
        <f t="shared" si="36"/>
        <v/>
      </c>
      <c r="BJ114" s="101" t="str">
        <f t="shared" si="40"/>
        <v/>
      </c>
      <c r="BK114" s="102" t="str">
        <f t="shared" si="41"/>
        <v/>
      </c>
      <c r="BL114" s="102" t="str">
        <f t="shared" si="42"/>
        <v/>
      </c>
      <c r="BM114" s="102" t="str">
        <f t="shared" si="43"/>
        <v/>
      </c>
      <c r="BN114" s="102" t="str">
        <f t="shared" si="44"/>
        <v/>
      </c>
      <c r="BO114" s="103" t="str">
        <f t="shared" si="37"/>
        <v/>
      </c>
    </row>
    <row r="115" spans="2:67" ht="15.75" customHeight="1" x14ac:dyDescent="0.25">
      <c r="B115" s="132" t="str">
        <f>IF('Input data'!B115="","",'Input data'!B115)</f>
        <v/>
      </c>
      <c r="C115" s="66" t="str">
        <f>IF('Input data'!C115="","",'Input data'!C115)</f>
        <v/>
      </c>
      <c r="D115" s="66" t="str">
        <f>IF('Input data'!D115="","",'Input data'!D115)</f>
        <v/>
      </c>
      <c r="E115" s="133" t="str">
        <f>IF('Input data'!E115="","",'Input data'!E115)</f>
        <v/>
      </c>
      <c r="F115" s="66" t="str">
        <f>IF('Input data'!F115="","",'Input data'!F115)</f>
        <v/>
      </c>
      <c r="G115" s="66" t="str">
        <f>IF('Input data'!G115="","",'Input data'!G115)</f>
        <v/>
      </c>
      <c r="H115" s="127" t="str">
        <f>IF('Input data'!H115="","",'Input data'!H115)</f>
        <v/>
      </c>
      <c r="I115" s="64" t="str">
        <f>IF('Input data'!I115="","",'Input data'!I115)</f>
        <v/>
      </c>
      <c r="J115" s="65" t="str">
        <f>IF('Input data'!J115="","",'Input data'!J115)</f>
        <v/>
      </c>
      <c r="K115" s="64" t="str">
        <f>IF('Input data'!K115="","",'Input data'!K115)</f>
        <v/>
      </c>
      <c r="L115" s="65" t="str">
        <f>IF('Input data'!L115="","",'Input data'!L115)</f>
        <v/>
      </c>
      <c r="M115" s="64" t="str">
        <f>IF('Input data'!M115="","",'Input data'!M115)</f>
        <v/>
      </c>
      <c r="N115" s="64" t="str">
        <f>IF('Input data'!N115="","",'Input data'!N115)</f>
        <v/>
      </c>
      <c r="O115" s="134" t="str">
        <f>IF('Input data'!O115="","",'Input data'!O115)</f>
        <v/>
      </c>
      <c r="P115" s="132" t="str">
        <f>IF('Input data'!P115="","",'Input data'!P115)</f>
        <v/>
      </c>
      <c r="Q115" s="64" t="str">
        <f>IF('Input data'!Q115="","",'Input data'!Q115)</f>
        <v/>
      </c>
      <c r="R115" s="64" t="str">
        <f>IF('Input data'!R115="","",'Input data'!R115)</f>
        <v/>
      </c>
      <c r="S115" s="64" t="str">
        <f>IF('Input data'!S115="","",'Input data'!S115)</f>
        <v/>
      </c>
      <c r="T115" s="135" t="str">
        <f>IF('Input data'!T115="","",'Input data'!T115)</f>
        <v/>
      </c>
      <c r="U115" s="136" t="str">
        <f>IF('Input data'!U115="","",'Input data'!U115)</f>
        <v/>
      </c>
      <c r="V115" s="65" t="str">
        <f>IF('Input data'!V115="","",'Input data'!V115)</f>
        <v/>
      </c>
      <c r="W115" s="64" t="str">
        <f>IF('Input data'!W115="","",'Input data'!W115)</f>
        <v/>
      </c>
      <c r="X115" s="135" t="str">
        <f>IF('Input data'!X115="","",'Input data'!X115)</f>
        <v/>
      </c>
      <c r="Y115" s="137" t="str">
        <f>IF('Input data'!Y115="","",'Input data'!Y115)</f>
        <v/>
      </c>
      <c r="Z115" s="65" t="str">
        <f>IF('Input data'!Z115="","",'Input data'!Z115)</f>
        <v/>
      </c>
      <c r="AA115" s="65" t="str">
        <f>IF('Input data'!AA115="","",'Input data'!AA115)</f>
        <v/>
      </c>
      <c r="AB115" s="135" t="str">
        <f>IF('Input data'!AB115="","",'Input data'!AB115)</f>
        <v/>
      </c>
      <c r="AC115" s="136" t="str">
        <f>IF('Input data'!AC115="","",'Input data'!AC115)</f>
        <v/>
      </c>
      <c r="AD115" s="64" t="str">
        <f>IF('Input data'!AD115="","",'Input data'!AD115)</f>
        <v/>
      </c>
      <c r="AE115" s="64" t="str">
        <f>IF('Input data'!AE115="","",'Input data'!AE115)</f>
        <v/>
      </c>
      <c r="AF115" s="64" t="str">
        <f>IF('Input data'!AF115="","",'Input data'!AF115)</f>
        <v/>
      </c>
      <c r="AG115" s="64" t="str">
        <f>IF('Input data'!AG115="","",'Input data'!AG115)</f>
        <v/>
      </c>
      <c r="AH115" s="64" t="str">
        <f>IF('Input data'!AH115="","",'Input data'!AH115)</f>
        <v/>
      </c>
      <c r="AI115" s="64" t="str">
        <f>IF('Input data'!AI115="","",'Input data'!AI115)</f>
        <v/>
      </c>
      <c r="AJ115" s="64" t="str">
        <f>IF('Input data'!AJ115="","",'Input data'!AJ115)</f>
        <v/>
      </c>
      <c r="AK115" s="65" t="str">
        <f>IF('Input data'!AK115="","",'Input data'!AK115)</f>
        <v/>
      </c>
      <c r="AL115" s="136" t="str">
        <f>IF('Input data'!AL115="","",'Input data'!AL115)</f>
        <v/>
      </c>
      <c r="AM115" s="64" t="str">
        <f>IF('Input data'!AM115="","",'Input data'!AM115)</f>
        <v/>
      </c>
      <c r="AN115" s="128" t="str">
        <f>IF('Input data'!AN115="","",'Input data'!AN115)</f>
        <v/>
      </c>
      <c r="AO115" s="139" t="str">
        <f>IF('Input data'!AO115="","",'Input data'!AO115)</f>
        <v/>
      </c>
      <c r="AP115" s="89" t="str">
        <f t="shared" si="23"/>
        <v/>
      </c>
      <c r="AQ115" s="90" t="str">
        <f t="shared" si="24"/>
        <v/>
      </c>
      <c r="AR115" s="91" t="str">
        <f t="shared" si="25"/>
        <v/>
      </c>
      <c r="AS115" s="91" t="str">
        <f t="shared" si="26"/>
        <v/>
      </c>
      <c r="AT115" s="91" t="str">
        <f t="shared" si="38"/>
        <v/>
      </c>
      <c r="AU115" s="91" t="str">
        <f t="shared" si="27"/>
        <v/>
      </c>
      <c r="AV115" s="117" t="str">
        <f t="shared" si="28"/>
        <v/>
      </c>
      <c r="AW115" s="89" t="str">
        <f>IF(OR(Q115="",Y115=""),"",(5.6*(IF(AC115="",'Standard input values for PCO2'!$C$5,AC115))^0.75+22*Y115+1.6*0.00001*(IF(AG115="",'Standard input values for PCO2'!$D$5,AG115))^3)*Q115/1000)</f>
        <v/>
      </c>
      <c r="AX115" s="90" t="str">
        <f>IF(OR(R115="",Y115=""),"",(5.6*(IF(AD115="",'Standard input values for PCO2'!$C$6,AD115))^0.75+1.6*0.00001*(IF(AH115="",'Standard input values for PCO2'!$D$6,AH115))^3)*R115/1000)</f>
        <v/>
      </c>
      <c r="AY115" s="90" t="str">
        <f>IF(S115="","",(7.64*(IF(AE115="",'Standard input values for PCO2'!$C$7,AE115))^0.69+(IF(AK115="",'Standard input values for PCO2'!$F$7,AK115))*(23/(IF(AJ115="",'Standard input values for PCO2'!$E$7,AJ115))-1)*((57.27+0.302*(IF(AE115="",'Standard input values for PCO2'!$C$7,AE115)))/(1-0.171*(IF(AK115="",'Standard input values for PCO2'!$F$7,AK115))))+1.6*0.00001*(IF(AI115="",'Standard input values for PCO2'!$D$7,AI115))^3)*S115/1000)</f>
        <v/>
      </c>
      <c r="AZ115" s="90" t="str">
        <f>IF(T115="","",(7.64*(IF(AF115="",'Standard input values for PCO2'!$C$8,AF115))^0.69+(IF(AK115="",'Standard input values for PCO2'!$F$8,AK115))*(23/(IF(AJ115="",'Standard input values for PCO2'!$E$8,AJ115))-1)*((57.27+0.302*(IF(AF115="",'Standard input values for PCO2'!$C$8,AF115)))/(1-0.171*(IF(AK115="",'Standard input values for PCO2'!$F$8,AK115)))))*T115/1000)</f>
        <v/>
      </c>
      <c r="BA115" s="90" t="str">
        <f t="shared" si="39"/>
        <v/>
      </c>
      <c r="BB115" s="122" t="str">
        <f t="shared" si="29"/>
        <v/>
      </c>
      <c r="BC115" s="89" t="str">
        <f t="shared" si="30"/>
        <v/>
      </c>
      <c r="BD115" s="90" t="str">
        <f t="shared" si="31"/>
        <v/>
      </c>
      <c r="BE115" s="117" t="str">
        <f t="shared" si="32"/>
        <v/>
      </c>
      <c r="BF115" s="98" t="str">
        <f t="shared" si="33"/>
        <v/>
      </c>
      <c r="BG115" s="99" t="str">
        <f t="shared" si="34"/>
        <v/>
      </c>
      <c r="BH115" s="99" t="str">
        <f t="shared" si="35"/>
        <v/>
      </c>
      <c r="BI115" s="100" t="str">
        <f t="shared" si="36"/>
        <v/>
      </c>
      <c r="BJ115" s="101" t="str">
        <f t="shared" si="40"/>
        <v/>
      </c>
      <c r="BK115" s="102" t="str">
        <f t="shared" si="41"/>
        <v/>
      </c>
      <c r="BL115" s="102" t="str">
        <f t="shared" si="42"/>
        <v/>
      </c>
      <c r="BM115" s="102" t="str">
        <f t="shared" si="43"/>
        <v/>
      </c>
      <c r="BN115" s="102" t="str">
        <f t="shared" si="44"/>
        <v/>
      </c>
      <c r="BO115" s="103" t="str">
        <f t="shared" si="37"/>
        <v/>
      </c>
    </row>
    <row r="116" spans="2:67" ht="15.75" customHeight="1" x14ac:dyDescent="0.25">
      <c r="B116" s="132" t="str">
        <f>IF('Input data'!B116="","",'Input data'!B116)</f>
        <v/>
      </c>
      <c r="C116" s="66" t="str">
        <f>IF('Input data'!C116="","",'Input data'!C116)</f>
        <v/>
      </c>
      <c r="D116" s="66" t="str">
        <f>IF('Input data'!D116="","",'Input data'!D116)</f>
        <v/>
      </c>
      <c r="E116" s="133" t="str">
        <f>IF('Input data'!E116="","",'Input data'!E116)</f>
        <v/>
      </c>
      <c r="F116" s="66" t="str">
        <f>IF('Input data'!F116="","",'Input data'!F116)</f>
        <v/>
      </c>
      <c r="G116" s="66" t="str">
        <f>IF('Input data'!G116="","",'Input data'!G116)</f>
        <v/>
      </c>
      <c r="H116" s="127" t="str">
        <f>IF('Input data'!H116="","",'Input data'!H116)</f>
        <v/>
      </c>
      <c r="I116" s="64" t="str">
        <f>IF('Input data'!I116="","",'Input data'!I116)</f>
        <v/>
      </c>
      <c r="J116" s="65" t="str">
        <f>IF('Input data'!J116="","",'Input data'!J116)</f>
        <v/>
      </c>
      <c r="K116" s="64" t="str">
        <f>IF('Input data'!K116="","",'Input data'!K116)</f>
        <v/>
      </c>
      <c r="L116" s="65" t="str">
        <f>IF('Input data'!L116="","",'Input data'!L116)</f>
        <v/>
      </c>
      <c r="M116" s="64" t="str">
        <f>IF('Input data'!M116="","",'Input data'!M116)</f>
        <v/>
      </c>
      <c r="N116" s="64" t="str">
        <f>IF('Input data'!N116="","",'Input data'!N116)</f>
        <v/>
      </c>
      <c r="O116" s="134" t="str">
        <f>IF('Input data'!O116="","",'Input data'!O116)</f>
        <v/>
      </c>
      <c r="P116" s="132" t="str">
        <f>IF('Input data'!P116="","",'Input data'!P116)</f>
        <v/>
      </c>
      <c r="Q116" s="64" t="str">
        <f>IF('Input data'!Q116="","",'Input data'!Q116)</f>
        <v/>
      </c>
      <c r="R116" s="64" t="str">
        <f>IF('Input data'!R116="","",'Input data'!R116)</f>
        <v/>
      </c>
      <c r="S116" s="64" t="str">
        <f>IF('Input data'!S116="","",'Input data'!S116)</f>
        <v/>
      </c>
      <c r="T116" s="135" t="str">
        <f>IF('Input data'!T116="","",'Input data'!T116)</f>
        <v/>
      </c>
      <c r="U116" s="136" t="str">
        <f>IF('Input data'!U116="","",'Input data'!U116)</f>
        <v/>
      </c>
      <c r="V116" s="65" t="str">
        <f>IF('Input data'!V116="","",'Input data'!V116)</f>
        <v/>
      </c>
      <c r="W116" s="64" t="str">
        <f>IF('Input data'!W116="","",'Input data'!W116)</f>
        <v/>
      </c>
      <c r="X116" s="135" t="str">
        <f>IF('Input data'!X116="","",'Input data'!X116)</f>
        <v/>
      </c>
      <c r="Y116" s="137" t="str">
        <f>IF('Input data'!Y116="","",'Input data'!Y116)</f>
        <v/>
      </c>
      <c r="Z116" s="65" t="str">
        <f>IF('Input data'!Z116="","",'Input data'!Z116)</f>
        <v/>
      </c>
      <c r="AA116" s="65" t="str">
        <f>IF('Input data'!AA116="","",'Input data'!AA116)</f>
        <v/>
      </c>
      <c r="AB116" s="135" t="str">
        <f>IF('Input data'!AB116="","",'Input data'!AB116)</f>
        <v/>
      </c>
      <c r="AC116" s="136" t="str">
        <f>IF('Input data'!AC116="","",'Input data'!AC116)</f>
        <v/>
      </c>
      <c r="AD116" s="64" t="str">
        <f>IF('Input data'!AD116="","",'Input data'!AD116)</f>
        <v/>
      </c>
      <c r="AE116" s="64" t="str">
        <f>IF('Input data'!AE116="","",'Input data'!AE116)</f>
        <v/>
      </c>
      <c r="AF116" s="64" t="str">
        <f>IF('Input data'!AF116="","",'Input data'!AF116)</f>
        <v/>
      </c>
      <c r="AG116" s="64" t="str">
        <f>IF('Input data'!AG116="","",'Input data'!AG116)</f>
        <v/>
      </c>
      <c r="AH116" s="64" t="str">
        <f>IF('Input data'!AH116="","",'Input data'!AH116)</f>
        <v/>
      </c>
      <c r="AI116" s="64" t="str">
        <f>IF('Input data'!AI116="","",'Input data'!AI116)</f>
        <v/>
      </c>
      <c r="AJ116" s="64" t="str">
        <f>IF('Input data'!AJ116="","",'Input data'!AJ116)</f>
        <v/>
      </c>
      <c r="AK116" s="65" t="str">
        <f>IF('Input data'!AK116="","",'Input data'!AK116)</f>
        <v/>
      </c>
      <c r="AL116" s="136" t="str">
        <f>IF('Input data'!AL116="","",'Input data'!AL116)</f>
        <v/>
      </c>
      <c r="AM116" s="64" t="str">
        <f>IF('Input data'!AM116="","",'Input data'!AM116)</f>
        <v/>
      </c>
      <c r="AN116" s="128" t="str">
        <f>IF('Input data'!AN116="","",'Input data'!AN116)</f>
        <v/>
      </c>
      <c r="AO116" s="139" t="str">
        <f>IF('Input data'!AO116="","",'Input data'!AO116)</f>
        <v/>
      </c>
      <c r="AP116" s="89" t="str">
        <f t="shared" si="23"/>
        <v/>
      </c>
      <c r="AQ116" s="90" t="str">
        <f t="shared" si="24"/>
        <v/>
      </c>
      <c r="AR116" s="91" t="str">
        <f t="shared" si="25"/>
        <v/>
      </c>
      <c r="AS116" s="91" t="str">
        <f t="shared" si="26"/>
        <v/>
      </c>
      <c r="AT116" s="91" t="str">
        <f t="shared" si="38"/>
        <v/>
      </c>
      <c r="AU116" s="91" t="str">
        <f t="shared" si="27"/>
        <v/>
      </c>
      <c r="AV116" s="117" t="str">
        <f t="shared" si="28"/>
        <v/>
      </c>
      <c r="AW116" s="89" t="str">
        <f>IF(OR(Q116="",Y116=""),"",(5.6*(IF(AC116="",'Standard input values for PCO2'!$C$5,AC116))^0.75+22*Y116+1.6*0.00001*(IF(AG116="",'Standard input values for PCO2'!$D$5,AG116))^3)*Q116/1000)</f>
        <v/>
      </c>
      <c r="AX116" s="90" t="str">
        <f>IF(OR(R116="",Y116=""),"",(5.6*(IF(AD116="",'Standard input values for PCO2'!$C$6,AD116))^0.75+1.6*0.00001*(IF(AH116="",'Standard input values for PCO2'!$D$6,AH116))^3)*R116/1000)</f>
        <v/>
      </c>
      <c r="AY116" s="90" t="str">
        <f>IF(S116="","",(7.64*(IF(AE116="",'Standard input values for PCO2'!$C$7,AE116))^0.69+(IF(AK116="",'Standard input values for PCO2'!$F$7,AK116))*(23/(IF(AJ116="",'Standard input values for PCO2'!$E$7,AJ116))-1)*((57.27+0.302*(IF(AE116="",'Standard input values for PCO2'!$C$7,AE116)))/(1-0.171*(IF(AK116="",'Standard input values for PCO2'!$F$7,AK116))))+1.6*0.00001*(IF(AI116="",'Standard input values for PCO2'!$D$7,AI116))^3)*S116/1000)</f>
        <v/>
      </c>
      <c r="AZ116" s="90" t="str">
        <f>IF(T116="","",(7.64*(IF(AF116="",'Standard input values for PCO2'!$C$8,AF116))^0.69+(IF(AK116="",'Standard input values for PCO2'!$F$8,AK116))*(23/(IF(AJ116="",'Standard input values for PCO2'!$E$8,AJ116))-1)*((57.27+0.302*(IF(AF116="",'Standard input values for PCO2'!$C$8,AF116)))/(1-0.171*(IF(AK116="",'Standard input values for PCO2'!$F$8,AK116)))))*T116/1000)</f>
        <v/>
      </c>
      <c r="BA116" s="90" t="str">
        <f t="shared" si="39"/>
        <v/>
      </c>
      <c r="BB116" s="122" t="str">
        <f t="shared" si="29"/>
        <v/>
      </c>
      <c r="BC116" s="89" t="str">
        <f t="shared" si="30"/>
        <v/>
      </c>
      <c r="BD116" s="90" t="str">
        <f t="shared" si="31"/>
        <v/>
      </c>
      <c r="BE116" s="117" t="str">
        <f t="shared" si="32"/>
        <v/>
      </c>
      <c r="BF116" s="98" t="str">
        <f t="shared" si="33"/>
        <v/>
      </c>
      <c r="BG116" s="99" t="str">
        <f t="shared" si="34"/>
        <v/>
      </c>
      <c r="BH116" s="99" t="str">
        <f t="shared" si="35"/>
        <v/>
      </c>
      <c r="BI116" s="100" t="str">
        <f t="shared" si="36"/>
        <v/>
      </c>
      <c r="BJ116" s="101" t="str">
        <f t="shared" si="40"/>
        <v/>
      </c>
      <c r="BK116" s="102" t="str">
        <f t="shared" si="41"/>
        <v/>
      </c>
      <c r="BL116" s="102" t="str">
        <f t="shared" si="42"/>
        <v/>
      </c>
      <c r="BM116" s="102" t="str">
        <f t="shared" si="43"/>
        <v/>
      </c>
      <c r="BN116" s="102" t="str">
        <f t="shared" si="44"/>
        <v/>
      </c>
      <c r="BO116" s="103" t="str">
        <f t="shared" si="37"/>
        <v/>
      </c>
    </row>
    <row r="117" spans="2:67" ht="15.75" customHeight="1" x14ac:dyDescent="0.25">
      <c r="B117" s="132" t="str">
        <f>IF('Input data'!B117="","",'Input data'!B117)</f>
        <v/>
      </c>
      <c r="C117" s="66" t="str">
        <f>IF('Input data'!C117="","",'Input data'!C117)</f>
        <v/>
      </c>
      <c r="D117" s="66" t="str">
        <f>IF('Input data'!D117="","",'Input data'!D117)</f>
        <v/>
      </c>
      <c r="E117" s="133" t="str">
        <f>IF('Input data'!E117="","",'Input data'!E117)</f>
        <v/>
      </c>
      <c r="F117" s="66" t="str">
        <f>IF('Input data'!F117="","",'Input data'!F117)</f>
        <v/>
      </c>
      <c r="G117" s="66" t="str">
        <f>IF('Input data'!G117="","",'Input data'!G117)</f>
        <v/>
      </c>
      <c r="H117" s="127" t="str">
        <f>IF('Input data'!H117="","",'Input data'!H117)</f>
        <v/>
      </c>
      <c r="I117" s="64" t="str">
        <f>IF('Input data'!I117="","",'Input data'!I117)</f>
        <v/>
      </c>
      <c r="J117" s="65" t="str">
        <f>IF('Input data'!J117="","",'Input data'!J117)</f>
        <v/>
      </c>
      <c r="K117" s="64" t="str">
        <f>IF('Input data'!K117="","",'Input data'!K117)</f>
        <v/>
      </c>
      <c r="L117" s="65" t="str">
        <f>IF('Input data'!L117="","",'Input data'!L117)</f>
        <v/>
      </c>
      <c r="M117" s="64" t="str">
        <f>IF('Input data'!M117="","",'Input data'!M117)</f>
        <v/>
      </c>
      <c r="N117" s="64" t="str">
        <f>IF('Input data'!N117="","",'Input data'!N117)</f>
        <v/>
      </c>
      <c r="O117" s="134" t="str">
        <f>IF('Input data'!O117="","",'Input data'!O117)</f>
        <v/>
      </c>
      <c r="P117" s="132" t="str">
        <f>IF('Input data'!P117="","",'Input data'!P117)</f>
        <v/>
      </c>
      <c r="Q117" s="64" t="str">
        <f>IF('Input data'!Q117="","",'Input data'!Q117)</f>
        <v/>
      </c>
      <c r="R117" s="64" t="str">
        <f>IF('Input data'!R117="","",'Input data'!R117)</f>
        <v/>
      </c>
      <c r="S117" s="64" t="str">
        <f>IF('Input data'!S117="","",'Input data'!S117)</f>
        <v/>
      </c>
      <c r="T117" s="135" t="str">
        <f>IF('Input data'!T117="","",'Input data'!T117)</f>
        <v/>
      </c>
      <c r="U117" s="136" t="str">
        <f>IF('Input data'!U117="","",'Input data'!U117)</f>
        <v/>
      </c>
      <c r="V117" s="65" t="str">
        <f>IF('Input data'!V117="","",'Input data'!V117)</f>
        <v/>
      </c>
      <c r="W117" s="64" t="str">
        <f>IF('Input data'!W117="","",'Input data'!W117)</f>
        <v/>
      </c>
      <c r="X117" s="135" t="str">
        <f>IF('Input data'!X117="","",'Input data'!X117)</f>
        <v/>
      </c>
      <c r="Y117" s="137" t="str">
        <f>IF('Input data'!Y117="","",'Input data'!Y117)</f>
        <v/>
      </c>
      <c r="Z117" s="65" t="str">
        <f>IF('Input data'!Z117="","",'Input data'!Z117)</f>
        <v/>
      </c>
      <c r="AA117" s="65" t="str">
        <f>IF('Input data'!AA117="","",'Input data'!AA117)</f>
        <v/>
      </c>
      <c r="AB117" s="135" t="str">
        <f>IF('Input data'!AB117="","",'Input data'!AB117)</f>
        <v/>
      </c>
      <c r="AC117" s="136" t="str">
        <f>IF('Input data'!AC117="","",'Input data'!AC117)</f>
        <v/>
      </c>
      <c r="AD117" s="64" t="str">
        <f>IF('Input data'!AD117="","",'Input data'!AD117)</f>
        <v/>
      </c>
      <c r="AE117" s="64" t="str">
        <f>IF('Input data'!AE117="","",'Input data'!AE117)</f>
        <v/>
      </c>
      <c r="AF117" s="64" t="str">
        <f>IF('Input data'!AF117="","",'Input data'!AF117)</f>
        <v/>
      </c>
      <c r="AG117" s="64" t="str">
        <f>IF('Input data'!AG117="","",'Input data'!AG117)</f>
        <v/>
      </c>
      <c r="AH117" s="64" t="str">
        <f>IF('Input data'!AH117="","",'Input data'!AH117)</f>
        <v/>
      </c>
      <c r="AI117" s="64" t="str">
        <f>IF('Input data'!AI117="","",'Input data'!AI117)</f>
        <v/>
      </c>
      <c r="AJ117" s="64" t="str">
        <f>IF('Input data'!AJ117="","",'Input data'!AJ117)</f>
        <v/>
      </c>
      <c r="AK117" s="65" t="str">
        <f>IF('Input data'!AK117="","",'Input data'!AK117)</f>
        <v/>
      </c>
      <c r="AL117" s="136" t="str">
        <f>IF('Input data'!AL117="","",'Input data'!AL117)</f>
        <v/>
      </c>
      <c r="AM117" s="64" t="str">
        <f>IF('Input data'!AM117="","",'Input data'!AM117)</f>
        <v/>
      </c>
      <c r="AN117" s="128" t="str">
        <f>IF('Input data'!AN117="","",'Input data'!AN117)</f>
        <v/>
      </c>
      <c r="AO117" s="139" t="str">
        <f>IF('Input data'!AO117="","",'Input data'!AO117)</f>
        <v/>
      </c>
      <c r="AP117" s="89" t="str">
        <f t="shared" si="23"/>
        <v/>
      </c>
      <c r="AQ117" s="90" t="str">
        <f t="shared" si="24"/>
        <v/>
      </c>
      <c r="AR117" s="91" t="str">
        <f t="shared" si="25"/>
        <v/>
      </c>
      <c r="AS117" s="91" t="str">
        <f t="shared" si="26"/>
        <v/>
      </c>
      <c r="AT117" s="91" t="str">
        <f t="shared" si="38"/>
        <v/>
      </c>
      <c r="AU117" s="91" t="str">
        <f t="shared" si="27"/>
        <v/>
      </c>
      <c r="AV117" s="117" t="str">
        <f t="shared" si="28"/>
        <v/>
      </c>
      <c r="AW117" s="89" t="str">
        <f>IF(OR(Q117="",Y117=""),"",(5.6*(IF(AC117="",'Standard input values for PCO2'!$C$5,AC117))^0.75+22*Y117+1.6*0.00001*(IF(AG117="",'Standard input values for PCO2'!$D$5,AG117))^3)*Q117/1000)</f>
        <v/>
      </c>
      <c r="AX117" s="90" t="str">
        <f>IF(OR(R117="",Y117=""),"",(5.6*(IF(AD117="",'Standard input values for PCO2'!$C$6,AD117))^0.75+1.6*0.00001*(IF(AH117="",'Standard input values for PCO2'!$D$6,AH117))^3)*R117/1000)</f>
        <v/>
      </c>
      <c r="AY117" s="90" t="str">
        <f>IF(S117="","",(7.64*(IF(AE117="",'Standard input values for PCO2'!$C$7,AE117))^0.69+(IF(AK117="",'Standard input values for PCO2'!$F$7,AK117))*(23/(IF(AJ117="",'Standard input values for PCO2'!$E$7,AJ117))-1)*((57.27+0.302*(IF(AE117="",'Standard input values for PCO2'!$C$7,AE117)))/(1-0.171*(IF(AK117="",'Standard input values for PCO2'!$F$7,AK117))))+1.6*0.00001*(IF(AI117="",'Standard input values for PCO2'!$D$7,AI117))^3)*S117/1000)</f>
        <v/>
      </c>
      <c r="AZ117" s="90" t="str">
        <f>IF(T117="","",(7.64*(IF(AF117="",'Standard input values for PCO2'!$C$8,AF117))^0.69+(IF(AK117="",'Standard input values for PCO2'!$F$8,AK117))*(23/(IF(AJ117="",'Standard input values for PCO2'!$E$8,AJ117))-1)*((57.27+0.302*(IF(AF117="",'Standard input values for PCO2'!$C$8,AF117)))/(1-0.171*(IF(AK117="",'Standard input values for PCO2'!$F$8,AK117)))))*T117/1000)</f>
        <v/>
      </c>
      <c r="BA117" s="90" t="str">
        <f t="shared" si="39"/>
        <v/>
      </c>
      <c r="BB117" s="122" t="str">
        <f t="shared" si="29"/>
        <v/>
      </c>
      <c r="BC117" s="89" t="str">
        <f t="shared" si="30"/>
        <v/>
      </c>
      <c r="BD117" s="90" t="str">
        <f t="shared" si="31"/>
        <v/>
      </c>
      <c r="BE117" s="117" t="str">
        <f t="shared" si="32"/>
        <v/>
      </c>
      <c r="BF117" s="98" t="str">
        <f t="shared" si="33"/>
        <v/>
      </c>
      <c r="BG117" s="99" t="str">
        <f t="shared" si="34"/>
        <v/>
      </c>
      <c r="BH117" s="99" t="str">
        <f t="shared" si="35"/>
        <v/>
      </c>
      <c r="BI117" s="100" t="str">
        <f t="shared" si="36"/>
        <v/>
      </c>
      <c r="BJ117" s="101" t="str">
        <f t="shared" si="40"/>
        <v/>
      </c>
      <c r="BK117" s="102" t="str">
        <f t="shared" si="41"/>
        <v/>
      </c>
      <c r="BL117" s="102" t="str">
        <f t="shared" si="42"/>
        <v/>
      </c>
      <c r="BM117" s="102" t="str">
        <f t="shared" si="43"/>
        <v/>
      </c>
      <c r="BN117" s="102" t="str">
        <f t="shared" si="44"/>
        <v/>
      </c>
      <c r="BO117" s="103" t="str">
        <f t="shared" si="37"/>
        <v/>
      </c>
    </row>
    <row r="118" spans="2:67" ht="15.75" customHeight="1" x14ac:dyDescent="0.25">
      <c r="B118" s="132" t="str">
        <f>IF('Input data'!B118="","",'Input data'!B118)</f>
        <v/>
      </c>
      <c r="C118" s="66" t="str">
        <f>IF('Input data'!C118="","",'Input data'!C118)</f>
        <v/>
      </c>
      <c r="D118" s="66" t="str">
        <f>IF('Input data'!D118="","",'Input data'!D118)</f>
        <v/>
      </c>
      <c r="E118" s="133" t="str">
        <f>IF('Input data'!E118="","",'Input data'!E118)</f>
        <v/>
      </c>
      <c r="F118" s="66" t="str">
        <f>IF('Input data'!F118="","",'Input data'!F118)</f>
        <v/>
      </c>
      <c r="G118" s="66" t="str">
        <f>IF('Input data'!G118="","",'Input data'!G118)</f>
        <v/>
      </c>
      <c r="H118" s="127" t="str">
        <f>IF('Input data'!H118="","",'Input data'!H118)</f>
        <v/>
      </c>
      <c r="I118" s="64" t="str">
        <f>IF('Input data'!I118="","",'Input data'!I118)</f>
        <v/>
      </c>
      <c r="J118" s="65" t="str">
        <f>IF('Input data'!J118="","",'Input data'!J118)</f>
        <v/>
      </c>
      <c r="K118" s="64" t="str">
        <f>IF('Input data'!K118="","",'Input data'!K118)</f>
        <v/>
      </c>
      <c r="L118" s="65" t="str">
        <f>IF('Input data'!L118="","",'Input data'!L118)</f>
        <v/>
      </c>
      <c r="M118" s="64" t="str">
        <f>IF('Input data'!M118="","",'Input data'!M118)</f>
        <v/>
      </c>
      <c r="N118" s="64" t="str">
        <f>IF('Input data'!N118="","",'Input data'!N118)</f>
        <v/>
      </c>
      <c r="O118" s="134" t="str">
        <f>IF('Input data'!O118="","",'Input data'!O118)</f>
        <v/>
      </c>
      <c r="P118" s="132" t="str">
        <f>IF('Input data'!P118="","",'Input data'!P118)</f>
        <v/>
      </c>
      <c r="Q118" s="64" t="str">
        <f>IF('Input data'!Q118="","",'Input data'!Q118)</f>
        <v/>
      </c>
      <c r="R118" s="64" t="str">
        <f>IF('Input data'!R118="","",'Input data'!R118)</f>
        <v/>
      </c>
      <c r="S118" s="64" t="str">
        <f>IF('Input data'!S118="","",'Input data'!S118)</f>
        <v/>
      </c>
      <c r="T118" s="135" t="str">
        <f>IF('Input data'!T118="","",'Input data'!T118)</f>
        <v/>
      </c>
      <c r="U118" s="136" t="str">
        <f>IF('Input data'!U118="","",'Input data'!U118)</f>
        <v/>
      </c>
      <c r="V118" s="65" t="str">
        <f>IF('Input data'!V118="","",'Input data'!V118)</f>
        <v/>
      </c>
      <c r="W118" s="64" t="str">
        <f>IF('Input data'!W118="","",'Input data'!W118)</f>
        <v/>
      </c>
      <c r="X118" s="135" t="str">
        <f>IF('Input data'!X118="","",'Input data'!X118)</f>
        <v/>
      </c>
      <c r="Y118" s="137" t="str">
        <f>IF('Input data'!Y118="","",'Input data'!Y118)</f>
        <v/>
      </c>
      <c r="Z118" s="65" t="str">
        <f>IF('Input data'!Z118="","",'Input data'!Z118)</f>
        <v/>
      </c>
      <c r="AA118" s="65" t="str">
        <f>IF('Input data'!AA118="","",'Input data'!AA118)</f>
        <v/>
      </c>
      <c r="AB118" s="135" t="str">
        <f>IF('Input data'!AB118="","",'Input data'!AB118)</f>
        <v/>
      </c>
      <c r="AC118" s="136" t="str">
        <f>IF('Input data'!AC118="","",'Input data'!AC118)</f>
        <v/>
      </c>
      <c r="AD118" s="64" t="str">
        <f>IF('Input data'!AD118="","",'Input data'!AD118)</f>
        <v/>
      </c>
      <c r="AE118" s="64" t="str">
        <f>IF('Input data'!AE118="","",'Input data'!AE118)</f>
        <v/>
      </c>
      <c r="AF118" s="64" t="str">
        <f>IF('Input data'!AF118="","",'Input data'!AF118)</f>
        <v/>
      </c>
      <c r="AG118" s="64" t="str">
        <f>IF('Input data'!AG118="","",'Input data'!AG118)</f>
        <v/>
      </c>
      <c r="AH118" s="64" t="str">
        <f>IF('Input data'!AH118="","",'Input data'!AH118)</f>
        <v/>
      </c>
      <c r="AI118" s="64" t="str">
        <f>IF('Input data'!AI118="","",'Input data'!AI118)</f>
        <v/>
      </c>
      <c r="AJ118" s="64" t="str">
        <f>IF('Input data'!AJ118="","",'Input data'!AJ118)</f>
        <v/>
      </c>
      <c r="AK118" s="65" t="str">
        <f>IF('Input data'!AK118="","",'Input data'!AK118)</f>
        <v/>
      </c>
      <c r="AL118" s="136" t="str">
        <f>IF('Input data'!AL118="","",'Input data'!AL118)</f>
        <v/>
      </c>
      <c r="AM118" s="64" t="str">
        <f>IF('Input data'!AM118="","",'Input data'!AM118)</f>
        <v/>
      </c>
      <c r="AN118" s="128" t="str">
        <f>IF('Input data'!AN118="","",'Input data'!AN118)</f>
        <v/>
      </c>
      <c r="AO118" s="139" t="str">
        <f>IF('Input data'!AO118="","",'Input data'!AO118)</f>
        <v/>
      </c>
      <c r="AP118" s="89" t="str">
        <f t="shared" si="23"/>
        <v/>
      </c>
      <c r="AQ118" s="90" t="str">
        <f t="shared" si="24"/>
        <v/>
      </c>
      <c r="AR118" s="91" t="str">
        <f t="shared" si="25"/>
        <v/>
      </c>
      <c r="AS118" s="91" t="str">
        <f t="shared" si="26"/>
        <v/>
      </c>
      <c r="AT118" s="91" t="str">
        <f t="shared" si="38"/>
        <v/>
      </c>
      <c r="AU118" s="91" t="str">
        <f t="shared" si="27"/>
        <v/>
      </c>
      <c r="AV118" s="117" t="str">
        <f t="shared" si="28"/>
        <v/>
      </c>
      <c r="AW118" s="89" t="str">
        <f>IF(OR(Q118="",Y118=""),"",(5.6*(IF(AC118="",'Standard input values for PCO2'!$C$5,AC118))^0.75+22*Y118+1.6*0.00001*(IF(AG118="",'Standard input values for PCO2'!$D$5,AG118))^3)*Q118/1000)</f>
        <v/>
      </c>
      <c r="AX118" s="90" t="str">
        <f>IF(OR(R118="",Y118=""),"",(5.6*(IF(AD118="",'Standard input values for PCO2'!$C$6,AD118))^0.75+1.6*0.00001*(IF(AH118="",'Standard input values for PCO2'!$D$6,AH118))^3)*R118/1000)</f>
        <v/>
      </c>
      <c r="AY118" s="90" t="str">
        <f>IF(S118="","",(7.64*(IF(AE118="",'Standard input values for PCO2'!$C$7,AE118))^0.69+(IF(AK118="",'Standard input values for PCO2'!$F$7,AK118))*(23/(IF(AJ118="",'Standard input values for PCO2'!$E$7,AJ118))-1)*((57.27+0.302*(IF(AE118="",'Standard input values for PCO2'!$C$7,AE118)))/(1-0.171*(IF(AK118="",'Standard input values for PCO2'!$F$7,AK118))))+1.6*0.00001*(IF(AI118="",'Standard input values for PCO2'!$D$7,AI118))^3)*S118/1000)</f>
        <v/>
      </c>
      <c r="AZ118" s="90" t="str">
        <f>IF(T118="","",(7.64*(IF(AF118="",'Standard input values for PCO2'!$C$8,AF118))^0.69+(IF(AK118="",'Standard input values for PCO2'!$F$8,AK118))*(23/(IF(AJ118="",'Standard input values for PCO2'!$E$8,AJ118))-1)*((57.27+0.302*(IF(AF118="",'Standard input values for PCO2'!$C$8,AF118)))/(1-0.171*(IF(AK118="",'Standard input values for PCO2'!$F$8,AK118)))))*T118/1000)</f>
        <v/>
      </c>
      <c r="BA118" s="90" t="str">
        <f t="shared" si="39"/>
        <v/>
      </c>
      <c r="BB118" s="122" t="str">
        <f t="shared" si="29"/>
        <v/>
      </c>
      <c r="BC118" s="89" t="str">
        <f t="shared" si="30"/>
        <v/>
      </c>
      <c r="BD118" s="90" t="str">
        <f t="shared" si="31"/>
        <v/>
      </c>
      <c r="BE118" s="117" t="str">
        <f t="shared" si="32"/>
        <v/>
      </c>
      <c r="BF118" s="98" t="str">
        <f t="shared" si="33"/>
        <v/>
      </c>
      <c r="BG118" s="99" t="str">
        <f t="shared" si="34"/>
        <v/>
      </c>
      <c r="BH118" s="99" t="str">
        <f t="shared" si="35"/>
        <v/>
      </c>
      <c r="BI118" s="100" t="str">
        <f t="shared" si="36"/>
        <v/>
      </c>
      <c r="BJ118" s="101" t="str">
        <f t="shared" si="40"/>
        <v/>
      </c>
      <c r="BK118" s="102" t="str">
        <f t="shared" si="41"/>
        <v/>
      </c>
      <c r="BL118" s="102" t="str">
        <f t="shared" si="42"/>
        <v/>
      </c>
      <c r="BM118" s="102" t="str">
        <f t="shared" si="43"/>
        <v/>
      </c>
      <c r="BN118" s="102" t="str">
        <f t="shared" si="44"/>
        <v/>
      </c>
      <c r="BO118" s="103" t="str">
        <f t="shared" si="37"/>
        <v/>
      </c>
    </row>
    <row r="119" spans="2:67" ht="15.75" customHeight="1" x14ac:dyDescent="0.25">
      <c r="B119" s="132" t="str">
        <f>IF('Input data'!B119="","",'Input data'!B119)</f>
        <v/>
      </c>
      <c r="C119" s="66" t="str">
        <f>IF('Input data'!C119="","",'Input data'!C119)</f>
        <v/>
      </c>
      <c r="D119" s="66" t="str">
        <f>IF('Input data'!D119="","",'Input data'!D119)</f>
        <v/>
      </c>
      <c r="E119" s="133" t="str">
        <f>IF('Input data'!E119="","",'Input data'!E119)</f>
        <v/>
      </c>
      <c r="F119" s="66" t="str">
        <f>IF('Input data'!F119="","",'Input data'!F119)</f>
        <v/>
      </c>
      <c r="G119" s="66" t="str">
        <f>IF('Input data'!G119="","",'Input data'!G119)</f>
        <v/>
      </c>
      <c r="H119" s="127" t="str">
        <f>IF('Input data'!H119="","",'Input data'!H119)</f>
        <v/>
      </c>
      <c r="I119" s="64" t="str">
        <f>IF('Input data'!I119="","",'Input data'!I119)</f>
        <v/>
      </c>
      <c r="J119" s="65" t="str">
        <f>IF('Input data'!J119="","",'Input data'!J119)</f>
        <v/>
      </c>
      <c r="K119" s="64" t="str">
        <f>IF('Input data'!K119="","",'Input data'!K119)</f>
        <v/>
      </c>
      <c r="L119" s="65" t="str">
        <f>IF('Input data'!L119="","",'Input data'!L119)</f>
        <v/>
      </c>
      <c r="M119" s="64" t="str">
        <f>IF('Input data'!M119="","",'Input data'!M119)</f>
        <v/>
      </c>
      <c r="N119" s="64" t="str">
        <f>IF('Input data'!N119="","",'Input data'!N119)</f>
        <v/>
      </c>
      <c r="O119" s="134" t="str">
        <f>IF('Input data'!O119="","",'Input data'!O119)</f>
        <v/>
      </c>
      <c r="P119" s="132" t="str">
        <f>IF('Input data'!P119="","",'Input data'!P119)</f>
        <v/>
      </c>
      <c r="Q119" s="64" t="str">
        <f>IF('Input data'!Q119="","",'Input data'!Q119)</f>
        <v/>
      </c>
      <c r="R119" s="64" t="str">
        <f>IF('Input data'!R119="","",'Input data'!R119)</f>
        <v/>
      </c>
      <c r="S119" s="64" t="str">
        <f>IF('Input data'!S119="","",'Input data'!S119)</f>
        <v/>
      </c>
      <c r="T119" s="135" t="str">
        <f>IF('Input data'!T119="","",'Input data'!T119)</f>
        <v/>
      </c>
      <c r="U119" s="136" t="str">
        <f>IF('Input data'!U119="","",'Input data'!U119)</f>
        <v/>
      </c>
      <c r="V119" s="65" t="str">
        <f>IF('Input data'!V119="","",'Input data'!V119)</f>
        <v/>
      </c>
      <c r="W119" s="64" t="str">
        <f>IF('Input data'!W119="","",'Input data'!W119)</f>
        <v/>
      </c>
      <c r="X119" s="135" t="str">
        <f>IF('Input data'!X119="","",'Input data'!X119)</f>
        <v/>
      </c>
      <c r="Y119" s="137" t="str">
        <f>IF('Input data'!Y119="","",'Input data'!Y119)</f>
        <v/>
      </c>
      <c r="Z119" s="65" t="str">
        <f>IF('Input data'!Z119="","",'Input data'!Z119)</f>
        <v/>
      </c>
      <c r="AA119" s="65" t="str">
        <f>IF('Input data'!AA119="","",'Input data'!AA119)</f>
        <v/>
      </c>
      <c r="AB119" s="135" t="str">
        <f>IF('Input data'!AB119="","",'Input data'!AB119)</f>
        <v/>
      </c>
      <c r="AC119" s="136" t="str">
        <f>IF('Input data'!AC119="","",'Input data'!AC119)</f>
        <v/>
      </c>
      <c r="AD119" s="64" t="str">
        <f>IF('Input data'!AD119="","",'Input data'!AD119)</f>
        <v/>
      </c>
      <c r="AE119" s="64" t="str">
        <f>IF('Input data'!AE119="","",'Input data'!AE119)</f>
        <v/>
      </c>
      <c r="AF119" s="64" t="str">
        <f>IF('Input data'!AF119="","",'Input data'!AF119)</f>
        <v/>
      </c>
      <c r="AG119" s="64" t="str">
        <f>IF('Input data'!AG119="","",'Input data'!AG119)</f>
        <v/>
      </c>
      <c r="AH119" s="64" t="str">
        <f>IF('Input data'!AH119="","",'Input data'!AH119)</f>
        <v/>
      </c>
      <c r="AI119" s="64" t="str">
        <f>IF('Input data'!AI119="","",'Input data'!AI119)</f>
        <v/>
      </c>
      <c r="AJ119" s="64" t="str">
        <f>IF('Input data'!AJ119="","",'Input data'!AJ119)</f>
        <v/>
      </c>
      <c r="AK119" s="65" t="str">
        <f>IF('Input data'!AK119="","",'Input data'!AK119)</f>
        <v/>
      </c>
      <c r="AL119" s="136" t="str">
        <f>IF('Input data'!AL119="","",'Input data'!AL119)</f>
        <v/>
      </c>
      <c r="AM119" s="64" t="str">
        <f>IF('Input data'!AM119="","",'Input data'!AM119)</f>
        <v/>
      </c>
      <c r="AN119" s="128" t="str">
        <f>IF('Input data'!AN119="","",'Input data'!AN119)</f>
        <v/>
      </c>
      <c r="AO119" s="139" t="str">
        <f>IF('Input data'!AO119="","",'Input data'!AO119)</f>
        <v/>
      </c>
      <c r="AP119" s="89" t="str">
        <f t="shared" si="23"/>
        <v/>
      </c>
      <c r="AQ119" s="90" t="str">
        <f t="shared" si="24"/>
        <v/>
      </c>
      <c r="AR119" s="91" t="str">
        <f t="shared" si="25"/>
        <v/>
      </c>
      <c r="AS119" s="91" t="str">
        <f t="shared" si="26"/>
        <v/>
      </c>
      <c r="AT119" s="91" t="str">
        <f t="shared" si="38"/>
        <v/>
      </c>
      <c r="AU119" s="91" t="str">
        <f t="shared" si="27"/>
        <v/>
      </c>
      <c r="AV119" s="117" t="str">
        <f t="shared" si="28"/>
        <v/>
      </c>
      <c r="AW119" s="89" t="str">
        <f>IF(OR(Q119="",Y119=""),"",(5.6*(IF(AC119="",'Standard input values for PCO2'!$C$5,AC119))^0.75+22*Y119+1.6*0.00001*(IF(AG119="",'Standard input values for PCO2'!$D$5,AG119))^3)*Q119/1000)</f>
        <v/>
      </c>
      <c r="AX119" s="90" t="str">
        <f>IF(OR(R119="",Y119=""),"",(5.6*(IF(AD119="",'Standard input values for PCO2'!$C$6,AD119))^0.75+1.6*0.00001*(IF(AH119="",'Standard input values for PCO2'!$D$6,AH119))^3)*R119/1000)</f>
        <v/>
      </c>
      <c r="AY119" s="90" t="str">
        <f>IF(S119="","",(7.64*(IF(AE119="",'Standard input values for PCO2'!$C$7,AE119))^0.69+(IF(AK119="",'Standard input values for PCO2'!$F$7,AK119))*(23/(IF(AJ119="",'Standard input values for PCO2'!$E$7,AJ119))-1)*((57.27+0.302*(IF(AE119="",'Standard input values for PCO2'!$C$7,AE119)))/(1-0.171*(IF(AK119="",'Standard input values for PCO2'!$F$7,AK119))))+1.6*0.00001*(IF(AI119="",'Standard input values for PCO2'!$D$7,AI119))^3)*S119/1000)</f>
        <v/>
      </c>
      <c r="AZ119" s="90" t="str">
        <f>IF(T119="","",(7.64*(IF(AF119="",'Standard input values for PCO2'!$C$8,AF119))^0.69+(IF(AK119="",'Standard input values for PCO2'!$F$8,AK119))*(23/(IF(AJ119="",'Standard input values for PCO2'!$E$8,AJ119))-1)*((57.27+0.302*(IF(AF119="",'Standard input values for PCO2'!$C$8,AF119)))/(1-0.171*(IF(AK119="",'Standard input values for PCO2'!$F$8,AK119)))))*T119/1000)</f>
        <v/>
      </c>
      <c r="BA119" s="90" t="str">
        <f t="shared" si="39"/>
        <v/>
      </c>
      <c r="BB119" s="122" t="str">
        <f t="shared" si="29"/>
        <v/>
      </c>
      <c r="BC119" s="89" t="str">
        <f t="shared" si="30"/>
        <v/>
      </c>
      <c r="BD119" s="90" t="str">
        <f t="shared" si="31"/>
        <v/>
      </c>
      <c r="BE119" s="117" t="str">
        <f t="shared" si="32"/>
        <v/>
      </c>
      <c r="BF119" s="98" t="str">
        <f t="shared" si="33"/>
        <v/>
      </c>
      <c r="BG119" s="99" t="str">
        <f t="shared" si="34"/>
        <v/>
      </c>
      <c r="BH119" s="99" t="str">
        <f t="shared" si="35"/>
        <v/>
      </c>
      <c r="BI119" s="100" t="str">
        <f t="shared" si="36"/>
        <v/>
      </c>
      <c r="BJ119" s="101" t="str">
        <f t="shared" si="40"/>
        <v/>
      </c>
      <c r="BK119" s="102" t="str">
        <f t="shared" si="41"/>
        <v/>
      </c>
      <c r="BL119" s="102" t="str">
        <f t="shared" si="42"/>
        <v/>
      </c>
      <c r="BM119" s="102" t="str">
        <f t="shared" si="43"/>
        <v/>
      </c>
      <c r="BN119" s="102" t="str">
        <f t="shared" si="44"/>
        <v/>
      </c>
      <c r="BO119" s="103" t="str">
        <f t="shared" si="37"/>
        <v/>
      </c>
    </row>
    <row r="120" spans="2:67" ht="15.75" customHeight="1" x14ac:dyDescent="0.25">
      <c r="B120" s="132" t="str">
        <f>IF('Input data'!B120="","",'Input data'!B120)</f>
        <v/>
      </c>
      <c r="C120" s="66" t="str">
        <f>IF('Input data'!C120="","",'Input data'!C120)</f>
        <v/>
      </c>
      <c r="D120" s="66" t="str">
        <f>IF('Input data'!D120="","",'Input data'!D120)</f>
        <v/>
      </c>
      <c r="E120" s="133" t="str">
        <f>IF('Input data'!E120="","",'Input data'!E120)</f>
        <v/>
      </c>
      <c r="F120" s="66" t="str">
        <f>IF('Input data'!F120="","",'Input data'!F120)</f>
        <v/>
      </c>
      <c r="G120" s="66" t="str">
        <f>IF('Input data'!G120="","",'Input data'!G120)</f>
        <v/>
      </c>
      <c r="H120" s="127" t="str">
        <f>IF('Input data'!H120="","",'Input data'!H120)</f>
        <v/>
      </c>
      <c r="I120" s="64" t="str">
        <f>IF('Input data'!I120="","",'Input data'!I120)</f>
        <v/>
      </c>
      <c r="J120" s="65" t="str">
        <f>IF('Input data'!J120="","",'Input data'!J120)</f>
        <v/>
      </c>
      <c r="K120" s="64" t="str">
        <f>IF('Input data'!K120="","",'Input data'!K120)</f>
        <v/>
      </c>
      <c r="L120" s="65" t="str">
        <f>IF('Input data'!L120="","",'Input data'!L120)</f>
        <v/>
      </c>
      <c r="M120" s="64" t="str">
        <f>IF('Input data'!M120="","",'Input data'!M120)</f>
        <v/>
      </c>
      <c r="N120" s="64" t="str">
        <f>IF('Input data'!N120="","",'Input data'!N120)</f>
        <v/>
      </c>
      <c r="O120" s="134" t="str">
        <f>IF('Input data'!O120="","",'Input data'!O120)</f>
        <v/>
      </c>
      <c r="P120" s="132" t="str">
        <f>IF('Input data'!P120="","",'Input data'!P120)</f>
        <v/>
      </c>
      <c r="Q120" s="64" t="str">
        <f>IF('Input data'!Q120="","",'Input data'!Q120)</f>
        <v/>
      </c>
      <c r="R120" s="64" t="str">
        <f>IF('Input data'!R120="","",'Input data'!R120)</f>
        <v/>
      </c>
      <c r="S120" s="64" t="str">
        <f>IF('Input data'!S120="","",'Input data'!S120)</f>
        <v/>
      </c>
      <c r="T120" s="135" t="str">
        <f>IF('Input data'!T120="","",'Input data'!T120)</f>
        <v/>
      </c>
      <c r="U120" s="136" t="str">
        <f>IF('Input data'!U120="","",'Input data'!U120)</f>
        <v/>
      </c>
      <c r="V120" s="65" t="str">
        <f>IF('Input data'!V120="","",'Input data'!V120)</f>
        <v/>
      </c>
      <c r="W120" s="64" t="str">
        <f>IF('Input data'!W120="","",'Input data'!W120)</f>
        <v/>
      </c>
      <c r="X120" s="135" t="str">
        <f>IF('Input data'!X120="","",'Input data'!X120)</f>
        <v/>
      </c>
      <c r="Y120" s="137" t="str">
        <f>IF('Input data'!Y120="","",'Input data'!Y120)</f>
        <v/>
      </c>
      <c r="Z120" s="65" t="str">
        <f>IF('Input data'!Z120="","",'Input data'!Z120)</f>
        <v/>
      </c>
      <c r="AA120" s="65" t="str">
        <f>IF('Input data'!AA120="","",'Input data'!AA120)</f>
        <v/>
      </c>
      <c r="AB120" s="135" t="str">
        <f>IF('Input data'!AB120="","",'Input data'!AB120)</f>
        <v/>
      </c>
      <c r="AC120" s="136" t="str">
        <f>IF('Input data'!AC120="","",'Input data'!AC120)</f>
        <v/>
      </c>
      <c r="AD120" s="64" t="str">
        <f>IF('Input data'!AD120="","",'Input data'!AD120)</f>
        <v/>
      </c>
      <c r="AE120" s="64" t="str">
        <f>IF('Input data'!AE120="","",'Input data'!AE120)</f>
        <v/>
      </c>
      <c r="AF120" s="64" t="str">
        <f>IF('Input data'!AF120="","",'Input data'!AF120)</f>
        <v/>
      </c>
      <c r="AG120" s="64" t="str">
        <f>IF('Input data'!AG120="","",'Input data'!AG120)</f>
        <v/>
      </c>
      <c r="AH120" s="64" t="str">
        <f>IF('Input data'!AH120="","",'Input data'!AH120)</f>
        <v/>
      </c>
      <c r="AI120" s="64" t="str">
        <f>IF('Input data'!AI120="","",'Input data'!AI120)</f>
        <v/>
      </c>
      <c r="AJ120" s="64" t="str">
        <f>IF('Input data'!AJ120="","",'Input data'!AJ120)</f>
        <v/>
      </c>
      <c r="AK120" s="65" t="str">
        <f>IF('Input data'!AK120="","",'Input data'!AK120)</f>
        <v/>
      </c>
      <c r="AL120" s="136" t="str">
        <f>IF('Input data'!AL120="","",'Input data'!AL120)</f>
        <v/>
      </c>
      <c r="AM120" s="64" t="str">
        <f>IF('Input data'!AM120="","",'Input data'!AM120)</f>
        <v/>
      </c>
      <c r="AN120" s="128" t="str">
        <f>IF('Input data'!AN120="","",'Input data'!AN120)</f>
        <v/>
      </c>
      <c r="AO120" s="139" t="str">
        <f>IF('Input data'!AO120="","",'Input data'!AO120)</f>
        <v/>
      </c>
      <c r="AP120" s="89" t="str">
        <f t="shared" si="23"/>
        <v/>
      </c>
      <c r="AQ120" s="90" t="str">
        <f t="shared" si="24"/>
        <v/>
      </c>
      <c r="AR120" s="91" t="str">
        <f t="shared" si="25"/>
        <v/>
      </c>
      <c r="AS120" s="91" t="str">
        <f t="shared" si="26"/>
        <v/>
      </c>
      <c r="AT120" s="91" t="str">
        <f t="shared" si="38"/>
        <v/>
      </c>
      <c r="AU120" s="91" t="str">
        <f t="shared" si="27"/>
        <v/>
      </c>
      <c r="AV120" s="117" t="str">
        <f t="shared" si="28"/>
        <v/>
      </c>
      <c r="AW120" s="89" t="str">
        <f>IF(OR(Q120="",Y120=""),"",(5.6*(IF(AC120="",'Standard input values for PCO2'!$C$5,AC120))^0.75+22*Y120+1.6*0.00001*(IF(AG120="",'Standard input values for PCO2'!$D$5,AG120))^3)*Q120/1000)</f>
        <v/>
      </c>
      <c r="AX120" s="90" t="str">
        <f>IF(OR(R120="",Y120=""),"",(5.6*(IF(AD120="",'Standard input values for PCO2'!$C$6,AD120))^0.75+1.6*0.00001*(IF(AH120="",'Standard input values for PCO2'!$D$6,AH120))^3)*R120/1000)</f>
        <v/>
      </c>
      <c r="AY120" s="90" t="str">
        <f>IF(S120="","",(7.64*(IF(AE120="",'Standard input values for PCO2'!$C$7,AE120))^0.69+(IF(AK120="",'Standard input values for PCO2'!$F$7,AK120))*(23/(IF(AJ120="",'Standard input values for PCO2'!$E$7,AJ120))-1)*((57.27+0.302*(IF(AE120="",'Standard input values for PCO2'!$C$7,AE120)))/(1-0.171*(IF(AK120="",'Standard input values for PCO2'!$F$7,AK120))))+1.6*0.00001*(IF(AI120="",'Standard input values for PCO2'!$D$7,AI120))^3)*S120/1000)</f>
        <v/>
      </c>
      <c r="AZ120" s="90" t="str">
        <f>IF(T120="","",(7.64*(IF(AF120="",'Standard input values for PCO2'!$C$8,AF120))^0.69+(IF(AK120="",'Standard input values for PCO2'!$F$8,AK120))*(23/(IF(AJ120="",'Standard input values for PCO2'!$E$8,AJ120))-1)*((57.27+0.302*(IF(AF120="",'Standard input values for PCO2'!$C$8,AF120)))/(1-0.171*(IF(AK120="",'Standard input values for PCO2'!$F$8,AK120)))))*T120/1000)</f>
        <v/>
      </c>
      <c r="BA120" s="90" t="str">
        <f t="shared" si="39"/>
        <v/>
      </c>
      <c r="BB120" s="122" t="str">
        <f t="shared" si="29"/>
        <v/>
      </c>
      <c r="BC120" s="89" t="str">
        <f t="shared" si="30"/>
        <v/>
      </c>
      <c r="BD120" s="90" t="str">
        <f t="shared" si="31"/>
        <v/>
      </c>
      <c r="BE120" s="117" t="str">
        <f t="shared" si="32"/>
        <v/>
      </c>
      <c r="BF120" s="98" t="str">
        <f t="shared" si="33"/>
        <v/>
      </c>
      <c r="BG120" s="99" t="str">
        <f t="shared" si="34"/>
        <v/>
      </c>
      <c r="BH120" s="99" t="str">
        <f t="shared" si="35"/>
        <v/>
      </c>
      <c r="BI120" s="100" t="str">
        <f t="shared" si="36"/>
        <v/>
      </c>
      <c r="BJ120" s="101" t="str">
        <f t="shared" si="40"/>
        <v/>
      </c>
      <c r="BK120" s="102" t="str">
        <f t="shared" si="41"/>
        <v/>
      </c>
      <c r="BL120" s="102" t="str">
        <f t="shared" si="42"/>
        <v/>
      </c>
      <c r="BM120" s="102" t="str">
        <f t="shared" si="43"/>
        <v/>
      </c>
      <c r="BN120" s="102" t="str">
        <f t="shared" si="44"/>
        <v/>
      </c>
      <c r="BO120" s="103" t="str">
        <f t="shared" si="37"/>
        <v/>
      </c>
    </row>
    <row r="121" spans="2:67" ht="15.75" customHeight="1" x14ac:dyDescent="0.25">
      <c r="B121" s="132" t="str">
        <f>IF('Input data'!B121="","",'Input data'!B121)</f>
        <v/>
      </c>
      <c r="C121" s="66" t="str">
        <f>IF('Input data'!C121="","",'Input data'!C121)</f>
        <v/>
      </c>
      <c r="D121" s="66" t="str">
        <f>IF('Input data'!D121="","",'Input data'!D121)</f>
        <v/>
      </c>
      <c r="E121" s="133" t="str">
        <f>IF('Input data'!E121="","",'Input data'!E121)</f>
        <v/>
      </c>
      <c r="F121" s="66" t="str">
        <f>IF('Input data'!F121="","",'Input data'!F121)</f>
        <v/>
      </c>
      <c r="G121" s="66" t="str">
        <f>IF('Input data'!G121="","",'Input data'!G121)</f>
        <v/>
      </c>
      <c r="H121" s="127" t="str">
        <f>IF('Input data'!H121="","",'Input data'!H121)</f>
        <v/>
      </c>
      <c r="I121" s="64" t="str">
        <f>IF('Input data'!I121="","",'Input data'!I121)</f>
        <v/>
      </c>
      <c r="J121" s="65" t="str">
        <f>IF('Input data'!J121="","",'Input data'!J121)</f>
        <v/>
      </c>
      <c r="K121" s="64" t="str">
        <f>IF('Input data'!K121="","",'Input data'!K121)</f>
        <v/>
      </c>
      <c r="L121" s="65" t="str">
        <f>IF('Input data'!L121="","",'Input data'!L121)</f>
        <v/>
      </c>
      <c r="M121" s="64" t="str">
        <f>IF('Input data'!M121="","",'Input data'!M121)</f>
        <v/>
      </c>
      <c r="N121" s="64" t="str">
        <f>IF('Input data'!N121="","",'Input data'!N121)</f>
        <v/>
      </c>
      <c r="O121" s="134" t="str">
        <f>IF('Input data'!O121="","",'Input data'!O121)</f>
        <v/>
      </c>
      <c r="P121" s="132" t="str">
        <f>IF('Input data'!P121="","",'Input data'!P121)</f>
        <v/>
      </c>
      <c r="Q121" s="64" t="str">
        <f>IF('Input data'!Q121="","",'Input data'!Q121)</f>
        <v/>
      </c>
      <c r="R121" s="64" t="str">
        <f>IF('Input data'!R121="","",'Input data'!R121)</f>
        <v/>
      </c>
      <c r="S121" s="64" t="str">
        <f>IF('Input data'!S121="","",'Input data'!S121)</f>
        <v/>
      </c>
      <c r="T121" s="135" t="str">
        <f>IF('Input data'!T121="","",'Input data'!T121)</f>
        <v/>
      </c>
      <c r="U121" s="136" t="str">
        <f>IF('Input data'!U121="","",'Input data'!U121)</f>
        <v/>
      </c>
      <c r="V121" s="65" t="str">
        <f>IF('Input data'!V121="","",'Input data'!V121)</f>
        <v/>
      </c>
      <c r="W121" s="64" t="str">
        <f>IF('Input data'!W121="","",'Input data'!W121)</f>
        <v/>
      </c>
      <c r="X121" s="135" t="str">
        <f>IF('Input data'!X121="","",'Input data'!X121)</f>
        <v/>
      </c>
      <c r="Y121" s="137" t="str">
        <f>IF('Input data'!Y121="","",'Input data'!Y121)</f>
        <v/>
      </c>
      <c r="Z121" s="65" t="str">
        <f>IF('Input data'!Z121="","",'Input data'!Z121)</f>
        <v/>
      </c>
      <c r="AA121" s="65" t="str">
        <f>IF('Input data'!AA121="","",'Input data'!AA121)</f>
        <v/>
      </c>
      <c r="AB121" s="135" t="str">
        <f>IF('Input data'!AB121="","",'Input data'!AB121)</f>
        <v/>
      </c>
      <c r="AC121" s="136" t="str">
        <f>IF('Input data'!AC121="","",'Input data'!AC121)</f>
        <v/>
      </c>
      <c r="AD121" s="64" t="str">
        <f>IF('Input data'!AD121="","",'Input data'!AD121)</f>
        <v/>
      </c>
      <c r="AE121" s="64" t="str">
        <f>IF('Input data'!AE121="","",'Input data'!AE121)</f>
        <v/>
      </c>
      <c r="AF121" s="64" t="str">
        <f>IF('Input data'!AF121="","",'Input data'!AF121)</f>
        <v/>
      </c>
      <c r="AG121" s="64" t="str">
        <f>IF('Input data'!AG121="","",'Input data'!AG121)</f>
        <v/>
      </c>
      <c r="AH121" s="64" t="str">
        <f>IF('Input data'!AH121="","",'Input data'!AH121)</f>
        <v/>
      </c>
      <c r="AI121" s="64" t="str">
        <f>IF('Input data'!AI121="","",'Input data'!AI121)</f>
        <v/>
      </c>
      <c r="AJ121" s="64" t="str">
        <f>IF('Input data'!AJ121="","",'Input data'!AJ121)</f>
        <v/>
      </c>
      <c r="AK121" s="65" t="str">
        <f>IF('Input data'!AK121="","",'Input data'!AK121)</f>
        <v/>
      </c>
      <c r="AL121" s="136" t="str">
        <f>IF('Input data'!AL121="","",'Input data'!AL121)</f>
        <v/>
      </c>
      <c r="AM121" s="64" t="str">
        <f>IF('Input data'!AM121="","",'Input data'!AM121)</f>
        <v/>
      </c>
      <c r="AN121" s="128" t="str">
        <f>IF('Input data'!AN121="","",'Input data'!AN121)</f>
        <v/>
      </c>
      <c r="AO121" s="139" t="str">
        <f>IF('Input data'!AO121="","",'Input data'!AO121)</f>
        <v/>
      </c>
      <c r="AP121" s="89" t="str">
        <f t="shared" si="23"/>
        <v/>
      </c>
      <c r="AQ121" s="90" t="str">
        <f t="shared" si="24"/>
        <v/>
      </c>
      <c r="AR121" s="91" t="str">
        <f t="shared" si="25"/>
        <v/>
      </c>
      <c r="AS121" s="91" t="str">
        <f t="shared" si="26"/>
        <v/>
      </c>
      <c r="AT121" s="91" t="str">
        <f t="shared" si="38"/>
        <v/>
      </c>
      <c r="AU121" s="91" t="str">
        <f t="shared" si="27"/>
        <v/>
      </c>
      <c r="AV121" s="117" t="str">
        <f t="shared" si="28"/>
        <v/>
      </c>
      <c r="AW121" s="89" t="str">
        <f>IF(OR(Q121="",Y121=""),"",(5.6*(IF(AC121="",'Standard input values for PCO2'!$C$5,AC121))^0.75+22*Y121+1.6*0.00001*(IF(AG121="",'Standard input values for PCO2'!$D$5,AG121))^3)*Q121/1000)</f>
        <v/>
      </c>
      <c r="AX121" s="90" t="str">
        <f>IF(OR(R121="",Y121=""),"",(5.6*(IF(AD121="",'Standard input values for PCO2'!$C$6,AD121))^0.75+1.6*0.00001*(IF(AH121="",'Standard input values for PCO2'!$D$6,AH121))^3)*R121/1000)</f>
        <v/>
      </c>
      <c r="AY121" s="90" t="str">
        <f>IF(S121="","",(7.64*(IF(AE121="",'Standard input values for PCO2'!$C$7,AE121))^0.69+(IF(AK121="",'Standard input values for PCO2'!$F$7,AK121))*(23/(IF(AJ121="",'Standard input values for PCO2'!$E$7,AJ121))-1)*((57.27+0.302*(IF(AE121="",'Standard input values for PCO2'!$C$7,AE121)))/(1-0.171*(IF(AK121="",'Standard input values for PCO2'!$F$7,AK121))))+1.6*0.00001*(IF(AI121="",'Standard input values for PCO2'!$D$7,AI121))^3)*S121/1000)</f>
        <v/>
      </c>
      <c r="AZ121" s="90" t="str">
        <f>IF(T121="","",(7.64*(IF(AF121="",'Standard input values for PCO2'!$C$8,AF121))^0.69+(IF(AK121="",'Standard input values for PCO2'!$F$8,AK121))*(23/(IF(AJ121="",'Standard input values for PCO2'!$E$8,AJ121))-1)*((57.27+0.302*(IF(AF121="",'Standard input values for PCO2'!$C$8,AF121)))/(1-0.171*(IF(AK121="",'Standard input values for PCO2'!$F$8,AK121)))))*T121/1000)</f>
        <v/>
      </c>
      <c r="BA121" s="90" t="str">
        <f t="shared" si="39"/>
        <v/>
      </c>
      <c r="BB121" s="122" t="str">
        <f t="shared" si="29"/>
        <v/>
      </c>
      <c r="BC121" s="89" t="str">
        <f t="shared" si="30"/>
        <v/>
      </c>
      <c r="BD121" s="90" t="str">
        <f t="shared" si="31"/>
        <v/>
      </c>
      <c r="BE121" s="117" t="str">
        <f t="shared" si="32"/>
        <v/>
      </c>
      <c r="BF121" s="98" t="str">
        <f t="shared" si="33"/>
        <v/>
      </c>
      <c r="BG121" s="99" t="str">
        <f t="shared" si="34"/>
        <v/>
      </c>
      <c r="BH121" s="99" t="str">
        <f t="shared" si="35"/>
        <v/>
      </c>
      <c r="BI121" s="100" t="str">
        <f t="shared" si="36"/>
        <v/>
      </c>
      <c r="BJ121" s="101" t="str">
        <f t="shared" si="40"/>
        <v/>
      </c>
      <c r="BK121" s="102" t="str">
        <f t="shared" si="41"/>
        <v/>
      </c>
      <c r="BL121" s="102" t="str">
        <f t="shared" si="42"/>
        <v/>
      </c>
      <c r="BM121" s="102" t="str">
        <f t="shared" si="43"/>
        <v/>
      </c>
      <c r="BN121" s="102" t="str">
        <f t="shared" si="44"/>
        <v/>
      </c>
      <c r="BO121" s="103" t="str">
        <f t="shared" si="37"/>
        <v/>
      </c>
    </row>
    <row r="122" spans="2:67" ht="15.75" customHeight="1" x14ac:dyDescent="0.25">
      <c r="B122" s="132" t="str">
        <f>IF('Input data'!B122="","",'Input data'!B122)</f>
        <v/>
      </c>
      <c r="C122" s="66" t="str">
        <f>IF('Input data'!C122="","",'Input data'!C122)</f>
        <v/>
      </c>
      <c r="D122" s="66" t="str">
        <f>IF('Input data'!D122="","",'Input data'!D122)</f>
        <v/>
      </c>
      <c r="E122" s="133" t="str">
        <f>IF('Input data'!E122="","",'Input data'!E122)</f>
        <v/>
      </c>
      <c r="F122" s="66" t="str">
        <f>IF('Input data'!F122="","",'Input data'!F122)</f>
        <v/>
      </c>
      <c r="G122" s="66" t="str">
        <f>IF('Input data'!G122="","",'Input data'!G122)</f>
        <v/>
      </c>
      <c r="H122" s="127" t="str">
        <f>IF('Input data'!H122="","",'Input data'!H122)</f>
        <v/>
      </c>
      <c r="I122" s="64" t="str">
        <f>IF('Input data'!I122="","",'Input data'!I122)</f>
        <v/>
      </c>
      <c r="J122" s="65" t="str">
        <f>IF('Input data'!J122="","",'Input data'!J122)</f>
        <v/>
      </c>
      <c r="K122" s="64" t="str">
        <f>IF('Input data'!K122="","",'Input data'!K122)</f>
        <v/>
      </c>
      <c r="L122" s="65" t="str">
        <f>IF('Input data'!L122="","",'Input data'!L122)</f>
        <v/>
      </c>
      <c r="M122" s="64" t="str">
        <f>IF('Input data'!M122="","",'Input data'!M122)</f>
        <v/>
      </c>
      <c r="N122" s="64" t="str">
        <f>IF('Input data'!N122="","",'Input data'!N122)</f>
        <v/>
      </c>
      <c r="O122" s="134" t="str">
        <f>IF('Input data'!O122="","",'Input data'!O122)</f>
        <v/>
      </c>
      <c r="P122" s="132" t="str">
        <f>IF('Input data'!P122="","",'Input data'!P122)</f>
        <v/>
      </c>
      <c r="Q122" s="64" t="str">
        <f>IF('Input data'!Q122="","",'Input data'!Q122)</f>
        <v/>
      </c>
      <c r="R122" s="64" t="str">
        <f>IF('Input data'!R122="","",'Input data'!R122)</f>
        <v/>
      </c>
      <c r="S122" s="64" t="str">
        <f>IF('Input data'!S122="","",'Input data'!S122)</f>
        <v/>
      </c>
      <c r="T122" s="135" t="str">
        <f>IF('Input data'!T122="","",'Input data'!T122)</f>
        <v/>
      </c>
      <c r="U122" s="136" t="str">
        <f>IF('Input data'!U122="","",'Input data'!U122)</f>
        <v/>
      </c>
      <c r="V122" s="65" t="str">
        <f>IF('Input data'!V122="","",'Input data'!V122)</f>
        <v/>
      </c>
      <c r="W122" s="64" t="str">
        <f>IF('Input data'!W122="","",'Input data'!W122)</f>
        <v/>
      </c>
      <c r="X122" s="135" t="str">
        <f>IF('Input data'!X122="","",'Input data'!X122)</f>
        <v/>
      </c>
      <c r="Y122" s="137" t="str">
        <f>IF('Input data'!Y122="","",'Input data'!Y122)</f>
        <v/>
      </c>
      <c r="Z122" s="65" t="str">
        <f>IF('Input data'!Z122="","",'Input data'!Z122)</f>
        <v/>
      </c>
      <c r="AA122" s="65" t="str">
        <f>IF('Input data'!AA122="","",'Input data'!AA122)</f>
        <v/>
      </c>
      <c r="AB122" s="135" t="str">
        <f>IF('Input data'!AB122="","",'Input data'!AB122)</f>
        <v/>
      </c>
      <c r="AC122" s="136" t="str">
        <f>IF('Input data'!AC122="","",'Input data'!AC122)</f>
        <v/>
      </c>
      <c r="AD122" s="64" t="str">
        <f>IF('Input data'!AD122="","",'Input data'!AD122)</f>
        <v/>
      </c>
      <c r="AE122" s="64" t="str">
        <f>IF('Input data'!AE122="","",'Input data'!AE122)</f>
        <v/>
      </c>
      <c r="AF122" s="64" t="str">
        <f>IF('Input data'!AF122="","",'Input data'!AF122)</f>
        <v/>
      </c>
      <c r="AG122" s="64" t="str">
        <f>IF('Input data'!AG122="","",'Input data'!AG122)</f>
        <v/>
      </c>
      <c r="AH122" s="64" t="str">
        <f>IF('Input data'!AH122="","",'Input data'!AH122)</f>
        <v/>
      </c>
      <c r="AI122" s="64" t="str">
        <f>IF('Input data'!AI122="","",'Input data'!AI122)</f>
        <v/>
      </c>
      <c r="AJ122" s="64" t="str">
        <f>IF('Input data'!AJ122="","",'Input data'!AJ122)</f>
        <v/>
      </c>
      <c r="AK122" s="65" t="str">
        <f>IF('Input data'!AK122="","",'Input data'!AK122)</f>
        <v/>
      </c>
      <c r="AL122" s="136" t="str">
        <f>IF('Input data'!AL122="","",'Input data'!AL122)</f>
        <v/>
      </c>
      <c r="AM122" s="64" t="str">
        <f>IF('Input data'!AM122="","",'Input data'!AM122)</f>
        <v/>
      </c>
      <c r="AN122" s="128" t="str">
        <f>IF('Input data'!AN122="","",'Input data'!AN122)</f>
        <v/>
      </c>
      <c r="AO122" s="139" t="str">
        <f>IF('Input data'!AO122="","",'Input data'!AO122)</f>
        <v/>
      </c>
      <c r="AP122" s="89" t="str">
        <f t="shared" si="23"/>
        <v/>
      </c>
      <c r="AQ122" s="90" t="str">
        <f t="shared" si="24"/>
        <v/>
      </c>
      <c r="AR122" s="91" t="str">
        <f t="shared" si="25"/>
        <v/>
      </c>
      <c r="AS122" s="91" t="str">
        <f t="shared" si="26"/>
        <v/>
      </c>
      <c r="AT122" s="91" t="str">
        <f t="shared" si="38"/>
        <v/>
      </c>
      <c r="AU122" s="91" t="str">
        <f t="shared" si="27"/>
        <v/>
      </c>
      <c r="AV122" s="117" t="str">
        <f t="shared" si="28"/>
        <v/>
      </c>
      <c r="AW122" s="89" t="str">
        <f>IF(OR(Q122="",Y122=""),"",(5.6*(IF(AC122="",'Standard input values for PCO2'!$C$5,AC122))^0.75+22*Y122+1.6*0.00001*(IF(AG122="",'Standard input values for PCO2'!$D$5,AG122))^3)*Q122/1000)</f>
        <v/>
      </c>
      <c r="AX122" s="90" t="str">
        <f>IF(OR(R122="",Y122=""),"",(5.6*(IF(AD122="",'Standard input values for PCO2'!$C$6,AD122))^0.75+1.6*0.00001*(IF(AH122="",'Standard input values for PCO2'!$D$6,AH122))^3)*R122/1000)</f>
        <v/>
      </c>
      <c r="AY122" s="90" t="str">
        <f>IF(S122="","",(7.64*(IF(AE122="",'Standard input values for PCO2'!$C$7,AE122))^0.69+(IF(AK122="",'Standard input values for PCO2'!$F$7,AK122))*(23/(IF(AJ122="",'Standard input values for PCO2'!$E$7,AJ122))-1)*((57.27+0.302*(IF(AE122="",'Standard input values for PCO2'!$C$7,AE122)))/(1-0.171*(IF(AK122="",'Standard input values for PCO2'!$F$7,AK122))))+1.6*0.00001*(IF(AI122="",'Standard input values for PCO2'!$D$7,AI122))^3)*S122/1000)</f>
        <v/>
      </c>
      <c r="AZ122" s="90" t="str">
        <f>IF(T122="","",(7.64*(IF(AF122="",'Standard input values for PCO2'!$C$8,AF122))^0.69+(IF(AK122="",'Standard input values for PCO2'!$F$8,AK122))*(23/(IF(AJ122="",'Standard input values for PCO2'!$E$8,AJ122))-1)*((57.27+0.302*(IF(AF122="",'Standard input values for PCO2'!$C$8,AF122)))/(1-0.171*(IF(AK122="",'Standard input values for PCO2'!$F$8,AK122)))))*T122/1000)</f>
        <v/>
      </c>
      <c r="BA122" s="90" t="str">
        <f t="shared" si="39"/>
        <v/>
      </c>
      <c r="BB122" s="122" t="str">
        <f t="shared" si="29"/>
        <v/>
      </c>
      <c r="BC122" s="89" t="str">
        <f t="shared" si="30"/>
        <v/>
      </c>
      <c r="BD122" s="90" t="str">
        <f t="shared" si="31"/>
        <v/>
      </c>
      <c r="BE122" s="117" t="str">
        <f t="shared" si="32"/>
        <v/>
      </c>
      <c r="BF122" s="98" t="str">
        <f t="shared" si="33"/>
        <v/>
      </c>
      <c r="BG122" s="99" t="str">
        <f t="shared" si="34"/>
        <v/>
      </c>
      <c r="BH122" s="99" t="str">
        <f t="shared" si="35"/>
        <v/>
      </c>
      <c r="BI122" s="100" t="str">
        <f t="shared" si="36"/>
        <v/>
      </c>
      <c r="BJ122" s="101" t="str">
        <f t="shared" si="40"/>
        <v/>
      </c>
      <c r="BK122" s="102" t="str">
        <f t="shared" si="41"/>
        <v/>
      </c>
      <c r="BL122" s="102" t="str">
        <f t="shared" si="42"/>
        <v/>
      </c>
      <c r="BM122" s="102" t="str">
        <f t="shared" si="43"/>
        <v/>
      </c>
      <c r="BN122" s="102" t="str">
        <f t="shared" si="44"/>
        <v/>
      </c>
      <c r="BO122" s="103" t="str">
        <f t="shared" si="37"/>
        <v/>
      </c>
    </row>
    <row r="123" spans="2:67" ht="15.75" customHeight="1" x14ac:dyDescent="0.25">
      <c r="B123" s="132" t="str">
        <f>IF('Input data'!B123="","",'Input data'!B123)</f>
        <v/>
      </c>
      <c r="C123" s="66" t="str">
        <f>IF('Input data'!C123="","",'Input data'!C123)</f>
        <v/>
      </c>
      <c r="D123" s="66" t="str">
        <f>IF('Input data'!D123="","",'Input data'!D123)</f>
        <v/>
      </c>
      <c r="E123" s="133" t="str">
        <f>IF('Input data'!E123="","",'Input data'!E123)</f>
        <v/>
      </c>
      <c r="F123" s="66" t="str">
        <f>IF('Input data'!F123="","",'Input data'!F123)</f>
        <v/>
      </c>
      <c r="G123" s="66" t="str">
        <f>IF('Input data'!G123="","",'Input data'!G123)</f>
        <v/>
      </c>
      <c r="H123" s="127" t="str">
        <f>IF('Input data'!H123="","",'Input data'!H123)</f>
        <v/>
      </c>
      <c r="I123" s="64" t="str">
        <f>IF('Input data'!I123="","",'Input data'!I123)</f>
        <v/>
      </c>
      <c r="J123" s="65" t="str">
        <f>IF('Input data'!J123="","",'Input data'!J123)</f>
        <v/>
      </c>
      <c r="K123" s="64" t="str">
        <f>IF('Input data'!K123="","",'Input data'!K123)</f>
        <v/>
      </c>
      <c r="L123" s="65" t="str">
        <f>IF('Input data'!L123="","",'Input data'!L123)</f>
        <v/>
      </c>
      <c r="M123" s="64" t="str">
        <f>IF('Input data'!M123="","",'Input data'!M123)</f>
        <v/>
      </c>
      <c r="N123" s="64" t="str">
        <f>IF('Input data'!N123="","",'Input data'!N123)</f>
        <v/>
      </c>
      <c r="O123" s="134" t="str">
        <f>IF('Input data'!O123="","",'Input data'!O123)</f>
        <v/>
      </c>
      <c r="P123" s="132" t="str">
        <f>IF('Input data'!P123="","",'Input data'!P123)</f>
        <v/>
      </c>
      <c r="Q123" s="64" t="str">
        <f>IF('Input data'!Q123="","",'Input data'!Q123)</f>
        <v/>
      </c>
      <c r="R123" s="64" t="str">
        <f>IF('Input data'!R123="","",'Input data'!R123)</f>
        <v/>
      </c>
      <c r="S123" s="64" t="str">
        <f>IF('Input data'!S123="","",'Input data'!S123)</f>
        <v/>
      </c>
      <c r="T123" s="135" t="str">
        <f>IF('Input data'!T123="","",'Input data'!T123)</f>
        <v/>
      </c>
      <c r="U123" s="136" t="str">
        <f>IF('Input data'!U123="","",'Input data'!U123)</f>
        <v/>
      </c>
      <c r="V123" s="65" t="str">
        <f>IF('Input data'!V123="","",'Input data'!V123)</f>
        <v/>
      </c>
      <c r="W123" s="64" t="str">
        <f>IF('Input data'!W123="","",'Input data'!W123)</f>
        <v/>
      </c>
      <c r="X123" s="135" t="str">
        <f>IF('Input data'!X123="","",'Input data'!X123)</f>
        <v/>
      </c>
      <c r="Y123" s="137" t="str">
        <f>IF('Input data'!Y123="","",'Input data'!Y123)</f>
        <v/>
      </c>
      <c r="Z123" s="65" t="str">
        <f>IF('Input data'!Z123="","",'Input data'!Z123)</f>
        <v/>
      </c>
      <c r="AA123" s="65" t="str">
        <f>IF('Input data'!AA123="","",'Input data'!AA123)</f>
        <v/>
      </c>
      <c r="AB123" s="135" t="str">
        <f>IF('Input data'!AB123="","",'Input data'!AB123)</f>
        <v/>
      </c>
      <c r="AC123" s="136" t="str">
        <f>IF('Input data'!AC123="","",'Input data'!AC123)</f>
        <v/>
      </c>
      <c r="AD123" s="64" t="str">
        <f>IF('Input data'!AD123="","",'Input data'!AD123)</f>
        <v/>
      </c>
      <c r="AE123" s="64" t="str">
        <f>IF('Input data'!AE123="","",'Input data'!AE123)</f>
        <v/>
      </c>
      <c r="AF123" s="64" t="str">
        <f>IF('Input data'!AF123="","",'Input data'!AF123)</f>
        <v/>
      </c>
      <c r="AG123" s="64" t="str">
        <f>IF('Input data'!AG123="","",'Input data'!AG123)</f>
        <v/>
      </c>
      <c r="AH123" s="64" t="str">
        <f>IF('Input data'!AH123="","",'Input data'!AH123)</f>
        <v/>
      </c>
      <c r="AI123" s="64" t="str">
        <f>IF('Input data'!AI123="","",'Input data'!AI123)</f>
        <v/>
      </c>
      <c r="AJ123" s="64" t="str">
        <f>IF('Input data'!AJ123="","",'Input data'!AJ123)</f>
        <v/>
      </c>
      <c r="AK123" s="65" t="str">
        <f>IF('Input data'!AK123="","",'Input data'!AK123)</f>
        <v/>
      </c>
      <c r="AL123" s="136" t="str">
        <f>IF('Input data'!AL123="","",'Input data'!AL123)</f>
        <v/>
      </c>
      <c r="AM123" s="64" t="str">
        <f>IF('Input data'!AM123="","",'Input data'!AM123)</f>
        <v/>
      </c>
      <c r="AN123" s="128" t="str">
        <f>IF('Input data'!AN123="","",'Input data'!AN123)</f>
        <v/>
      </c>
      <c r="AO123" s="139" t="str">
        <f>IF('Input data'!AO123="","",'Input data'!AO123)</f>
        <v/>
      </c>
      <c r="AP123" s="89" t="str">
        <f t="shared" si="23"/>
        <v/>
      </c>
      <c r="AQ123" s="90" t="str">
        <f t="shared" si="24"/>
        <v/>
      </c>
      <c r="AR123" s="91" t="str">
        <f t="shared" si="25"/>
        <v/>
      </c>
      <c r="AS123" s="91" t="str">
        <f t="shared" si="26"/>
        <v/>
      </c>
      <c r="AT123" s="91" t="str">
        <f t="shared" si="38"/>
        <v/>
      </c>
      <c r="AU123" s="91" t="str">
        <f t="shared" si="27"/>
        <v/>
      </c>
      <c r="AV123" s="117" t="str">
        <f t="shared" si="28"/>
        <v/>
      </c>
      <c r="AW123" s="89" t="str">
        <f>IF(OR(Q123="",Y123=""),"",(5.6*(IF(AC123="",'Standard input values for PCO2'!$C$5,AC123))^0.75+22*Y123+1.6*0.00001*(IF(AG123="",'Standard input values for PCO2'!$D$5,AG123))^3)*Q123/1000)</f>
        <v/>
      </c>
      <c r="AX123" s="90" t="str">
        <f>IF(OR(R123="",Y123=""),"",(5.6*(IF(AD123="",'Standard input values for PCO2'!$C$6,AD123))^0.75+1.6*0.00001*(IF(AH123="",'Standard input values for PCO2'!$D$6,AH123))^3)*R123/1000)</f>
        <v/>
      </c>
      <c r="AY123" s="90" t="str">
        <f>IF(S123="","",(7.64*(IF(AE123="",'Standard input values for PCO2'!$C$7,AE123))^0.69+(IF(AK123="",'Standard input values for PCO2'!$F$7,AK123))*(23/(IF(AJ123="",'Standard input values for PCO2'!$E$7,AJ123))-1)*((57.27+0.302*(IF(AE123="",'Standard input values for PCO2'!$C$7,AE123)))/(1-0.171*(IF(AK123="",'Standard input values for PCO2'!$F$7,AK123))))+1.6*0.00001*(IF(AI123="",'Standard input values for PCO2'!$D$7,AI123))^3)*S123/1000)</f>
        <v/>
      </c>
      <c r="AZ123" s="90" t="str">
        <f>IF(T123="","",(7.64*(IF(AF123="",'Standard input values for PCO2'!$C$8,AF123))^0.69+(IF(AK123="",'Standard input values for PCO2'!$F$8,AK123))*(23/(IF(AJ123="",'Standard input values for PCO2'!$E$8,AJ123))-1)*((57.27+0.302*(IF(AF123="",'Standard input values for PCO2'!$C$8,AF123)))/(1-0.171*(IF(AK123="",'Standard input values for PCO2'!$F$8,AK123)))))*T123/1000)</f>
        <v/>
      </c>
      <c r="BA123" s="90" t="str">
        <f t="shared" si="39"/>
        <v/>
      </c>
      <c r="BB123" s="122" t="str">
        <f t="shared" si="29"/>
        <v/>
      </c>
      <c r="BC123" s="89" t="str">
        <f t="shared" si="30"/>
        <v/>
      </c>
      <c r="BD123" s="90" t="str">
        <f t="shared" si="31"/>
        <v/>
      </c>
      <c r="BE123" s="117" t="str">
        <f t="shared" si="32"/>
        <v/>
      </c>
      <c r="BF123" s="98" t="str">
        <f t="shared" si="33"/>
        <v/>
      </c>
      <c r="BG123" s="99" t="str">
        <f t="shared" si="34"/>
        <v/>
      </c>
      <c r="BH123" s="99" t="str">
        <f t="shared" si="35"/>
        <v/>
      </c>
      <c r="BI123" s="100" t="str">
        <f t="shared" si="36"/>
        <v/>
      </c>
      <c r="BJ123" s="101" t="str">
        <f t="shared" si="40"/>
        <v/>
      </c>
      <c r="BK123" s="102" t="str">
        <f t="shared" si="41"/>
        <v/>
      </c>
      <c r="BL123" s="102" t="str">
        <f t="shared" si="42"/>
        <v/>
      </c>
      <c r="BM123" s="102" t="str">
        <f t="shared" si="43"/>
        <v/>
      </c>
      <c r="BN123" s="102" t="str">
        <f t="shared" si="44"/>
        <v/>
      </c>
      <c r="BO123" s="103" t="str">
        <f t="shared" si="37"/>
        <v/>
      </c>
    </row>
    <row r="124" spans="2:67" ht="15.75" customHeight="1" x14ac:dyDescent="0.25">
      <c r="B124" s="132" t="str">
        <f>IF('Input data'!B124="","",'Input data'!B124)</f>
        <v/>
      </c>
      <c r="C124" s="66" t="str">
        <f>IF('Input data'!C124="","",'Input data'!C124)</f>
        <v/>
      </c>
      <c r="D124" s="66" t="str">
        <f>IF('Input data'!D124="","",'Input data'!D124)</f>
        <v/>
      </c>
      <c r="E124" s="133" t="str">
        <f>IF('Input data'!E124="","",'Input data'!E124)</f>
        <v/>
      </c>
      <c r="F124" s="66" t="str">
        <f>IF('Input data'!F124="","",'Input data'!F124)</f>
        <v/>
      </c>
      <c r="G124" s="66" t="str">
        <f>IF('Input data'!G124="","",'Input data'!G124)</f>
        <v/>
      </c>
      <c r="H124" s="127" t="str">
        <f>IF('Input data'!H124="","",'Input data'!H124)</f>
        <v/>
      </c>
      <c r="I124" s="64" t="str">
        <f>IF('Input data'!I124="","",'Input data'!I124)</f>
        <v/>
      </c>
      <c r="J124" s="65" t="str">
        <f>IF('Input data'!J124="","",'Input data'!J124)</f>
        <v/>
      </c>
      <c r="K124" s="64" t="str">
        <f>IF('Input data'!K124="","",'Input data'!K124)</f>
        <v/>
      </c>
      <c r="L124" s="65" t="str">
        <f>IF('Input data'!L124="","",'Input data'!L124)</f>
        <v/>
      </c>
      <c r="M124" s="64" t="str">
        <f>IF('Input data'!M124="","",'Input data'!M124)</f>
        <v/>
      </c>
      <c r="N124" s="64" t="str">
        <f>IF('Input data'!N124="","",'Input data'!N124)</f>
        <v/>
      </c>
      <c r="O124" s="134" t="str">
        <f>IF('Input data'!O124="","",'Input data'!O124)</f>
        <v/>
      </c>
      <c r="P124" s="132" t="str">
        <f>IF('Input data'!P124="","",'Input data'!P124)</f>
        <v/>
      </c>
      <c r="Q124" s="64" t="str">
        <f>IF('Input data'!Q124="","",'Input data'!Q124)</f>
        <v/>
      </c>
      <c r="R124" s="64" t="str">
        <f>IF('Input data'!R124="","",'Input data'!R124)</f>
        <v/>
      </c>
      <c r="S124" s="64" t="str">
        <f>IF('Input data'!S124="","",'Input data'!S124)</f>
        <v/>
      </c>
      <c r="T124" s="135" t="str">
        <f>IF('Input data'!T124="","",'Input data'!T124)</f>
        <v/>
      </c>
      <c r="U124" s="136" t="str">
        <f>IF('Input data'!U124="","",'Input data'!U124)</f>
        <v/>
      </c>
      <c r="V124" s="65" t="str">
        <f>IF('Input data'!V124="","",'Input data'!V124)</f>
        <v/>
      </c>
      <c r="W124" s="64" t="str">
        <f>IF('Input data'!W124="","",'Input data'!W124)</f>
        <v/>
      </c>
      <c r="X124" s="135" t="str">
        <f>IF('Input data'!X124="","",'Input data'!X124)</f>
        <v/>
      </c>
      <c r="Y124" s="137" t="str">
        <f>IF('Input data'!Y124="","",'Input data'!Y124)</f>
        <v/>
      </c>
      <c r="Z124" s="65" t="str">
        <f>IF('Input data'!Z124="","",'Input data'!Z124)</f>
        <v/>
      </c>
      <c r="AA124" s="65" t="str">
        <f>IF('Input data'!AA124="","",'Input data'!AA124)</f>
        <v/>
      </c>
      <c r="AB124" s="135" t="str">
        <f>IF('Input data'!AB124="","",'Input data'!AB124)</f>
        <v/>
      </c>
      <c r="AC124" s="136" t="str">
        <f>IF('Input data'!AC124="","",'Input data'!AC124)</f>
        <v/>
      </c>
      <c r="AD124" s="64" t="str">
        <f>IF('Input data'!AD124="","",'Input data'!AD124)</f>
        <v/>
      </c>
      <c r="AE124" s="64" t="str">
        <f>IF('Input data'!AE124="","",'Input data'!AE124)</f>
        <v/>
      </c>
      <c r="AF124" s="64" t="str">
        <f>IF('Input data'!AF124="","",'Input data'!AF124)</f>
        <v/>
      </c>
      <c r="AG124" s="64" t="str">
        <f>IF('Input data'!AG124="","",'Input data'!AG124)</f>
        <v/>
      </c>
      <c r="AH124" s="64" t="str">
        <f>IF('Input data'!AH124="","",'Input data'!AH124)</f>
        <v/>
      </c>
      <c r="AI124" s="64" t="str">
        <f>IF('Input data'!AI124="","",'Input data'!AI124)</f>
        <v/>
      </c>
      <c r="AJ124" s="64" t="str">
        <f>IF('Input data'!AJ124="","",'Input data'!AJ124)</f>
        <v/>
      </c>
      <c r="AK124" s="65" t="str">
        <f>IF('Input data'!AK124="","",'Input data'!AK124)</f>
        <v/>
      </c>
      <c r="AL124" s="136" t="str">
        <f>IF('Input data'!AL124="","",'Input data'!AL124)</f>
        <v/>
      </c>
      <c r="AM124" s="64" t="str">
        <f>IF('Input data'!AM124="","",'Input data'!AM124)</f>
        <v/>
      </c>
      <c r="AN124" s="128" t="str">
        <f>IF('Input data'!AN124="","",'Input data'!AN124)</f>
        <v/>
      </c>
      <c r="AO124" s="139" t="str">
        <f>IF('Input data'!AO124="","",'Input data'!AO124)</f>
        <v/>
      </c>
      <c r="AP124" s="89" t="str">
        <f t="shared" si="23"/>
        <v/>
      </c>
      <c r="AQ124" s="90" t="str">
        <f t="shared" si="24"/>
        <v/>
      </c>
      <c r="AR124" s="91" t="str">
        <f t="shared" si="25"/>
        <v/>
      </c>
      <c r="AS124" s="91" t="str">
        <f t="shared" si="26"/>
        <v/>
      </c>
      <c r="AT124" s="91" t="str">
        <f t="shared" si="38"/>
        <v/>
      </c>
      <c r="AU124" s="91" t="str">
        <f t="shared" si="27"/>
        <v/>
      </c>
      <c r="AV124" s="117" t="str">
        <f t="shared" si="28"/>
        <v/>
      </c>
      <c r="AW124" s="89" t="str">
        <f>IF(OR(Q124="",Y124=""),"",(5.6*(IF(AC124="",'Standard input values for PCO2'!$C$5,AC124))^0.75+22*Y124+1.6*0.00001*(IF(AG124="",'Standard input values for PCO2'!$D$5,AG124))^3)*Q124/1000)</f>
        <v/>
      </c>
      <c r="AX124" s="90" t="str">
        <f>IF(OR(R124="",Y124=""),"",(5.6*(IF(AD124="",'Standard input values for PCO2'!$C$6,AD124))^0.75+1.6*0.00001*(IF(AH124="",'Standard input values for PCO2'!$D$6,AH124))^3)*R124/1000)</f>
        <v/>
      </c>
      <c r="AY124" s="90" t="str">
        <f>IF(S124="","",(7.64*(IF(AE124="",'Standard input values for PCO2'!$C$7,AE124))^0.69+(IF(AK124="",'Standard input values for PCO2'!$F$7,AK124))*(23/(IF(AJ124="",'Standard input values for PCO2'!$E$7,AJ124))-1)*((57.27+0.302*(IF(AE124="",'Standard input values for PCO2'!$C$7,AE124)))/(1-0.171*(IF(AK124="",'Standard input values for PCO2'!$F$7,AK124))))+1.6*0.00001*(IF(AI124="",'Standard input values for PCO2'!$D$7,AI124))^3)*S124/1000)</f>
        <v/>
      </c>
      <c r="AZ124" s="90" t="str">
        <f>IF(T124="","",(7.64*(IF(AF124="",'Standard input values for PCO2'!$C$8,AF124))^0.69+(IF(AK124="",'Standard input values for PCO2'!$F$8,AK124))*(23/(IF(AJ124="",'Standard input values for PCO2'!$E$8,AJ124))-1)*((57.27+0.302*(IF(AF124="",'Standard input values for PCO2'!$C$8,AF124)))/(1-0.171*(IF(AK124="",'Standard input values for PCO2'!$F$8,AK124)))))*T124/1000)</f>
        <v/>
      </c>
      <c r="BA124" s="90" t="str">
        <f t="shared" si="39"/>
        <v/>
      </c>
      <c r="BB124" s="122" t="str">
        <f t="shared" si="29"/>
        <v/>
      </c>
      <c r="BC124" s="89" t="str">
        <f t="shared" si="30"/>
        <v/>
      </c>
      <c r="BD124" s="90" t="str">
        <f t="shared" si="31"/>
        <v/>
      </c>
      <c r="BE124" s="117" t="str">
        <f t="shared" si="32"/>
        <v/>
      </c>
      <c r="BF124" s="98" t="str">
        <f t="shared" si="33"/>
        <v/>
      </c>
      <c r="BG124" s="99" t="str">
        <f t="shared" si="34"/>
        <v/>
      </c>
      <c r="BH124" s="99" t="str">
        <f t="shared" si="35"/>
        <v/>
      </c>
      <c r="BI124" s="100" t="str">
        <f t="shared" si="36"/>
        <v/>
      </c>
      <c r="BJ124" s="101" t="str">
        <f t="shared" si="40"/>
        <v/>
      </c>
      <c r="BK124" s="102" t="str">
        <f t="shared" si="41"/>
        <v/>
      </c>
      <c r="BL124" s="102" t="str">
        <f t="shared" si="42"/>
        <v/>
      </c>
      <c r="BM124" s="102" t="str">
        <f t="shared" si="43"/>
        <v/>
      </c>
      <c r="BN124" s="102" t="str">
        <f t="shared" si="44"/>
        <v/>
      </c>
      <c r="BO124" s="103" t="str">
        <f t="shared" si="37"/>
        <v/>
      </c>
    </row>
    <row r="125" spans="2:67" ht="15.75" customHeight="1" x14ac:dyDescent="0.25">
      <c r="B125" s="132" t="str">
        <f>IF('Input data'!B125="","",'Input data'!B125)</f>
        <v/>
      </c>
      <c r="C125" s="66" t="str">
        <f>IF('Input data'!C125="","",'Input data'!C125)</f>
        <v/>
      </c>
      <c r="D125" s="66" t="str">
        <f>IF('Input data'!D125="","",'Input data'!D125)</f>
        <v/>
      </c>
      <c r="E125" s="133" t="str">
        <f>IF('Input data'!E125="","",'Input data'!E125)</f>
        <v/>
      </c>
      <c r="F125" s="66" t="str">
        <f>IF('Input data'!F125="","",'Input data'!F125)</f>
        <v/>
      </c>
      <c r="G125" s="66" t="str">
        <f>IF('Input data'!G125="","",'Input data'!G125)</f>
        <v/>
      </c>
      <c r="H125" s="127" t="str">
        <f>IF('Input data'!H125="","",'Input data'!H125)</f>
        <v/>
      </c>
      <c r="I125" s="64" t="str">
        <f>IF('Input data'!I125="","",'Input data'!I125)</f>
        <v/>
      </c>
      <c r="J125" s="65" t="str">
        <f>IF('Input data'!J125="","",'Input data'!J125)</f>
        <v/>
      </c>
      <c r="K125" s="64" t="str">
        <f>IF('Input data'!K125="","",'Input data'!K125)</f>
        <v/>
      </c>
      <c r="L125" s="65" t="str">
        <f>IF('Input data'!L125="","",'Input data'!L125)</f>
        <v/>
      </c>
      <c r="M125" s="64" t="str">
        <f>IF('Input data'!M125="","",'Input data'!M125)</f>
        <v/>
      </c>
      <c r="N125" s="64" t="str">
        <f>IF('Input data'!N125="","",'Input data'!N125)</f>
        <v/>
      </c>
      <c r="O125" s="134" t="str">
        <f>IF('Input data'!O125="","",'Input data'!O125)</f>
        <v/>
      </c>
      <c r="P125" s="132" t="str">
        <f>IF('Input data'!P125="","",'Input data'!P125)</f>
        <v/>
      </c>
      <c r="Q125" s="64" t="str">
        <f>IF('Input data'!Q125="","",'Input data'!Q125)</f>
        <v/>
      </c>
      <c r="R125" s="64" t="str">
        <f>IF('Input data'!R125="","",'Input data'!R125)</f>
        <v/>
      </c>
      <c r="S125" s="64" t="str">
        <f>IF('Input data'!S125="","",'Input data'!S125)</f>
        <v/>
      </c>
      <c r="T125" s="135" t="str">
        <f>IF('Input data'!T125="","",'Input data'!T125)</f>
        <v/>
      </c>
      <c r="U125" s="136" t="str">
        <f>IF('Input data'!U125="","",'Input data'!U125)</f>
        <v/>
      </c>
      <c r="V125" s="65" t="str">
        <f>IF('Input data'!V125="","",'Input data'!V125)</f>
        <v/>
      </c>
      <c r="W125" s="64" t="str">
        <f>IF('Input data'!W125="","",'Input data'!W125)</f>
        <v/>
      </c>
      <c r="X125" s="135" t="str">
        <f>IF('Input data'!X125="","",'Input data'!X125)</f>
        <v/>
      </c>
      <c r="Y125" s="137" t="str">
        <f>IF('Input data'!Y125="","",'Input data'!Y125)</f>
        <v/>
      </c>
      <c r="Z125" s="65" t="str">
        <f>IF('Input data'!Z125="","",'Input data'!Z125)</f>
        <v/>
      </c>
      <c r="AA125" s="65" t="str">
        <f>IF('Input data'!AA125="","",'Input data'!AA125)</f>
        <v/>
      </c>
      <c r="AB125" s="135" t="str">
        <f>IF('Input data'!AB125="","",'Input data'!AB125)</f>
        <v/>
      </c>
      <c r="AC125" s="136" t="str">
        <f>IF('Input data'!AC125="","",'Input data'!AC125)</f>
        <v/>
      </c>
      <c r="AD125" s="64" t="str">
        <f>IF('Input data'!AD125="","",'Input data'!AD125)</f>
        <v/>
      </c>
      <c r="AE125" s="64" t="str">
        <f>IF('Input data'!AE125="","",'Input data'!AE125)</f>
        <v/>
      </c>
      <c r="AF125" s="64" t="str">
        <f>IF('Input data'!AF125="","",'Input data'!AF125)</f>
        <v/>
      </c>
      <c r="AG125" s="64" t="str">
        <f>IF('Input data'!AG125="","",'Input data'!AG125)</f>
        <v/>
      </c>
      <c r="AH125" s="64" t="str">
        <f>IF('Input data'!AH125="","",'Input data'!AH125)</f>
        <v/>
      </c>
      <c r="AI125" s="64" t="str">
        <f>IF('Input data'!AI125="","",'Input data'!AI125)</f>
        <v/>
      </c>
      <c r="AJ125" s="64" t="str">
        <f>IF('Input data'!AJ125="","",'Input data'!AJ125)</f>
        <v/>
      </c>
      <c r="AK125" s="65" t="str">
        <f>IF('Input data'!AK125="","",'Input data'!AK125)</f>
        <v/>
      </c>
      <c r="AL125" s="136" t="str">
        <f>IF('Input data'!AL125="","",'Input data'!AL125)</f>
        <v/>
      </c>
      <c r="AM125" s="64" t="str">
        <f>IF('Input data'!AM125="","",'Input data'!AM125)</f>
        <v/>
      </c>
      <c r="AN125" s="128" t="str">
        <f>IF('Input data'!AN125="","",'Input data'!AN125)</f>
        <v/>
      </c>
      <c r="AO125" s="139" t="str">
        <f>IF('Input data'!AO125="","",'Input data'!AO125)</f>
        <v/>
      </c>
      <c r="AP125" s="89" t="str">
        <f t="shared" si="23"/>
        <v/>
      </c>
      <c r="AQ125" s="90" t="str">
        <f t="shared" si="24"/>
        <v/>
      </c>
      <c r="AR125" s="91" t="str">
        <f t="shared" si="25"/>
        <v/>
      </c>
      <c r="AS125" s="91" t="str">
        <f t="shared" si="26"/>
        <v/>
      </c>
      <c r="AT125" s="91" t="str">
        <f t="shared" si="38"/>
        <v/>
      </c>
      <c r="AU125" s="91" t="str">
        <f t="shared" si="27"/>
        <v/>
      </c>
      <c r="AV125" s="117" t="str">
        <f t="shared" si="28"/>
        <v/>
      </c>
      <c r="AW125" s="89" t="str">
        <f>IF(OR(Q125="",Y125=""),"",(5.6*(IF(AC125="",'Standard input values for PCO2'!$C$5,AC125))^0.75+22*Y125+1.6*0.00001*(IF(AG125="",'Standard input values for PCO2'!$D$5,AG125))^3)*Q125/1000)</f>
        <v/>
      </c>
      <c r="AX125" s="90" t="str">
        <f>IF(OR(R125="",Y125=""),"",(5.6*(IF(AD125="",'Standard input values for PCO2'!$C$6,AD125))^0.75+1.6*0.00001*(IF(AH125="",'Standard input values for PCO2'!$D$6,AH125))^3)*R125/1000)</f>
        <v/>
      </c>
      <c r="AY125" s="90" t="str">
        <f>IF(S125="","",(7.64*(IF(AE125="",'Standard input values for PCO2'!$C$7,AE125))^0.69+(IF(AK125="",'Standard input values for PCO2'!$F$7,AK125))*(23/(IF(AJ125="",'Standard input values for PCO2'!$E$7,AJ125))-1)*((57.27+0.302*(IF(AE125="",'Standard input values for PCO2'!$C$7,AE125)))/(1-0.171*(IF(AK125="",'Standard input values for PCO2'!$F$7,AK125))))+1.6*0.00001*(IF(AI125="",'Standard input values for PCO2'!$D$7,AI125))^3)*S125/1000)</f>
        <v/>
      </c>
      <c r="AZ125" s="90" t="str">
        <f>IF(T125="","",(7.64*(IF(AF125="",'Standard input values for PCO2'!$C$8,AF125))^0.69+(IF(AK125="",'Standard input values for PCO2'!$F$8,AK125))*(23/(IF(AJ125="",'Standard input values for PCO2'!$E$8,AJ125))-1)*((57.27+0.302*(IF(AF125="",'Standard input values for PCO2'!$C$8,AF125)))/(1-0.171*(IF(AK125="",'Standard input values for PCO2'!$F$8,AK125)))))*T125/1000)</f>
        <v/>
      </c>
      <c r="BA125" s="90" t="str">
        <f t="shared" si="39"/>
        <v/>
      </c>
      <c r="BB125" s="122" t="str">
        <f t="shared" si="29"/>
        <v/>
      </c>
      <c r="BC125" s="89" t="str">
        <f t="shared" si="30"/>
        <v/>
      </c>
      <c r="BD125" s="90" t="str">
        <f t="shared" si="31"/>
        <v/>
      </c>
      <c r="BE125" s="117" t="str">
        <f t="shared" si="32"/>
        <v/>
      </c>
      <c r="BF125" s="98" t="str">
        <f t="shared" si="33"/>
        <v/>
      </c>
      <c r="BG125" s="99" t="str">
        <f t="shared" si="34"/>
        <v/>
      </c>
      <c r="BH125" s="99" t="str">
        <f t="shared" si="35"/>
        <v/>
      </c>
      <c r="BI125" s="100" t="str">
        <f t="shared" si="36"/>
        <v/>
      </c>
      <c r="BJ125" s="101" t="str">
        <f t="shared" si="40"/>
        <v/>
      </c>
      <c r="BK125" s="102" t="str">
        <f t="shared" si="41"/>
        <v/>
      </c>
      <c r="BL125" s="102" t="str">
        <f t="shared" si="42"/>
        <v/>
      </c>
      <c r="BM125" s="102" t="str">
        <f t="shared" si="43"/>
        <v/>
      </c>
      <c r="BN125" s="102" t="str">
        <f t="shared" si="44"/>
        <v/>
      </c>
      <c r="BO125" s="103" t="str">
        <f t="shared" si="37"/>
        <v/>
      </c>
    </row>
    <row r="126" spans="2:67" ht="15.75" customHeight="1" x14ac:dyDescent="0.25">
      <c r="B126" s="132" t="str">
        <f>IF('Input data'!B126="","",'Input data'!B126)</f>
        <v/>
      </c>
      <c r="C126" s="66" t="str">
        <f>IF('Input data'!C126="","",'Input data'!C126)</f>
        <v/>
      </c>
      <c r="D126" s="66" t="str">
        <f>IF('Input data'!D126="","",'Input data'!D126)</f>
        <v/>
      </c>
      <c r="E126" s="133" t="str">
        <f>IF('Input data'!E126="","",'Input data'!E126)</f>
        <v/>
      </c>
      <c r="F126" s="66" t="str">
        <f>IF('Input data'!F126="","",'Input data'!F126)</f>
        <v/>
      </c>
      <c r="G126" s="66" t="str">
        <f>IF('Input data'!G126="","",'Input data'!G126)</f>
        <v/>
      </c>
      <c r="H126" s="127" t="str">
        <f>IF('Input data'!H126="","",'Input data'!H126)</f>
        <v/>
      </c>
      <c r="I126" s="64" t="str">
        <f>IF('Input data'!I126="","",'Input data'!I126)</f>
        <v/>
      </c>
      <c r="J126" s="65" t="str">
        <f>IF('Input data'!J126="","",'Input data'!J126)</f>
        <v/>
      </c>
      <c r="K126" s="64" t="str">
        <f>IF('Input data'!K126="","",'Input data'!K126)</f>
        <v/>
      </c>
      <c r="L126" s="65" t="str">
        <f>IF('Input data'!L126="","",'Input data'!L126)</f>
        <v/>
      </c>
      <c r="M126" s="64" t="str">
        <f>IF('Input data'!M126="","",'Input data'!M126)</f>
        <v/>
      </c>
      <c r="N126" s="64" t="str">
        <f>IF('Input data'!N126="","",'Input data'!N126)</f>
        <v/>
      </c>
      <c r="O126" s="134" t="str">
        <f>IF('Input data'!O126="","",'Input data'!O126)</f>
        <v/>
      </c>
      <c r="P126" s="132" t="str">
        <f>IF('Input data'!P126="","",'Input data'!P126)</f>
        <v/>
      </c>
      <c r="Q126" s="64" t="str">
        <f>IF('Input data'!Q126="","",'Input data'!Q126)</f>
        <v/>
      </c>
      <c r="R126" s="64" t="str">
        <f>IF('Input data'!R126="","",'Input data'!R126)</f>
        <v/>
      </c>
      <c r="S126" s="64" t="str">
        <f>IF('Input data'!S126="","",'Input data'!S126)</f>
        <v/>
      </c>
      <c r="T126" s="135" t="str">
        <f>IF('Input data'!T126="","",'Input data'!T126)</f>
        <v/>
      </c>
      <c r="U126" s="136" t="str">
        <f>IF('Input data'!U126="","",'Input data'!U126)</f>
        <v/>
      </c>
      <c r="V126" s="65" t="str">
        <f>IF('Input data'!V126="","",'Input data'!V126)</f>
        <v/>
      </c>
      <c r="W126" s="64" t="str">
        <f>IF('Input data'!W126="","",'Input data'!W126)</f>
        <v/>
      </c>
      <c r="X126" s="135" t="str">
        <f>IF('Input data'!X126="","",'Input data'!X126)</f>
        <v/>
      </c>
      <c r="Y126" s="137" t="str">
        <f>IF('Input data'!Y126="","",'Input data'!Y126)</f>
        <v/>
      </c>
      <c r="Z126" s="65" t="str">
        <f>IF('Input data'!Z126="","",'Input data'!Z126)</f>
        <v/>
      </c>
      <c r="AA126" s="65" t="str">
        <f>IF('Input data'!AA126="","",'Input data'!AA126)</f>
        <v/>
      </c>
      <c r="AB126" s="135" t="str">
        <f>IF('Input data'!AB126="","",'Input data'!AB126)</f>
        <v/>
      </c>
      <c r="AC126" s="136" t="str">
        <f>IF('Input data'!AC126="","",'Input data'!AC126)</f>
        <v/>
      </c>
      <c r="AD126" s="64" t="str">
        <f>IF('Input data'!AD126="","",'Input data'!AD126)</f>
        <v/>
      </c>
      <c r="AE126" s="64" t="str">
        <f>IF('Input data'!AE126="","",'Input data'!AE126)</f>
        <v/>
      </c>
      <c r="AF126" s="64" t="str">
        <f>IF('Input data'!AF126="","",'Input data'!AF126)</f>
        <v/>
      </c>
      <c r="AG126" s="64" t="str">
        <f>IF('Input data'!AG126="","",'Input data'!AG126)</f>
        <v/>
      </c>
      <c r="AH126" s="64" t="str">
        <f>IF('Input data'!AH126="","",'Input data'!AH126)</f>
        <v/>
      </c>
      <c r="AI126" s="64" t="str">
        <f>IF('Input data'!AI126="","",'Input data'!AI126)</f>
        <v/>
      </c>
      <c r="AJ126" s="64" t="str">
        <f>IF('Input data'!AJ126="","",'Input data'!AJ126)</f>
        <v/>
      </c>
      <c r="AK126" s="65" t="str">
        <f>IF('Input data'!AK126="","",'Input data'!AK126)</f>
        <v/>
      </c>
      <c r="AL126" s="136" t="str">
        <f>IF('Input data'!AL126="","",'Input data'!AL126)</f>
        <v/>
      </c>
      <c r="AM126" s="64" t="str">
        <f>IF('Input data'!AM126="","",'Input data'!AM126)</f>
        <v/>
      </c>
      <c r="AN126" s="128" t="str">
        <f>IF('Input data'!AN126="","",'Input data'!AN126)</f>
        <v/>
      </c>
      <c r="AO126" s="139" t="str">
        <f>IF('Input data'!AO126="","",'Input data'!AO126)</f>
        <v/>
      </c>
      <c r="AP126" s="89" t="str">
        <f t="shared" si="23"/>
        <v/>
      </c>
      <c r="AQ126" s="90" t="str">
        <f t="shared" si="24"/>
        <v/>
      </c>
      <c r="AR126" s="91" t="str">
        <f t="shared" si="25"/>
        <v/>
      </c>
      <c r="AS126" s="91" t="str">
        <f t="shared" si="26"/>
        <v/>
      </c>
      <c r="AT126" s="91" t="str">
        <f t="shared" si="38"/>
        <v/>
      </c>
      <c r="AU126" s="91" t="str">
        <f t="shared" si="27"/>
        <v/>
      </c>
      <c r="AV126" s="117" t="str">
        <f t="shared" si="28"/>
        <v/>
      </c>
      <c r="AW126" s="89" t="str">
        <f>IF(OR(Q126="",Y126=""),"",(5.6*(IF(AC126="",'Standard input values for PCO2'!$C$5,AC126))^0.75+22*Y126+1.6*0.00001*(IF(AG126="",'Standard input values for PCO2'!$D$5,AG126))^3)*Q126/1000)</f>
        <v/>
      </c>
      <c r="AX126" s="90" t="str">
        <f>IF(OR(R126="",Y126=""),"",(5.6*(IF(AD126="",'Standard input values for PCO2'!$C$6,AD126))^0.75+1.6*0.00001*(IF(AH126="",'Standard input values for PCO2'!$D$6,AH126))^3)*R126/1000)</f>
        <v/>
      </c>
      <c r="AY126" s="90" t="str">
        <f>IF(S126="","",(7.64*(IF(AE126="",'Standard input values for PCO2'!$C$7,AE126))^0.69+(IF(AK126="",'Standard input values for PCO2'!$F$7,AK126))*(23/(IF(AJ126="",'Standard input values for PCO2'!$E$7,AJ126))-1)*((57.27+0.302*(IF(AE126="",'Standard input values for PCO2'!$C$7,AE126)))/(1-0.171*(IF(AK126="",'Standard input values for PCO2'!$F$7,AK126))))+1.6*0.00001*(IF(AI126="",'Standard input values for PCO2'!$D$7,AI126))^3)*S126/1000)</f>
        <v/>
      </c>
      <c r="AZ126" s="90" t="str">
        <f>IF(T126="","",(7.64*(IF(AF126="",'Standard input values for PCO2'!$C$8,AF126))^0.69+(IF(AK126="",'Standard input values for PCO2'!$F$8,AK126))*(23/(IF(AJ126="",'Standard input values for PCO2'!$E$8,AJ126))-1)*((57.27+0.302*(IF(AF126="",'Standard input values for PCO2'!$C$8,AF126)))/(1-0.171*(IF(AK126="",'Standard input values for PCO2'!$F$8,AK126)))))*T126/1000)</f>
        <v/>
      </c>
      <c r="BA126" s="90" t="str">
        <f t="shared" si="39"/>
        <v/>
      </c>
      <c r="BB126" s="122" t="str">
        <f t="shared" si="29"/>
        <v/>
      </c>
      <c r="BC126" s="89" t="str">
        <f t="shared" si="30"/>
        <v/>
      </c>
      <c r="BD126" s="90" t="str">
        <f t="shared" si="31"/>
        <v/>
      </c>
      <c r="BE126" s="117" t="str">
        <f t="shared" si="32"/>
        <v/>
      </c>
      <c r="BF126" s="98" t="str">
        <f t="shared" si="33"/>
        <v/>
      </c>
      <c r="BG126" s="99" t="str">
        <f t="shared" si="34"/>
        <v/>
      </c>
      <c r="BH126" s="99" t="str">
        <f t="shared" si="35"/>
        <v/>
      </c>
      <c r="BI126" s="100" t="str">
        <f t="shared" si="36"/>
        <v/>
      </c>
      <c r="BJ126" s="101" t="str">
        <f t="shared" si="40"/>
        <v/>
      </c>
      <c r="BK126" s="102" t="str">
        <f t="shared" si="41"/>
        <v/>
      </c>
      <c r="BL126" s="102" t="str">
        <f t="shared" si="42"/>
        <v/>
      </c>
      <c r="BM126" s="102" t="str">
        <f t="shared" si="43"/>
        <v/>
      </c>
      <c r="BN126" s="102" t="str">
        <f t="shared" si="44"/>
        <v/>
      </c>
      <c r="BO126" s="103" t="str">
        <f t="shared" si="37"/>
        <v/>
      </c>
    </row>
    <row r="127" spans="2:67" ht="15.75" customHeight="1" x14ac:dyDescent="0.25">
      <c r="B127" s="132" t="str">
        <f>IF('Input data'!B127="","",'Input data'!B127)</f>
        <v/>
      </c>
      <c r="C127" s="66" t="str">
        <f>IF('Input data'!C127="","",'Input data'!C127)</f>
        <v/>
      </c>
      <c r="D127" s="66" t="str">
        <f>IF('Input data'!D127="","",'Input data'!D127)</f>
        <v/>
      </c>
      <c r="E127" s="133" t="str">
        <f>IF('Input data'!E127="","",'Input data'!E127)</f>
        <v/>
      </c>
      <c r="F127" s="66" t="str">
        <f>IF('Input data'!F127="","",'Input data'!F127)</f>
        <v/>
      </c>
      <c r="G127" s="66" t="str">
        <f>IF('Input data'!G127="","",'Input data'!G127)</f>
        <v/>
      </c>
      <c r="H127" s="127" t="str">
        <f>IF('Input data'!H127="","",'Input data'!H127)</f>
        <v/>
      </c>
      <c r="I127" s="64" t="str">
        <f>IF('Input data'!I127="","",'Input data'!I127)</f>
        <v/>
      </c>
      <c r="J127" s="65" t="str">
        <f>IF('Input data'!J127="","",'Input data'!J127)</f>
        <v/>
      </c>
      <c r="K127" s="64" t="str">
        <f>IF('Input data'!K127="","",'Input data'!K127)</f>
        <v/>
      </c>
      <c r="L127" s="65" t="str">
        <f>IF('Input data'!L127="","",'Input data'!L127)</f>
        <v/>
      </c>
      <c r="M127" s="64" t="str">
        <f>IF('Input data'!M127="","",'Input data'!M127)</f>
        <v/>
      </c>
      <c r="N127" s="64" t="str">
        <f>IF('Input data'!N127="","",'Input data'!N127)</f>
        <v/>
      </c>
      <c r="O127" s="134" t="str">
        <f>IF('Input data'!O127="","",'Input data'!O127)</f>
        <v/>
      </c>
      <c r="P127" s="132" t="str">
        <f>IF('Input data'!P127="","",'Input data'!P127)</f>
        <v/>
      </c>
      <c r="Q127" s="64" t="str">
        <f>IF('Input data'!Q127="","",'Input data'!Q127)</f>
        <v/>
      </c>
      <c r="R127" s="64" t="str">
        <f>IF('Input data'!R127="","",'Input data'!R127)</f>
        <v/>
      </c>
      <c r="S127" s="64" t="str">
        <f>IF('Input data'!S127="","",'Input data'!S127)</f>
        <v/>
      </c>
      <c r="T127" s="135" t="str">
        <f>IF('Input data'!T127="","",'Input data'!T127)</f>
        <v/>
      </c>
      <c r="U127" s="136" t="str">
        <f>IF('Input data'!U127="","",'Input data'!U127)</f>
        <v/>
      </c>
      <c r="V127" s="65" t="str">
        <f>IF('Input data'!V127="","",'Input data'!V127)</f>
        <v/>
      </c>
      <c r="W127" s="64" t="str">
        <f>IF('Input data'!W127="","",'Input data'!W127)</f>
        <v/>
      </c>
      <c r="X127" s="135" t="str">
        <f>IF('Input data'!X127="","",'Input data'!X127)</f>
        <v/>
      </c>
      <c r="Y127" s="137" t="str">
        <f>IF('Input data'!Y127="","",'Input data'!Y127)</f>
        <v/>
      </c>
      <c r="Z127" s="65" t="str">
        <f>IF('Input data'!Z127="","",'Input data'!Z127)</f>
        <v/>
      </c>
      <c r="AA127" s="65" t="str">
        <f>IF('Input data'!AA127="","",'Input data'!AA127)</f>
        <v/>
      </c>
      <c r="AB127" s="135" t="str">
        <f>IF('Input data'!AB127="","",'Input data'!AB127)</f>
        <v/>
      </c>
      <c r="AC127" s="136" t="str">
        <f>IF('Input data'!AC127="","",'Input data'!AC127)</f>
        <v/>
      </c>
      <c r="AD127" s="64" t="str">
        <f>IF('Input data'!AD127="","",'Input data'!AD127)</f>
        <v/>
      </c>
      <c r="AE127" s="64" t="str">
        <f>IF('Input data'!AE127="","",'Input data'!AE127)</f>
        <v/>
      </c>
      <c r="AF127" s="64" t="str">
        <f>IF('Input data'!AF127="","",'Input data'!AF127)</f>
        <v/>
      </c>
      <c r="AG127" s="64" t="str">
        <f>IF('Input data'!AG127="","",'Input data'!AG127)</f>
        <v/>
      </c>
      <c r="AH127" s="64" t="str">
        <f>IF('Input data'!AH127="","",'Input data'!AH127)</f>
        <v/>
      </c>
      <c r="AI127" s="64" t="str">
        <f>IF('Input data'!AI127="","",'Input data'!AI127)</f>
        <v/>
      </c>
      <c r="AJ127" s="64" t="str">
        <f>IF('Input data'!AJ127="","",'Input data'!AJ127)</f>
        <v/>
      </c>
      <c r="AK127" s="65" t="str">
        <f>IF('Input data'!AK127="","",'Input data'!AK127)</f>
        <v/>
      </c>
      <c r="AL127" s="136" t="str">
        <f>IF('Input data'!AL127="","",'Input data'!AL127)</f>
        <v/>
      </c>
      <c r="AM127" s="64" t="str">
        <f>IF('Input data'!AM127="","",'Input data'!AM127)</f>
        <v/>
      </c>
      <c r="AN127" s="128" t="str">
        <f>IF('Input data'!AN127="","",'Input data'!AN127)</f>
        <v/>
      </c>
      <c r="AO127" s="139" t="str">
        <f>IF('Input data'!AO127="","",'Input data'!AO127)</f>
        <v/>
      </c>
      <c r="AP127" s="89" t="str">
        <f t="shared" si="23"/>
        <v/>
      </c>
      <c r="AQ127" s="90" t="str">
        <f t="shared" si="24"/>
        <v/>
      </c>
      <c r="AR127" s="91" t="str">
        <f t="shared" si="25"/>
        <v/>
      </c>
      <c r="AS127" s="91" t="str">
        <f t="shared" si="26"/>
        <v/>
      </c>
      <c r="AT127" s="91" t="str">
        <f t="shared" si="38"/>
        <v/>
      </c>
      <c r="AU127" s="91" t="str">
        <f t="shared" si="27"/>
        <v/>
      </c>
      <c r="AV127" s="117" t="str">
        <f t="shared" si="28"/>
        <v/>
      </c>
      <c r="AW127" s="89" t="str">
        <f>IF(OR(Q127="",Y127=""),"",(5.6*(IF(AC127="",'Standard input values for PCO2'!$C$5,AC127))^0.75+22*Y127+1.6*0.00001*(IF(AG127="",'Standard input values for PCO2'!$D$5,AG127))^3)*Q127/1000)</f>
        <v/>
      </c>
      <c r="AX127" s="90" t="str">
        <f>IF(OR(R127="",Y127=""),"",(5.6*(IF(AD127="",'Standard input values for PCO2'!$C$6,AD127))^0.75+1.6*0.00001*(IF(AH127="",'Standard input values for PCO2'!$D$6,AH127))^3)*R127/1000)</f>
        <v/>
      </c>
      <c r="AY127" s="90" t="str">
        <f>IF(S127="","",(7.64*(IF(AE127="",'Standard input values for PCO2'!$C$7,AE127))^0.69+(IF(AK127="",'Standard input values for PCO2'!$F$7,AK127))*(23/(IF(AJ127="",'Standard input values for PCO2'!$E$7,AJ127))-1)*((57.27+0.302*(IF(AE127="",'Standard input values for PCO2'!$C$7,AE127)))/(1-0.171*(IF(AK127="",'Standard input values for PCO2'!$F$7,AK127))))+1.6*0.00001*(IF(AI127="",'Standard input values for PCO2'!$D$7,AI127))^3)*S127/1000)</f>
        <v/>
      </c>
      <c r="AZ127" s="90" t="str">
        <f>IF(T127="","",(7.64*(IF(AF127="",'Standard input values for PCO2'!$C$8,AF127))^0.69+(IF(AK127="",'Standard input values for PCO2'!$F$8,AK127))*(23/(IF(AJ127="",'Standard input values for PCO2'!$E$8,AJ127))-1)*((57.27+0.302*(IF(AF127="",'Standard input values for PCO2'!$C$8,AF127)))/(1-0.171*(IF(AK127="",'Standard input values for PCO2'!$F$8,AK127)))))*T127/1000)</f>
        <v/>
      </c>
      <c r="BA127" s="90" t="str">
        <f t="shared" si="39"/>
        <v/>
      </c>
      <c r="BB127" s="122" t="str">
        <f t="shared" si="29"/>
        <v/>
      </c>
      <c r="BC127" s="89" t="str">
        <f t="shared" si="30"/>
        <v/>
      </c>
      <c r="BD127" s="90" t="str">
        <f t="shared" si="31"/>
        <v/>
      </c>
      <c r="BE127" s="117" t="str">
        <f t="shared" si="32"/>
        <v/>
      </c>
      <c r="BF127" s="98" t="str">
        <f t="shared" si="33"/>
        <v/>
      </c>
      <c r="BG127" s="99" t="str">
        <f t="shared" si="34"/>
        <v/>
      </c>
      <c r="BH127" s="99" t="str">
        <f t="shared" si="35"/>
        <v/>
      </c>
      <c r="BI127" s="100" t="str">
        <f t="shared" si="36"/>
        <v/>
      </c>
      <c r="BJ127" s="101" t="str">
        <f t="shared" si="40"/>
        <v/>
      </c>
      <c r="BK127" s="102" t="str">
        <f t="shared" si="41"/>
        <v/>
      </c>
      <c r="BL127" s="102" t="str">
        <f t="shared" si="42"/>
        <v/>
      </c>
      <c r="BM127" s="102" t="str">
        <f t="shared" si="43"/>
        <v/>
      </c>
      <c r="BN127" s="102" t="str">
        <f t="shared" si="44"/>
        <v/>
      </c>
      <c r="BO127" s="103" t="str">
        <f t="shared" si="37"/>
        <v/>
      </c>
    </row>
    <row r="128" spans="2:67" ht="15.75" customHeight="1" x14ac:dyDescent="0.25">
      <c r="B128" s="132" t="str">
        <f>IF('Input data'!B128="","",'Input data'!B128)</f>
        <v/>
      </c>
      <c r="C128" s="66" t="str">
        <f>IF('Input data'!C128="","",'Input data'!C128)</f>
        <v/>
      </c>
      <c r="D128" s="66" t="str">
        <f>IF('Input data'!D128="","",'Input data'!D128)</f>
        <v/>
      </c>
      <c r="E128" s="133" t="str">
        <f>IF('Input data'!E128="","",'Input data'!E128)</f>
        <v/>
      </c>
      <c r="F128" s="66" t="str">
        <f>IF('Input data'!F128="","",'Input data'!F128)</f>
        <v/>
      </c>
      <c r="G128" s="66" t="str">
        <f>IF('Input data'!G128="","",'Input data'!G128)</f>
        <v/>
      </c>
      <c r="H128" s="127" t="str">
        <f>IF('Input data'!H128="","",'Input data'!H128)</f>
        <v/>
      </c>
      <c r="I128" s="64" t="str">
        <f>IF('Input data'!I128="","",'Input data'!I128)</f>
        <v/>
      </c>
      <c r="J128" s="65" t="str">
        <f>IF('Input data'!J128="","",'Input data'!J128)</f>
        <v/>
      </c>
      <c r="K128" s="64" t="str">
        <f>IF('Input data'!K128="","",'Input data'!K128)</f>
        <v/>
      </c>
      <c r="L128" s="65" t="str">
        <f>IF('Input data'!L128="","",'Input data'!L128)</f>
        <v/>
      </c>
      <c r="M128" s="64" t="str">
        <f>IF('Input data'!M128="","",'Input data'!M128)</f>
        <v/>
      </c>
      <c r="N128" s="64" t="str">
        <f>IF('Input data'!N128="","",'Input data'!N128)</f>
        <v/>
      </c>
      <c r="O128" s="134" t="str">
        <f>IF('Input data'!O128="","",'Input data'!O128)</f>
        <v/>
      </c>
      <c r="P128" s="132" t="str">
        <f>IF('Input data'!P128="","",'Input data'!P128)</f>
        <v/>
      </c>
      <c r="Q128" s="64" t="str">
        <f>IF('Input data'!Q128="","",'Input data'!Q128)</f>
        <v/>
      </c>
      <c r="R128" s="64" t="str">
        <f>IF('Input data'!R128="","",'Input data'!R128)</f>
        <v/>
      </c>
      <c r="S128" s="64" t="str">
        <f>IF('Input data'!S128="","",'Input data'!S128)</f>
        <v/>
      </c>
      <c r="T128" s="135" t="str">
        <f>IF('Input data'!T128="","",'Input data'!T128)</f>
        <v/>
      </c>
      <c r="U128" s="136" t="str">
        <f>IF('Input data'!U128="","",'Input data'!U128)</f>
        <v/>
      </c>
      <c r="V128" s="65" t="str">
        <f>IF('Input data'!V128="","",'Input data'!V128)</f>
        <v/>
      </c>
      <c r="W128" s="64" t="str">
        <f>IF('Input data'!W128="","",'Input data'!W128)</f>
        <v/>
      </c>
      <c r="X128" s="135" t="str">
        <f>IF('Input data'!X128="","",'Input data'!X128)</f>
        <v/>
      </c>
      <c r="Y128" s="137" t="str">
        <f>IF('Input data'!Y128="","",'Input data'!Y128)</f>
        <v/>
      </c>
      <c r="Z128" s="65" t="str">
        <f>IF('Input data'!Z128="","",'Input data'!Z128)</f>
        <v/>
      </c>
      <c r="AA128" s="65" t="str">
        <f>IF('Input data'!AA128="","",'Input data'!AA128)</f>
        <v/>
      </c>
      <c r="AB128" s="135" t="str">
        <f>IF('Input data'!AB128="","",'Input data'!AB128)</f>
        <v/>
      </c>
      <c r="AC128" s="136" t="str">
        <f>IF('Input data'!AC128="","",'Input data'!AC128)</f>
        <v/>
      </c>
      <c r="AD128" s="64" t="str">
        <f>IF('Input data'!AD128="","",'Input data'!AD128)</f>
        <v/>
      </c>
      <c r="AE128" s="64" t="str">
        <f>IF('Input data'!AE128="","",'Input data'!AE128)</f>
        <v/>
      </c>
      <c r="AF128" s="64" t="str">
        <f>IF('Input data'!AF128="","",'Input data'!AF128)</f>
        <v/>
      </c>
      <c r="AG128" s="64" t="str">
        <f>IF('Input data'!AG128="","",'Input data'!AG128)</f>
        <v/>
      </c>
      <c r="AH128" s="64" t="str">
        <f>IF('Input data'!AH128="","",'Input data'!AH128)</f>
        <v/>
      </c>
      <c r="AI128" s="64" t="str">
        <f>IF('Input data'!AI128="","",'Input data'!AI128)</f>
        <v/>
      </c>
      <c r="AJ128" s="64" t="str">
        <f>IF('Input data'!AJ128="","",'Input data'!AJ128)</f>
        <v/>
      </c>
      <c r="AK128" s="65" t="str">
        <f>IF('Input data'!AK128="","",'Input data'!AK128)</f>
        <v/>
      </c>
      <c r="AL128" s="136" t="str">
        <f>IF('Input data'!AL128="","",'Input data'!AL128)</f>
        <v/>
      </c>
      <c r="AM128" s="64" t="str">
        <f>IF('Input data'!AM128="","",'Input data'!AM128)</f>
        <v/>
      </c>
      <c r="AN128" s="128" t="str">
        <f>IF('Input data'!AN128="","",'Input data'!AN128)</f>
        <v/>
      </c>
      <c r="AO128" s="139" t="str">
        <f>IF('Input data'!AO128="","",'Input data'!AO128)</f>
        <v/>
      </c>
      <c r="AP128" s="89" t="str">
        <f t="shared" si="23"/>
        <v/>
      </c>
      <c r="AQ128" s="90" t="str">
        <f t="shared" si="24"/>
        <v/>
      </c>
      <c r="AR128" s="91" t="str">
        <f t="shared" si="25"/>
        <v/>
      </c>
      <c r="AS128" s="91" t="str">
        <f t="shared" si="26"/>
        <v/>
      </c>
      <c r="AT128" s="91" t="str">
        <f t="shared" si="38"/>
        <v/>
      </c>
      <c r="AU128" s="91" t="str">
        <f t="shared" si="27"/>
        <v/>
      </c>
      <c r="AV128" s="117" t="str">
        <f t="shared" si="28"/>
        <v/>
      </c>
      <c r="AW128" s="89" t="str">
        <f>IF(OR(Q128="",Y128=""),"",(5.6*(IF(AC128="",'Standard input values for PCO2'!$C$5,AC128))^0.75+22*Y128+1.6*0.00001*(IF(AG128="",'Standard input values for PCO2'!$D$5,AG128))^3)*Q128/1000)</f>
        <v/>
      </c>
      <c r="AX128" s="90" t="str">
        <f>IF(OR(R128="",Y128=""),"",(5.6*(IF(AD128="",'Standard input values for PCO2'!$C$6,AD128))^0.75+1.6*0.00001*(IF(AH128="",'Standard input values for PCO2'!$D$6,AH128))^3)*R128/1000)</f>
        <v/>
      </c>
      <c r="AY128" s="90" t="str">
        <f>IF(S128="","",(7.64*(IF(AE128="",'Standard input values for PCO2'!$C$7,AE128))^0.69+(IF(AK128="",'Standard input values for PCO2'!$F$7,AK128))*(23/(IF(AJ128="",'Standard input values for PCO2'!$E$7,AJ128))-1)*((57.27+0.302*(IF(AE128="",'Standard input values for PCO2'!$C$7,AE128)))/(1-0.171*(IF(AK128="",'Standard input values for PCO2'!$F$7,AK128))))+1.6*0.00001*(IF(AI128="",'Standard input values for PCO2'!$D$7,AI128))^3)*S128/1000)</f>
        <v/>
      </c>
      <c r="AZ128" s="90" t="str">
        <f>IF(T128="","",(7.64*(IF(AF128="",'Standard input values for PCO2'!$C$8,AF128))^0.69+(IF(AK128="",'Standard input values for PCO2'!$F$8,AK128))*(23/(IF(AJ128="",'Standard input values for PCO2'!$E$8,AJ128))-1)*((57.27+0.302*(IF(AF128="",'Standard input values for PCO2'!$C$8,AF128)))/(1-0.171*(IF(AK128="",'Standard input values for PCO2'!$F$8,AK128)))))*T128/1000)</f>
        <v/>
      </c>
      <c r="BA128" s="90" t="str">
        <f t="shared" si="39"/>
        <v/>
      </c>
      <c r="BB128" s="122" t="str">
        <f t="shared" si="29"/>
        <v/>
      </c>
      <c r="BC128" s="89" t="str">
        <f t="shared" si="30"/>
        <v/>
      </c>
      <c r="BD128" s="90" t="str">
        <f t="shared" si="31"/>
        <v/>
      </c>
      <c r="BE128" s="117" t="str">
        <f t="shared" si="32"/>
        <v/>
      </c>
      <c r="BF128" s="98" t="str">
        <f t="shared" si="33"/>
        <v/>
      </c>
      <c r="BG128" s="99" t="str">
        <f t="shared" si="34"/>
        <v/>
      </c>
      <c r="BH128" s="99" t="str">
        <f t="shared" si="35"/>
        <v/>
      </c>
      <c r="BI128" s="100" t="str">
        <f t="shared" si="36"/>
        <v/>
      </c>
      <c r="BJ128" s="101" t="str">
        <f t="shared" si="40"/>
        <v/>
      </c>
      <c r="BK128" s="102" t="str">
        <f t="shared" si="41"/>
        <v/>
      </c>
      <c r="BL128" s="102" t="str">
        <f t="shared" si="42"/>
        <v/>
      </c>
      <c r="BM128" s="102" t="str">
        <f t="shared" si="43"/>
        <v/>
      </c>
      <c r="BN128" s="102" t="str">
        <f t="shared" si="44"/>
        <v/>
      </c>
      <c r="BO128" s="103" t="str">
        <f t="shared" si="37"/>
        <v/>
      </c>
    </row>
    <row r="129" spans="2:67" ht="15.75" customHeight="1" x14ac:dyDescent="0.25">
      <c r="B129" s="132" t="str">
        <f>IF('Input data'!B129="","",'Input data'!B129)</f>
        <v/>
      </c>
      <c r="C129" s="66" t="str">
        <f>IF('Input data'!C129="","",'Input data'!C129)</f>
        <v/>
      </c>
      <c r="D129" s="66" t="str">
        <f>IF('Input data'!D129="","",'Input data'!D129)</f>
        <v/>
      </c>
      <c r="E129" s="133" t="str">
        <f>IF('Input data'!E129="","",'Input data'!E129)</f>
        <v/>
      </c>
      <c r="F129" s="66" t="str">
        <f>IF('Input data'!F129="","",'Input data'!F129)</f>
        <v/>
      </c>
      <c r="G129" s="66" t="str">
        <f>IF('Input data'!G129="","",'Input data'!G129)</f>
        <v/>
      </c>
      <c r="H129" s="127" t="str">
        <f>IF('Input data'!H129="","",'Input data'!H129)</f>
        <v/>
      </c>
      <c r="I129" s="64" t="str">
        <f>IF('Input data'!I129="","",'Input data'!I129)</f>
        <v/>
      </c>
      <c r="J129" s="65" t="str">
        <f>IF('Input data'!J129="","",'Input data'!J129)</f>
        <v/>
      </c>
      <c r="K129" s="64" t="str">
        <f>IF('Input data'!K129="","",'Input data'!K129)</f>
        <v/>
      </c>
      <c r="L129" s="65" t="str">
        <f>IF('Input data'!L129="","",'Input data'!L129)</f>
        <v/>
      </c>
      <c r="M129" s="64" t="str">
        <f>IF('Input data'!M129="","",'Input data'!M129)</f>
        <v/>
      </c>
      <c r="N129" s="64" t="str">
        <f>IF('Input data'!N129="","",'Input data'!N129)</f>
        <v/>
      </c>
      <c r="O129" s="134" t="str">
        <f>IF('Input data'!O129="","",'Input data'!O129)</f>
        <v/>
      </c>
      <c r="P129" s="132" t="str">
        <f>IF('Input data'!P129="","",'Input data'!P129)</f>
        <v/>
      </c>
      <c r="Q129" s="64" t="str">
        <f>IF('Input data'!Q129="","",'Input data'!Q129)</f>
        <v/>
      </c>
      <c r="R129" s="64" t="str">
        <f>IF('Input data'!R129="","",'Input data'!R129)</f>
        <v/>
      </c>
      <c r="S129" s="64" t="str">
        <f>IF('Input data'!S129="","",'Input data'!S129)</f>
        <v/>
      </c>
      <c r="T129" s="135" t="str">
        <f>IF('Input data'!T129="","",'Input data'!T129)</f>
        <v/>
      </c>
      <c r="U129" s="136" t="str">
        <f>IF('Input data'!U129="","",'Input data'!U129)</f>
        <v/>
      </c>
      <c r="V129" s="65" t="str">
        <f>IF('Input data'!V129="","",'Input data'!V129)</f>
        <v/>
      </c>
      <c r="W129" s="64" t="str">
        <f>IF('Input data'!W129="","",'Input data'!W129)</f>
        <v/>
      </c>
      <c r="X129" s="135" t="str">
        <f>IF('Input data'!X129="","",'Input data'!X129)</f>
        <v/>
      </c>
      <c r="Y129" s="137" t="str">
        <f>IF('Input data'!Y129="","",'Input data'!Y129)</f>
        <v/>
      </c>
      <c r="Z129" s="65" t="str">
        <f>IF('Input data'!Z129="","",'Input data'!Z129)</f>
        <v/>
      </c>
      <c r="AA129" s="65" t="str">
        <f>IF('Input data'!AA129="","",'Input data'!AA129)</f>
        <v/>
      </c>
      <c r="AB129" s="135" t="str">
        <f>IF('Input data'!AB129="","",'Input data'!AB129)</f>
        <v/>
      </c>
      <c r="AC129" s="136" t="str">
        <f>IF('Input data'!AC129="","",'Input data'!AC129)</f>
        <v/>
      </c>
      <c r="AD129" s="64" t="str">
        <f>IF('Input data'!AD129="","",'Input data'!AD129)</f>
        <v/>
      </c>
      <c r="AE129" s="64" t="str">
        <f>IF('Input data'!AE129="","",'Input data'!AE129)</f>
        <v/>
      </c>
      <c r="AF129" s="64" t="str">
        <f>IF('Input data'!AF129="","",'Input data'!AF129)</f>
        <v/>
      </c>
      <c r="AG129" s="64" t="str">
        <f>IF('Input data'!AG129="","",'Input data'!AG129)</f>
        <v/>
      </c>
      <c r="AH129" s="64" t="str">
        <f>IF('Input data'!AH129="","",'Input data'!AH129)</f>
        <v/>
      </c>
      <c r="AI129" s="64" t="str">
        <f>IF('Input data'!AI129="","",'Input data'!AI129)</f>
        <v/>
      </c>
      <c r="AJ129" s="64" t="str">
        <f>IF('Input data'!AJ129="","",'Input data'!AJ129)</f>
        <v/>
      </c>
      <c r="AK129" s="65" t="str">
        <f>IF('Input data'!AK129="","",'Input data'!AK129)</f>
        <v/>
      </c>
      <c r="AL129" s="136" t="str">
        <f>IF('Input data'!AL129="","",'Input data'!AL129)</f>
        <v/>
      </c>
      <c r="AM129" s="64" t="str">
        <f>IF('Input data'!AM129="","",'Input data'!AM129)</f>
        <v/>
      </c>
      <c r="AN129" s="128" t="str">
        <f>IF('Input data'!AN129="","",'Input data'!AN129)</f>
        <v/>
      </c>
      <c r="AO129" s="139" t="str">
        <f>IF('Input data'!AO129="","",'Input data'!AO129)</f>
        <v/>
      </c>
      <c r="AP129" s="89" t="str">
        <f t="shared" si="23"/>
        <v/>
      </c>
      <c r="AQ129" s="90" t="str">
        <f t="shared" si="24"/>
        <v/>
      </c>
      <c r="AR129" s="91" t="str">
        <f t="shared" si="25"/>
        <v/>
      </c>
      <c r="AS129" s="91" t="str">
        <f t="shared" si="26"/>
        <v/>
      </c>
      <c r="AT129" s="91" t="str">
        <f t="shared" si="38"/>
        <v/>
      </c>
      <c r="AU129" s="91" t="str">
        <f t="shared" si="27"/>
        <v/>
      </c>
      <c r="AV129" s="117" t="str">
        <f t="shared" si="28"/>
        <v/>
      </c>
      <c r="AW129" s="89" t="str">
        <f>IF(OR(Q129="",Y129=""),"",(5.6*(IF(AC129="",'Standard input values for PCO2'!$C$5,AC129))^0.75+22*Y129+1.6*0.00001*(IF(AG129="",'Standard input values for PCO2'!$D$5,AG129))^3)*Q129/1000)</f>
        <v/>
      </c>
      <c r="AX129" s="90" t="str">
        <f>IF(OR(R129="",Y129=""),"",(5.6*(IF(AD129="",'Standard input values for PCO2'!$C$6,AD129))^0.75+1.6*0.00001*(IF(AH129="",'Standard input values for PCO2'!$D$6,AH129))^3)*R129/1000)</f>
        <v/>
      </c>
      <c r="AY129" s="90" t="str">
        <f>IF(S129="","",(7.64*(IF(AE129="",'Standard input values for PCO2'!$C$7,AE129))^0.69+(IF(AK129="",'Standard input values for PCO2'!$F$7,AK129))*(23/(IF(AJ129="",'Standard input values for PCO2'!$E$7,AJ129))-1)*((57.27+0.302*(IF(AE129="",'Standard input values for PCO2'!$C$7,AE129)))/(1-0.171*(IF(AK129="",'Standard input values for PCO2'!$F$7,AK129))))+1.6*0.00001*(IF(AI129="",'Standard input values for PCO2'!$D$7,AI129))^3)*S129/1000)</f>
        <v/>
      </c>
      <c r="AZ129" s="90" t="str">
        <f>IF(T129="","",(7.64*(IF(AF129="",'Standard input values for PCO2'!$C$8,AF129))^0.69+(IF(AK129="",'Standard input values for PCO2'!$F$8,AK129))*(23/(IF(AJ129="",'Standard input values for PCO2'!$E$8,AJ129))-1)*((57.27+0.302*(IF(AF129="",'Standard input values for PCO2'!$C$8,AF129)))/(1-0.171*(IF(AK129="",'Standard input values for PCO2'!$F$8,AK129)))))*T129/1000)</f>
        <v/>
      </c>
      <c r="BA129" s="90" t="str">
        <f t="shared" si="39"/>
        <v/>
      </c>
      <c r="BB129" s="122" t="str">
        <f t="shared" si="29"/>
        <v/>
      </c>
      <c r="BC129" s="89" t="str">
        <f t="shared" si="30"/>
        <v/>
      </c>
      <c r="BD129" s="90" t="str">
        <f t="shared" si="31"/>
        <v/>
      </c>
      <c r="BE129" s="117" t="str">
        <f t="shared" si="32"/>
        <v/>
      </c>
      <c r="BF129" s="98" t="str">
        <f t="shared" si="33"/>
        <v/>
      </c>
      <c r="BG129" s="99" t="str">
        <f t="shared" si="34"/>
        <v/>
      </c>
      <c r="BH129" s="99" t="str">
        <f t="shared" si="35"/>
        <v/>
      </c>
      <c r="BI129" s="100" t="str">
        <f t="shared" si="36"/>
        <v/>
      </c>
      <c r="BJ129" s="101" t="str">
        <f t="shared" si="40"/>
        <v/>
      </c>
      <c r="BK129" s="102" t="str">
        <f t="shared" si="41"/>
        <v/>
      </c>
      <c r="BL129" s="102" t="str">
        <f t="shared" si="42"/>
        <v/>
      </c>
      <c r="BM129" s="102" t="str">
        <f t="shared" si="43"/>
        <v/>
      </c>
      <c r="BN129" s="102" t="str">
        <f t="shared" si="44"/>
        <v/>
      </c>
      <c r="BO129" s="103" t="str">
        <f t="shared" si="37"/>
        <v/>
      </c>
    </row>
    <row r="130" spans="2:67" ht="15.75" customHeight="1" x14ac:dyDescent="0.25">
      <c r="B130" s="132" t="str">
        <f>IF('Input data'!B130="","",'Input data'!B130)</f>
        <v/>
      </c>
      <c r="C130" s="66" t="str">
        <f>IF('Input data'!C130="","",'Input data'!C130)</f>
        <v/>
      </c>
      <c r="D130" s="66" t="str">
        <f>IF('Input data'!D130="","",'Input data'!D130)</f>
        <v/>
      </c>
      <c r="E130" s="133" t="str">
        <f>IF('Input data'!E130="","",'Input data'!E130)</f>
        <v/>
      </c>
      <c r="F130" s="66" t="str">
        <f>IF('Input data'!F130="","",'Input data'!F130)</f>
        <v/>
      </c>
      <c r="G130" s="66" t="str">
        <f>IF('Input data'!G130="","",'Input data'!G130)</f>
        <v/>
      </c>
      <c r="H130" s="127" t="str">
        <f>IF('Input data'!H130="","",'Input data'!H130)</f>
        <v/>
      </c>
      <c r="I130" s="64" t="str">
        <f>IF('Input data'!I130="","",'Input data'!I130)</f>
        <v/>
      </c>
      <c r="J130" s="65" t="str">
        <f>IF('Input data'!J130="","",'Input data'!J130)</f>
        <v/>
      </c>
      <c r="K130" s="64" t="str">
        <f>IF('Input data'!K130="","",'Input data'!K130)</f>
        <v/>
      </c>
      <c r="L130" s="65" t="str">
        <f>IF('Input data'!L130="","",'Input data'!L130)</f>
        <v/>
      </c>
      <c r="M130" s="64" t="str">
        <f>IF('Input data'!M130="","",'Input data'!M130)</f>
        <v/>
      </c>
      <c r="N130" s="64" t="str">
        <f>IF('Input data'!N130="","",'Input data'!N130)</f>
        <v/>
      </c>
      <c r="O130" s="134" t="str">
        <f>IF('Input data'!O130="","",'Input data'!O130)</f>
        <v/>
      </c>
      <c r="P130" s="132" t="str">
        <f>IF('Input data'!P130="","",'Input data'!P130)</f>
        <v/>
      </c>
      <c r="Q130" s="64" t="str">
        <f>IF('Input data'!Q130="","",'Input data'!Q130)</f>
        <v/>
      </c>
      <c r="R130" s="64" t="str">
        <f>IF('Input data'!R130="","",'Input data'!R130)</f>
        <v/>
      </c>
      <c r="S130" s="64" t="str">
        <f>IF('Input data'!S130="","",'Input data'!S130)</f>
        <v/>
      </c>
      <c r="T130" s="135" t="str">
        <f>IF('Input data'!T130="","",'Input data'!T130)</f>
        <v/>
      </c>
      <c r="U130" s="136" t="str">
        <f>IF('Input data'!U130="","",'Input data'!U130)</f>
        <v/>
      </c>
      <c r="V130" s="65" t="str">
        <f>IF('Input data'!V130="","",'Input data'!V130)</f>
        <v/>
      </c>
      <c r="W130" s="64" t="str">
        <f>IF('Input data'!W130="","",'Input data'!W130)</f>
        <v/>
      </c>
      <c r="X130" s="135" t="str">
        <f>IF('Input data'!X130="","",'Input data'!X130)</f>
        <v/>
      </c>
      <c r="Y130" s="137" t="str">
        <f>IF('Input data'!Y130="","",'Input data'!Y130)</f>
        <v/>
      </c>
      <c r="Z130" s="65" t="str">
        <f>IF('Input data'!Z130="","",'Input data'!Z130)</f>
        <v/>
      </c>
      <c r="AA130" s="65" t="str">
        <f>IF('Input data'!AA130="","",'Input data'!AA130)</f>
        <v/>
      </c>
      <c r="AB130" s="135" t="str">
        <f>IF('Input data'!AB130="","",'Input data'!AB130)</f>
        <v/>
      </c>
      <c r="AC130" s="136" t="str">
        <f>IF('Input data'!AC130="","",'Input data'!AC130)</f>
        <v/>
      </c>
      <c r="AD130" s="64" t="str">
        <f>IF('Input data'!AD130="","",'Input data'!AD130)</f>
        <v/>
      </c>
      <c r="AE130" s="64" t="str">
        <f>IF('Input data'!AE130="","",'Input data'!AE130)</f>
        <v/>
      </c>
      <c r="AF130" s="64" t="str">
        <f>IF('Input data'!AF130="","",'Input data'!AF130)</f>
        <v/>
      </c>
      <c r="AG130" s="64" t="str">
        <f>IF('Input data'!AG130="","",'Input data'!AG130)</f>
        <v/>
      </c>
      <c r="AH130" s="64" t="str">
        <f>IF('Input data'!AH130="","",'Input data'!AH130)</f>
        <v/>
      </c>
      <c r="AI130" s="64" t="str">
        <f>IF('Input data'!AI130="","",'Input data'!AI130)</f>
        <v/>
      </c>
      <c r="AJ130" s="64" t="str">
        <f>IF('Input data'!AJ130="","",'Input data'!AJ130)</f>
        <v/>
      </c>
      <c r="AK130" s="65" t="str">
        <f>IF('Input data'!AK130="","",'Input data'!AK130)</f>
        <v/>
      </c>
      <c r="AL130" s="136" t="str">
        <f>IF('Input data'!AL130="","",'Input data'!AL130)</f>
        <v/>
      </c>
      <c r="AM130" s="64" t="str">
        <f>IF('Input data'!AM130="","",'Input data'!AM130)</f>
        <v/>
      </c>
      <c r="AN130" s="128" t="str">
        <f>IF('Input data'!AN130="","",'Input data'!AN130)</f>
        <v/>
      </c>
      <c r="AO130" s="139" t="str">
        <f>IF('Input data'!AO130="","",'Input data'!AO130)</f>
        <v/>
      </c>
      <c r="AP130" s="89" t="str">
        <f t="shared" si="23"/>
        <v/>
      </c>
      <c r="AQ130" s="90" t="str">
        <f t="shared" si="24"/>
        <v/>
      </c>
      <c r="AR130" s="91" t="str">
        <f t="shared" si="25"/>
        <v/>
      </c>
      <c r="AS130" s="91" t="str">
        <f t="shared" si="26"/>
        <v/>
      </c>
      <c r="AT130" s="91" t="str">
        <f t="shared" si="38"/>
        <v/>
      </c>
      <c r="AU130" s="91" t="str">
        <f t="shared" si="27"/>
        <v/>
      </c>
      <c r="AV130" s="117" t="str">
        <f t="shared" si="28"/>
        <v/>
      </c>
      <c r="AW130" s="89" t="str">
        <f>IF(OR(Q130="",Y130=""),"",(5.6*(IF(AC130="",'Standard input values for PCO2'!$C$5,AC130))^0.75+22*Y130+1.6*0.00001*(IF(AG130="",'Standard input values for PCO2'!$D$5,AG130))^3)*Q130/1000)</f>
        <v/>
      </c>
      <c r="AX130" s="90" t="str">
        <f>IF(OR(R130="",Y130=""),"",(5.6*(IF(AD130="",'Standard input values for PCO2'!$C$6,AD130))^0.75+1.6*0.00001*(IF(AH130="",'Standard input values for PCO2'!$D$6,AH130))^3)*R130/1000)</f>
        <v/>
      </c>
      <c r="AY130" s="90" t="str">
        <f>IF(S130="","",(7.64*(IF(AE130="",'Standard input values for PCO2'!$C$7,AE130))^0.69+(IF(AK130="",'Standard input values for PCO2'!$F$7,AK130))*(23/(IF(AJ130="",'Standard input values for PCO2'!$E$7,AJ130))-1)*((57.27+0.302*(IF(AE130="",'Standard input values for PCO2'!$C$7,AE130)))/(1-0.171*(IF(AK130="",'Standard input values for PCO2'!$F$7,AK130))))+1.6*0.00001*(IF(AI130="",'Standard input values for PCO2'!$D$7,AI130))^3)*S130/1000)</f>
        <v/>
      </c>
      <c r="AZ130" s="90" t="str">
        <f>IF(T130="","",(7.64*(IF(AF130="",'Standard input values for PCO2'!$C$8,AF130))^0.69+(IF(AK130="",'Standard input values for PCO2'!$F$8,AK130))*(23/(IF(AJ130="",'Standard input values for PCO2'!$E$8,AJ130))-1)*((57.27+0.302*(IF(AF130="",'Standard input values for PCO2'!$C$8,AF130)))/(1-0.171*(IF(AK130="",'Standard input values for PCO2'!$F$8,AK130)))))*T130/1000)</f>
        <v/>
      </c>
      <c r="BA130" s="90" t="str">
        <f t="shared" si="39"/>
        <v/>
      </c>
      <c r="BB130" s="122" t="str">
        <f t="shared" si="29"/>
        <v/>
      </c>
      <c r="BC130" s="89" t="str">
        <f t="shared" si="30"/>
        <v/>
      </c>
      <c r="BD130" s="90" t="str">
        <f t="shared" si="31"/>
        <v/>
      </c>
      <c r="BE130" s="117" t="str">
        <f t="shared" si="32"/>
        <v/>
      </c>
      <c r="BF130" s="98" t="str">
        <f t="shared" si="33"/>
        <v/>
      </c>
      <c r="BG130" s="99" t="str">
        <f t="shared" si="34"/>
        <v/>
      </c>
      <c r="BH130" s="99" t="str">
        <f t="shared" si="35"/>
        <v/>
      </c>
      <c r="BI130" s="100" t="str">
        <f t="shared" si="36"/>
        <v/>
      </c>
      <c r="BJ130" s="101" t="str">
        <f t="shared" si="40"/>
        <v/>
      </c>
      <c r="BK130" s="102" t="str">
        <f t="shared" si="41"/>
        <v/>
      </c>
      <c r="BL130" s="102" t="str">
        <f t="shared" si="42"/>
        <v/>
      </c>
      <c r="BM130" s="102" t="str">
        <f t="shared" si="43"/>
        <v/>
      </c>
      <c r="BN130" s="102" t="str">
        <f t="shared" si="44"/>
        <v/>
      </c>
      <c r="BO130" s="103" t="str">
        <f t="shared" si="37"/>
        <v/>
      </c>
    </row>
    <row r="131" spans="2:67" ht="15.75" customHeight="1" x14ac:dyDescent="0.25">
      <c r="B131" s="132" t="str">
        <f>IF('Input data'!B131="","",'Input data'!B131)</f>
        <v/>
      </c>
      <c r="C131" s="66" t="str">
        <f>IF('Input data'!C131="","",'Input data'!C131)</f>
        <v/>
      </c>
      <c r="D131" s="66" t="str">
        <f>IF('Input data'!D131="","",'Input data'!D131)</f>
        <v/>
      </c>
      <c r="E131" s="133" t="str">
        <f>IF('Input data'!E131="","",'Input data'!E131)</f>
        <v/>
      </c>
      <c r="F131" s="66" t="str">
        <f>IF('Input data'!F131="","",'Input data'!F131)</f>
        <v/>
      </c>
      <c r="G131" s="66" t="str">
        <f>IF('Input data'!G131="","",'Input data'!G131)</f>
        <v/>
      </c>
      <c r="H131" s="127" t="str">
        <f>IF('Input data'!H131="","",'Input data'!H131)</f>
        <v/>
      </c>
      <c r="I131" s="64" t="str">
        <f>IF('Input data'!I131="","",'Input data'!I131)</f>
        <v/>
      </c>
      <c r="J131" s="65" t="str">
        <f>IF('Input data'!J131="","",'Input data'!J131)</f>
        <v/>
      </c>
      <c r="K131" s="64" t="str">
        <f>IF('Input data'!K131="","",'Input data'!K131)</f>
        <v/>
      </c>
      <c r="L131" s="65" t="str">
        <f>IF('Input data'!L131="","",'Input data'!L131)</f>
        <v/>
      </c>
      <c r="M131" s="64" t="str">
        <f>IF('Input data'!M131="","",'Input data'!M131)</f>
        <v/>
      </c>
      <c r="N131" s="64" t="str">
        <f>IF('Input data'!N131="","",'Input data'!N131)</f>
        <v/>
      </c>
      <c r="O131" s="134" t="str">
        <f>IF('Input data'!O131="","",'Input data'!O131)</f>
        <v/>
      </c>
      <c r="P131" s="132" t="str">
        <f>IF('Input data'!P131="","",'Input data'!P131)</f>
        <v/>
      </c>
      <c r="Q131" s="64" t="str">
        <f>IF('Input data'!Q131="","",'Input data'!Q131)</f>
        <v/>
      </c>
      <c r="R131" s="64" t="str">
        <f>IF('Input data'!R131="","",'Input data'!R131)</f>
        <v/>
      </c>
      <c r="S131" s="64" t="str">
        <f>IF('Input data'!S131="","",'Input data'!S131)</f>
        <v/>
      </c>
      <c r="T131" s="135" t="str">
        <f>IF('Input data'!T131="","",'Input data'!T131)</f>
        <v/>
      </c>
      <c r="U131" s="136" t="str">
        <f>IF('Input data'!U131="","",'Input data'!U131)</f>
        <v/>
      </c>
      <c r="V131" s="65" t="str">
        <f>IF('Input data'!V131="","",'Input data'!V131)</f>
        <v/>
      </c>
      <c r="W131" s="64" t="str">
        <f>IF('Input data'!W131="","",'Input data'!W131)</f>
        <v/>
      </c>
      <c r="X131" s="135" t="str">
        <f>IF('Input data'!X131="","",'Input data'!X131)</f>
        <v/>
      </c>
      <c r="Y131" s="137" t="str">
        <f>IF('Input data'!Y131="","",'Input data'!Y131)</f>
        <v/>
      </c>
      <c r="Z131" s="65" t="str">
        <f>IF('Input data'!Z131="","",'Input data'!Z131)</f>
        <v/>
      </c>
      <c r="AA131" s="65" t="str">
        <f>IF('Input data'!AA131="","",'Input data'!AA131)</f>
        <v/>
      </c>
      <c r="AB131" s="135" t="str">
        <f>IF('Input data'!AB131="","",'Input data'!AB131)</f>
        <v/>
      </c>
      <c r="AC131" s="136" t="str">
        <f>IF('Input data'!AC131="","",'Input data'!AC131)</f>
        <v/>
      </c>
      <c r="AD131" s="64" t="str">
        <f>IF('Input data'!AD131="","",'Input data'!AD131)</f>
        <v/>
      </c>
      <c r="AE131" s="64" t="str">
        <f>IF('Input data'!AE131="","",'Input data'!AE131)</f>
        <v/>
      </c>
      <c r="AF131" s="64" t="str">
        <f>IF('Input data'!AF131="","",'Input data'!AF131)</f>
        <v/>
      </c>
      <c r="AG131" s="64" t="str">
        <f>IF('Input data'!AG131="","",'Input data'!AG131)</f>
        <v/>
      </c>
      <c r="AH131" s="64" t="str">
        <f>IF('Input data'!AH131="","",'Input data'!AH131)</f>
        <v/>
      </c>
      <c r="AI131" s="64" t="str">
        <f>IF('Input data'!AI131="","",'Input data'!AI131)</f>
        <v/>
      </c>
      <c r="AJ131" s="64" t="str">
        <f>IF('Input data'!AJ131="","",'Input data'!AJ131)</f>
        <v/>
      </c>
      <c r="AK131" s="65" t="str">
        <f>IF('Input data'!AK131="","",'Input data'!AK131)</f>
        <v/>
      </c>
      <c r="AL131" s="136" t="str">
        <f>IF('Input data'!AL131="","",'Input data'!AL131)</f>
        <v/>
      </c>
      <c r="AM131" s="64" t="str">
        <f>IF('Input data'!AM131="","",'Input data'!AM131)</f>
        <v/>
      </c>
      <c r="AN131" s="128" t="str">
        <f>IF('Input data'!AN131="","",'Input data'!AN131)</f>
        <v/>
      </c>
      <c r="AO131" s="139" t="str">
        <f>IF('Input data'!AO131="","",'Input data'!AO131)</f>
        <v/>
      </c>
      <c r="AP131" s="89" t="str">
        <f t="shared" si="23"/>
        <v/>
      </c>
      <c r="AQ131" s="90" t="str">
        <f t="shared" si="24"/>
        <v/>
      </c>
      <c r="AR131" s="91" t="str">
        <f t="shared" si="25"/>
        <v/>
      </c>
      <c r="AS131" s="91" t="str">
        <f t="shared" si="26"/>
        <v/>
      </c>
      <c r="AT131" s="91" t="str">
        <f t="shared" si="38"/>
        <v/>
      </c>
      <c r="AU131" s="91" t="str">
        <f t="shared" si="27"/>
        <v/>
      </c>
      <c r="AV131" s="117" t="str">
        <f t="shared" si="28"/>
        <v/>
      </c>
      <c r="AW131" s="89" t="str">
        <f>IF(OR(Q131="",Y131=""),"",(5.6*(IF(AC131="",'Standard input values for PCO2'!$C$5,AC131))^0.75+22*Y131+1.6*0.00001*(IF(AG131="",'Standard input values for PCO2'!$D$5,AG131))^3)*Q131/1000)</f>
        <v/>
      </c>
      <c r="AX131" s="90" t="str">
        <f>IF(OR(R131="",Y131=""),"",(5.6*(IF(AD131="",'Standard input values for PCO2'!$C$6,AD131))^0.75+1.6*0.00001*(IF(AH131="",'Standard input values for PCO2'!$D$6,AH131))^3)*R131/1000)</f>
        <v/>
      </c>
      <c r="AY131" s="90" t="str">
        <f>IF(S131="","",(7.64*(IF(AE131="",'Standard input values for PCO2'!$C$7,AE131))^0.69+(IF(AK131="",'Standard input values for PCO2'!$F$7,AK131))*(23/(IF(AJ131="",'Standard input values for PCO2'!$E$7,AJ131))-1)*((57.27+0.302*(IF(AE131="",'Standard input values for PCO2'!$C$7,AE131)))/(1-0.171*(IF(AK131="",'Standard input values for PCO2'!$F$7,AK131))))+1.6*0.00001*(IF(AI131="",'Standard input values for PCO2'!$D$7,AI131))^3)*S131/1000)</f>
        <v/>
      </c>
      <c r="AZ131" s="90" t="str">
        <f>IF(T131="","",(7.64*(IF(AF131="",'Standard input values for PCO2'!$C$8,AF131))^0.69+(IF(AK131="",'Standard input values for PCO2'!$F$8,AK131))*(23/(IF(AJ131="",'Standard input values for PCO2'!$E$8,AJ131))-1)*((57.27+0.302*(IF(AF131="",'Standard input values for PCO2'!$C$8,AF131)))/(1-0.171*(IF(AK131="",'Standard input values for PCO2'!$F$8,AK131)))))*T131/1000)</f>
        <v/>
      </c>
      <c r="BA131" s="90" t="str">
        <f t="shared" si="39"/>
        <v/>
      </c>
      <c r="BB131" s="122" t="str">
        <f t="shared" si="29"/>
        <v/>
      </c>
      <c r="BC131" s="89" t="str">
        <f t="shared" si="30"/>
        <v/>
      </c>
      <c r="BD131" s="90" t="str">
        <f t="shared" si="31"/>
        <v/>
      </c>
      <c r="BE131" s="117" t="str">
        <f t="shared" si="32"/>
        <v/>
      </c>
      <c r="BF131" s="98" t="str">
        <f t="shared" si="33"/>
        <v/>
      </c>
      <c r="BG131" s="99" t="str">
        <f t="shared" si="34"/>
        <v/>
      </c>
      <c r="BH131" s="99" t="str">
        <f t="shared" si="35"/>
        <v/>
      </c>
      <c r="BI131" s="100" t="str">
        <f t="shared" si="36"/>
        <v/>
      </c>
      <c r="BJ131" s="101" t="str">
        <f t="shared" si="40"/>
        <v/>
      </c>
      <c r="BK131" s="102" t="str">
        <f t="shared" si="41"/>
        <v/>
      </c>
      <c r="BL131" s="102" t="str">
        <f t="shared" si="42"/>
        <v/>
      </c>
      <c r="BM131" s="102" t="str">
        <f t="shared" si="43"/>
        <v/>
      </c>
      <c r="BN131" s="102" t="str">
        <f t="shared" si="44"/>
        <v/>
      </c>
      <c r="BO131" s="103" t="str">
        <f t="shared" si="37"/>
        <v/>
      </c>
    </row>
    <row r="132" spans="2:67" ht="15.75" customHeight="1" x14ac:dyDescent="0.25">
      <c r="B132" s="132" t="str">
        <f>IF('Input data'!B132="","",'Input data'!B132)</f>
        <v/>
      </c>
      <c r="C132" s="66" t="str">
        <f>IF('Input data'!C132="","",'Input data'!C132)</f>
        <v/>
      </c>
      <c r="D132" s="66" t="str">
        <f>IF('Input data'!D132="","",'Input data'!D132)</f>
        <v/>
      </c>
      <c r="E132" s="133" t="str">
        <f>IF('Input data'!E132="","",'Input data'!E132)</f>
        <v/>
      </c>
      <c r="F132" s="66" t="str">
        <f>IF('Input data'!F132="","",'Input data'!F132)</f>
        <v/>
      </c>
      <c r="G132" s="66" t="str">
        <f>IF('Input data'!G132="","",'Input data'!G132)</f>
        <v/>
      </c>
      <c r="H132" s="127" t="str">
        <f>IF('Input data'!H132="","",'Input data'!H132)</f>
        <v/>
      </c>
      <c r="I132" s="64" t="str">
        <f>IF('Input data'!I132="","",'Input data'!I132)</f>
        <v/>
      </c>
      <c r="J132" s="65" t="str">
        <f>IF('Input data'!J132="","",'Input data'!J132)</f>
        <v/>
      </c>
      <c r="K132" s="64" t="str">
        <f>IF('Input data'!K132="","",'Input data'!K132)</f>
        <v/>
      </c>
      <c r="L132" s="65" t="str">
        <f>IF('Input data'!L132="","",'Input data'!L132)</f>
        <v/>
      </c>
      <c r="M132" s="64" t="str">
        <f>IF('Input data'!M132="","",'Input data'!M132)</f>
        <v/>
      </c>
      <c r="N132" s="64" t="str">
        <f>IF('Input data'!N132="","",'Input data'!N132)</f>
        <v/>
      </c>
      <c r="O132" s="134" t="str">
        <f>IF('Input data'!O132="","",'Input data'!O132)</f>
        <v/>
      </c>
      <c r="P132" s="132" t="str">
        <f>IF('Input data'!P132="","",'Input data'!P132)</f>
        <v/>
      </c>
      <c r="Q132" s="64" t="str">
        <f>IF('Input data'!Q132="","",'Input data'!Q132)</f>
        <v/>
      </c>
      <c r="R132" s="64" t="str">
        <f>IF('Input data'!R132="","",'Input data'!R132)</f>
        <v/>
      </c>
      <c r="S132" s="64" t="str">
        <f>IF('Input data'!S132="","",'Input data'!S132)</f>
        <v/>
      </c>
      <c r="T132" s="135" t="str">
        <f>IF('Input data'!T132="","",'Input data'!T132)</f>
        <v/>
      </c>
      <c r="U132" s="136" t="str">
        <f>IF('Input data'!U132="","",'Input data'!U132)</f>
        <v/>
      </c>
      <c r="V132" s="65" t="str">
        <f>IF('Input data'!V132="","",'Input data'!V132)</f>
        <v/>
      </c>
      <c r="W132" s="64" t="str">
        <f>IF('Input data'!W132="","",'Input data'!W132)</f>
        <v/>
      </c>
      <c r="X132" s="135" t="str">
        <f>IF('Input data'!X132="","",'Input data'!X132)</f>
        <v/>
      </c>
      <c r="Y132" s="137" t="str">
        <f>IF('Input data'!Y132="","",'Input data'!Y132)</f>
        <v/>
      </c>
      <c r="Z132" s="65" t="str">
        <f>IF('Input data'!Z132="","",'Input data'!Z132)</f>
        <v/>
      </c>
      <c r="AA132" s="65" t="str">
        <f>IF('Input data'!AA132="","",'Input data'!AA132)</f>
        <v/>
      </c>
      <c r="AB132" s="135" t="str">
        <f>IF('Input data'!AB132="","",'Input data'!AB132)</f>
        <v/>
      </c>
      <c r="AC132" s="136" t="str">
        <f>IF('Input data'!AC132="","",'Input data'!AC132)</f>
        <v/>
      </c>
      <c r="AD132" s="64" t="str">
        <f>IF('Input data'!AD132="","",'Input data'!AD132)</f>
        <v/>
      </c>
      <c r="AE132" s="64" t="str">
        <f>IF('Input data'!AE132="","",'Input data'!AE132)</f>
        <v/>
      </c>
      <c r="AF132" s="64" t="str">
        <f>IF('Input data'!AF132="","",'Input data'!AF132)</f>
        <v/>
      </c>
      <c r="AG132" s="64" t="str">
        <f>IF('Input data'!AG132="","",'Input data'!AG132)</f>
        <v/>
      </c>
      <c r="AH132" s="64" t="str">
        <f>IF('Input data'!AH132="","",'Input data'!AH132)</f>
        <v/>
      </c>
      <c r="AI132" s="64" t="str">
        <f>IF('Input data'!AI132="","",'Input data'!AI132)</f>
        <v/>
      </c>
      <c r="AJ132" s="64" t="str">
        <f>IF('Input data'!AJ132="","",'Input data'!AJ132)</f>
        <v/>
      </c>
      <c r="AK132" s="65" t="str">
        <f>IF('Input data'!AK132="","",'Input data'!AK132)</f>
        <v/>
      </c>
      <c r="AL132" s="136" t="str">
        <f>IF('Input data'!AL132="","",'Input data'!AL132)</f>
        <v/>
      </c>
      <c r="AM132" s="64" t="str">
        <f>IF('Input data'!AM132="","",'Input data'!AM132)</f>
        <v/>
      </c>
      <c r="AN132" s="128" t="str">
        <f>IF('Input data'!AN132="","",'Input data'!AN132)</f>
        <v/>
      </c>
      <c r="AO132" s="139" t="str">
        <f>IF('Input data'!AO132="","",'Input data'!AO132)</f>
        <v/>
      </c>
      <c r="AP132" s="89" t="str">
        <f t="shared" si="23"/>
        <v/>
      </c>
      <c r="AQ132" s="90" t="str">
        <f t="shared" si="24"/>
        <v/>
      </c>
      <c r="AR132" s="91" t="str">
        <f t="shared" si="25"/>
        <v/>
      </c>
      <c r="AS132" s="91" t="str">
        <f t="shared" si="26"/>
        <v/>
      </c>
      <c r="AT132" s="91" t="str">
        <f t="shared" si="38"/>
        <v/>
      </c>
      <c r="AU132" s="91" t="str">
        <f t="shared" si="27"/>
        <v/>
      </c>
      <c r="AV132" s="117" t="str">
        <f t="shared" si="28"/>
        <v/>
      </c>
      <c r="AW132" s="89" t="str">
        <f>IF(OR(Q132="",Y132=""),"",(5.6*(IF(AC132="",'Standard input values for PCO2'!$C$5,AC132))^0.75+22*Y132+1.6*0.00001*(IF(AG132="",'Standard input values for PCO2'!$D$5,AG132))^3)*Q132/1000)</f>
        <v/>
      </c>
      <c r="AX132" s="90" t="str">
        <f>IF(OR(R132="",Y132=""),"",(5.6*(IF(AD132="",'Standard input values for PCO2'!$C$6,AD132))^0.75+1.6*0.00001*(IF(AH132="",'Standard input values for PCO2'!$D$6,AH132))^3)*R132/1000)</f>
        <v/>
      </c>
      <c r="AY132" s="90" t="str">
        <f>IF(S132="","",(7.64*(IF(AE132="",'Standard input values for PCO2'!$C$7,AE132))^0.69+(IF(AK132="",'Standard input values for PCO2'!$F$7,AK132))*(23/(IF(AJ132="",'Standard input values for PCO2'!$E$7,AJ132))-1)*((57.27+0.302*(IF(AE132="",'Standard input values for PCO2'!$C$7,AE132)))/(1-0.171*(IF(AK132="",'Standard input values for PCO2'!$F$7,AK132))))+1.6*0.00001*(IF(AI132="",'Standard input values for PCO2'!$D$7,AI132))^3)*S132/1000)</f>
        <v/>
      </c>
      <c r="AZ132" s="90" t="str">
        <f>IF(T132="","",(7.64*(IF(AF132="",'Standard input values for PCO2'!$C$8,AF132))^0.69+(IF(AK132="",'Standard input values for PCO2'!$F$8,AK132))*(23/(IF(AJ132="",'Standard input values for PCO2'!$E$8,AJ132))-1)*((57.27+0.302*(IF(AF132="",'Standard input values for PCO2'!$C$8,AF132)))/(1-0.171*(IF(AK132="",'Standard input values for PCO2'!$F$8,AK132)))))*T132/1000)</f>
        <v/>
      </c>
      <c r="BA132" s="90" t="str">
        <f t="shared" si="39"/>
        <v/>
      </c>
      <c r="BB132" s="122" t="str">
        <f t="shared" si="29"/>
        <v/>
      </c>
      <c r="BC132" s="89" t="str">
        <f t="shared" si="30"/>
        <v/>
      </c>
      <c r="BD132" s="90" t="str">
        <f t="shared" si="31"/>
        <v/>
      </c>
      <c r="BE132" s="117" t="str">
        <f t="shared" si="32"/>
        <v/>
      </c>
      <c r="BF132" s="98" t="str">
        <f t="shared" si="33"/>
        <v/>
      </c>
      <c r="BG132" s="99" t="str">
        <f t="shared" si="34"/>
        <v/>
      </c>
      <c r="BH132" s="99" t="str">
        <f t="shared" si="35"/>
        <v/>
      </c>
      <c r="BI132" s="100" t="str">
        <f t="shared" si="36"/>
        <v/>
      </c>
      <c r="BJ132" s="101" t="str">
        <f t="shared" si="40"/>
        <v/>
      </c>
      <c r="BK132" s="102" t="str">
        <f t="shared" si="41"/>
        <v/>
      </c>
      <c r="BL132" s="102" t="str">
        <f t="shared" si="42"/>
        <v/>
      </c>
      <c r="BM132" s="102" t="str">
        <f t="shared" si="43"/>
        <v/>
      </c>
      <c r="BN132" s="102" t="str">
        <f t="shared" si="44"/>
        <v/>
      </c>
      <c r="BO132" s="103" t="str">
        <f t="shared" si="37"/>
        <v/>
      </c>
    </row>
    <row r="133" spans="2:67" ht="15.75" customHeight="1" x14ac:dyDescent="0.25">
      <c r="B133" s="132" t="str">
        <f>IF('Input data'!B133="","",'Input data'!B133)</f>
        <v/>
      </c>
      <c r="C133" s="66" t="str">
        <f>IF('Input data'!C133="","",'Input data'!C133)</f>
        <v/>
      </c>
      <c r="D133" s="66" t="str">
        <f>IF('Input data'!D133="","",'Input data'!D133)</f>
        <v/>
      </c>
      <c r="E133" s="133" t="str">
        <f>IF('Input data'!E133="","",'Input data'!E133)</f>
        <v/>
      </c>
      <c r="F133" s="66" t="str">
        <f>IF('Input data'!F133="","",'Input data'!F133)</f>
        <v/>
      </c>
      <c r="G133" s="66" t="str">
        <f>IF('Input data'!G133="","",'Input data'!G133)</f>
        <v/>
      </c>
      <c r="H133" s="127" t="str">
        <f>IF('Input data'!H133="","",'Input data'!H133)</f>
        <v/>
      </c>
      <c r="I133" s="64" t="str">
        <f>IF('Input data'!I133="","",'Input data'!I133)</f>
        <v/>
      </c>
      <c r="J133" s="65" t="str">
        <f>IF('Input data'!J133="","",'Input data'!J133)</f>
        <v/>
      </c>
      <c r="K133" s="64" t="str">
        <f>IF('Input data'!K133="","",'Input data'!K133)</f>
        <v/>
      </c>
      <c r="L133" s="65" t="str">
        <f>IF('Input data'!L133="","",'Input data'!L133)</f>
        <v/>
      </c>
      <c r="M133" s="64" t="str">
        <f>IF('Input data'!M133="","",'Input data'!M133)</f>
        <v/>
      </c>
      <c r="N133" s="64" t="str">
        <f>IF('Input data'!N133="","",'Input data'!N133)</f>
        <v/>
      </c>
      <c r="O133" s="134" t="str">
        <f>IF('Input data'!O133="","",'Input data'!O133)</f>
        <v/>
      </c>
      <c r="P133" s="132" t="str">
        <f>IF('Input data'!P133="","",'Input data'!P133)</f>
        <v/>
      </c>
      <c r="Q133" s="64" t="str">
        <f>IF('Input data'!Q133="","",'Input data'!Q133)</f>
        <v/>
      </c>
      <c r="R133" s="64" t="str">
        <f>IF('Input data'!R133="","",'Input data'!R133)</f>
        <v/>
      </c>
      <c r="S133" s="64" t="str">
        <f>IF('Input data'!S133="","",'Input data'!S133)</f>
        <v/>
      </c>
      <c r="T133" s="135" t="str">
        <f>IF('Input data'!T133="","",'Input data'!T133)</f>
        <v/>
      </c>
      <c r="U133" s="136" t="str">
        <f>IF('Input data'!U133="","",'Input data'!U133)</f>
        <v/>
      </c>
      <c r="V133" s="65" t="str">
        <f>IF('Input data'!V133="","",'Input data'!V133)</f>
        <v/>
      </c>
      <c r="W133" s="64" t="str">
        <f>IF('Input data'!W133="","",'Input data'!W133)</f>
        <v/>
      </c>
      <c r="X133" s="135" t="str">
        <f>IF('Input data'!X133="","",'Input data'!X133)</f>
        <v/>
      </c>
      <c r="Y133" s="137" t="str">
        <f>IF('Input data'!Y133="","",'Input data'!Y133)</f>
        <v/>
      </c>
      <c r="Z133" s="65" t="str">
        <f>IF('Input data'!Z133="","",'Input data'!Z133)</f>
        <v/>
      </c>
      <c r="AA133" s="65" t="str">
        <f>IF('Input data'!AA133="","",'Input data'!AA133)</f>
        <v/>
      </c>
      <c r="AB133" s="135" t="str">
        <f>IF('Input data'!AB133="","",'Input data'!AB133)</f>
        <v/>
      </c>
      <c r="AC133" s="136" t="str">
        <f>IF('Input data'!AC133="","",'Input data'!AC133)</f>
        <v/>
      </c>
      <c r="AD133" s="64" t="str">
        <f>IF('Input data'!AD133="","",'Input data'!AD133)</f>
        <v/>
      </c>
      <c r="AE133" s="64" t="str">
        <f>IF('Input data'!AE133="","",'Input data'!AE133)</f>
        <v/>
      </c>
      <c r="AF133" s="64" t="str">
        <f>IF('Input data'!AF133="","",'Input data'!AF133)</f>
        <v/>
      </c>
      <c r="AG133" s="64" t="str">
        <f>IF('Input data'!AG133="","",'Input data'!AG133)</f>
        <v/>
      </c>
      <c r="AH133" s="64" t="str">
        <f>IF('Input data'!AH133="","",'Input data'!AH133)</f>
        <v/>
      </c>
      <c r="AI133" s="64" t="str">
        <f>IF('Input data'!AI133="","",'Input data'!AI133)</f>
        <v/>
      </c>
      <c r="AJ133" s="64" t="str">
        <f>IF('Input data'!AJ133="","",'Input data'!AJ133)</f>
        <v/>
      </c>
      <c r="AK133" s="65" t="str">
        <f>IF('Input data'!AK133="","",'Input data'!AK133)</f>
        <v/>
      </c>
      <c r="AL133" s="136" t="str">
        <f>IF('Input data'!AL133="","",'Input data'!AL133)</f>
        <v/>
      </c>
      <c r="AM133" s="64" t="str">
        <f>IF('Input data'!AM133="","",'Input data'!AM133)</f>
        <v/>
      </c>
      <c r="AN133" s="128" t="str">
        <f>IF('Input data'!AN133="","",'Input data'!AN133)</f>
        <v/>
      </c>
      <c r="AO133" s="139" t="str">
        <f>IF('Input data'!AO133="","",'Input data'!AO133)</f>
        <v/>
      </c>
      <c r="AP133" s="89" t="str">
        <f t="shared" ref="AP133:AP196" si="45">IF(COUNT(Q133:T133)&gt;0,SUM(Q133:T133),"")</f>
        <v/>
      </c>
      <c r="AQ133" s="90" t="str">
        <f t="shared" ref="AQ133:AQ196" si="46">IF(COUNT(Q133:R133)&gt;0,SUM(Q133:R133),"")</f>
        <v/>
      </c>
      <c r="AR133" s="91" t="str">
        <f t="shared" ref="AR133:AR196" si="47">IF(P133="","",X133/P133*100)</f>
        <v/>
      </c>
      <c r="AS133" s="91" t="str">
        <f t="shared" ref="AS133:AS196" si="48">IF(P133="","",AP133/P133*100)</f>
        <v/>
      </c>
      <c r="AT133" s="91" t="str">
        <f t="shared" si="38"/>
        <v/>
      </c>
      <c r="AU133" s="91" t="str">
        <f t="shared" ref="AU133:AU196" si="49">IF(AQ133="","",100*SUM(S133:T133)/AQ133)</f>
        <v/>
      </c>
      <c r="AV133" s="117" t="str">
        <f t="shared" ref="AV133:AV196" si="50">IF(AQ133="","",100*R133/AQ133)</f>
        <v/>
      </c>
      <c r="AW133" s="89" t="str">
        <f>IF(OR(Q133="",Y133=""),"",(5.6*(IF(AC133="",'Standard input values for PCO2'!$C$5,AC133))^0.75+22*Y133+1.6*0.00001*(IF(AG133="",'Standard input values for PCO2'!$D$5,AG133))^3)*Q133/1000)</f>
        <v/>
      </c>
      <c r="AX133" s="90" t="str">
        <f>IF(OR(R133="",Y133=""),"",(5.6*(IF(AD133="",'Standard input values for PCO2'!$C$6,AD133))^0.75+1.6*0.00001*(IF(AH133="",'Standard input values for PCO2'!$D$6,AH133))^3)*R133/1000)</f>
        <v/>
      </c>
      <c r="AY133" s="90" t="str">
        <f>IF(S133="","",(7.64*(IF(AE133="",'Standard input values for PCO2'!$C$7,AE133))^0.69+(IF(AK133="",'Standard input values for PCO2'!$F$7,AK133))*(23/(IF(AJ133="",'Standard input values for PCO2'!$E$7,AJ133))-1)*((57.27+0.302*(IF(AE133="",'Standard input values for PCO2'!$C$7,AE133)))/(1-0.171*(IF(AK133="",'Standard input values for PCO2'!$F$7,AK133))))+1.6*0.00001*(IF(AI133="",'Standard input values for PCO2'!$D$7,AI133))^3)*S133/1000)</f>
        <v/>
      </c>
      <c r="AZ133" s="90" t="str">
        <f>IF(T133="","",(7.64*(IF(AF133="",'Standard input values for PCO2'!$C$8,AF133))^0.69+(IF(AK133="",'Standard input values for PCO2'!$F$8,AK133))*(23/(IF(AJ133="",'Standard input values for PCO2'!$E$8,AJ133))-1)*((57.27+0.302*(IF(AF133="",'Standard input values for PCO2'!$C$8,AF133)))/(1-0.171*(IF(AK133="",'Standard input values for PCO2'!$F$8,AK133)))))*T133/1000)</f>
        <v/>
      </c>
      <c r="BA133" s="90" t="str">
        <f t="shared" si="39"/>
        <v/>
      </c>
      <c r="BB133" s="122" t="str">
        <f t="shared" ref="BB133:BB196" si="51">IF(BA133="","",IF(L133="*",BA133,BA133*(1000+4*(20-L133))/1000))</f>
        <v/>
      </c>
      <c r="BC133" s="89" t="str">
        <f t="shared" ref="BC133:BC196" si="52">IF(OR(BB133="",AL133="*",AL133=""),"",BB133*IF(U133=0,0.2,0.18)/(0.000001*(AL133-AM133)))</f>
        <v/>
      </c>
      <c r="BD133" s="90" t="str">
        <f t="shared" ref="BD133:BD196" si="53">IF(BC133="","",BC133/SUM(Q133:T133))</f>
        <v/>
      </c>
      <c r="BE133" s="117" t="str">
        <f t="shared" ref="BE133:BE196" si="54">IF(ISNUMBER(BC133),BC133*(AN133-AO133)/1000000*24*365/(P133-X133),"")</f>
        <v/>
      </c>
      <c r="BF133" s="98" t="str">
        <f t="shared" ref="BF133:BF196" si="55">IF(BE133="","",IF(ISNUMBER(AT133),IF(AT133&lt;70,0,1),0))</f>
        <v/>
      </c>
      <c r="BG133" s="99" t="str">
        <f t="shared" ref="BG133:BG196" si="56">IF(BE133="","",IF(ISNUMBER(AS133),IF(AS133&lt;90,0,1),0))</f>
        <v/>
      </c>
      <c r="BH133" s="99" t="str">
        <f t="shared" ref="BH133:BH196" si="57">IF(BE133="","",IF(ISNUMBER(Y133),IF(Y133&lt;25,0,1),0))</f>
        <v/>
      </c>
      <c r="BI133" s="100" t="str">
        <f t="shared" ref="BI133:BI196" si="58">IF(BE133="","",IF(SUM(BF133:BH133)=3,1,0))</f>
        <v/>
      </c>
      <c r="BJ133" s="101" t="str">
        <f t="shared" si="40"/>
        <v/>
      </c>
      <c r="BK133" s="102" t="str">
        <f t="shared" si="41"/>
        <v/>
      </c>
      <c r="BL133" s="102" t="str">
        <f t="shared" si="42"/>
        <v/>
      </c>
      <c r="BM133" s="102" t="str">
        <f t="shared" si="43"/>
        <v/>
      </c>
      <c r="BN133" s="102" t="str">
        <f t="shared" si="44"/>
        <v/>
      </c>
      <c r="BO133" s="103" t="str">
        <f t="shared" ref="BO133:BO196" si="59">IF(BE133="","",IF(SUM(BJ133:BN133)=5,1,0))</f>
        <v/>
      </c>
    </row>
    <row r="134" spans="2:67" ht="15.75" customHeight="1" x14ac:dyDescent="0.25">
      <c r="B134" s="132" t="str">
        <f>IF('Input data'!B134="","",'Input data'!B134)</f>
        <v/>
      </c>
      <c r="C134" s="66" t="str">
        <f>IF('Input data'!C134="","",'Input data'!C134)</f>
        <v/>
      </c>
      <c r="D134" s="66" t="str">
        <f>IF('Input data'!D134="","",'Input data'!D134)</f>
        <v/>
      </c>
      <c r="E134" s="133" t="str">
        <f>IF('Input data'!E134="","",'Input data'!E134)</f>
        <v/>
      </c>
      <c r="F134" s="66" t="str">
        <f>IF('Input data'!F134="","",'Input data'!F134)</f>
        <v/>
      </c>
      <c r="G134" s="66" t="str">
        <f>IF('Input data'!G134="","",'Input data'!G134)</f>
        <v/>
      </c>
      <c r="H134" s="127" t="str">
        <f>IF('Input data'!H134="","",'Input data'!H134)</f>
        <v/>
      </c>
      <c r="I134" s="64" t="str">
        <f>IF('Input data'!I134="","",'Input data'!I134)</f>
        <v/>
      </c>
      <c r="J134" s="65" t="str">
        <f>IF('Input data'!J134="","",'Input data'!J134)</f>
        <v/>
      </c>
      <c r="K134" s="64" t="str">
        <f>IF('Input data'!K134="","",'Input data'!K134)</f>
        <v/>
      </c>
      <c r="L134" s="65" t="str">
        <f>IF('Input data'!L134="","",'Input data'!L134)</f>
        <v/>
      </c>
      <c r="M134" s="64" t="str">
        <f>IF('Input data'!M134="","",'Input data'!M134)</f>
        <v/>
      </c>
      <c r="N134" s="64" t="str">
        <f>IF('Input data'!N134="","",'Input data'!N134)</f>
        <v/>
      </c>
      <c r="O134" s="134" t="str">
        <f>IF('Input data'!O134="","",'Input data'!O134)</f>
        <v/>
      </c>
      <c r="P134" s="132" t="str">
        <f>IF('Input data'!P134="","",'Input data'!P134)</f>
        <v/>
      </c>
      <c r="Q134" s="64" t="str">
        <f>IF('Input data'!Q134="","",'Input data'!Q134)</f>
        <v/>
      </c>
      <c r="R134" s="64" t="str">
        <f>IF('Input data'!R134="","",'Input data'!R134)</f>
        <v/>
      </c>
      <c r="S134" s="64" t="str">
        <f>IF('Input data'!S134="","",'Input data'!S134)</f>
        <v/>
      </c>
      <c r="T134" s="135" t="str">
        <f>IF('Input data'!T134="","",'Input data'!T134)</f>
        <v/>
      </c>
      <c r="U134" s="136" t="str">
        <f>IF('Input data'!U134="","",'Input data'!U134)</f>
        <v/>
      </c>
      <c r="V134" s="65" t="str">
        <f>IF('Input data'!V134="","",'Input data'!V134)</f>
        <v/>
      </c>
      <c r="W134" s="64" t="str">
        <f>IF('Input data'!W134="","",'Input data'!W134)</f>
        <v/>
      </c>
      <c r="X134" s="135" t="str">
        <f>IF('Input data'!X134="","",'Input data'!X134)</f>
        <v/>
      </c>
      <c r="Y134" s="137" t="str">
        <f>IF('Input data'!Y134="","",'Input data'!Y134)</f>
        <v/>
      </c>
      <c r="Z134" s="65" t="str">
        <f>IF('Input data'!Z134="","",'Input data'!Z134)</f>
        <v/>
      </c>
      <c r="AA134" s="65" t="str">
        <f>IF('Input data'!AA134="","",'Input data'!AA134)</f>
        <v/>
      </c>
      <c r="AB134" s="135" t="str">
        <f>IF('Input data'!AB134="","",'Input data'!AB134)</f>
        <v/>
      </c>
      <c r="AC134" s="136" t="str">
        <f>IF('Input data'!AC134="","",'Input data'!AC134)</f>
        <v/>
      </c>
      <c r="AD134" s="64" t="str">
        <f>IF('Input data'!AD134="","",'Input data'!AD134)</f>
        <v/>
      </c>
      <c r="AE134" s="64" t="str">
        <f>IF('Input data'!AE134="","",'Input data'!AE134)</f>
        <v/>
      </c>
      <c r="AF134" s="64" t="str">
        <f>IF('Input data'!AF134="","",'Input data'!AF134)</f>
        <v/>
      </c>
      <c r="AG134" s="64" t="str">
        <f>IF('Input data'!AG134="","",'Input data'!AG134)</f>
        <v/>
      </c>
      <c r="AH134" s="64" t="str">
        <f>IF('Input data'!AH134="","",'Input data'!AH134)</f>
        <v/>
      </c>
      <c r="AI134" s="64" t="str">
        <f>IF('Input data'!AI134="","",'Input data'!AI134)</f>
        <v/>
      </c>
      <c r="AJ134" s="64" t="str">
        <f>IF('Input data'!AJ134="","",'Input data'!AJ134)</f>
        <v/>
      </c>
      <c r="AK134" s="65" t="str">
        <f>IF('Input data'!AK134="","",'Input data'!AK134)</f>
        <v/>
      </c>
      <c r="AL134" s="136" t="str">
        <f>IF('Input data'!AL134="","",'Input data'!AL134)</f>
        <v/>
      </c>
      <c r="AM134" s="64" t="str">
        <f>IF('Input data'!AM134="","",'Input data'!AM134)</f>
        <v/>
      </c>
      <c r="AN134" s="128" t="str">
        <f>IF('Input data'!AN134="","",'Input data'!AN134)</f>
        <v/>
      </c>
      <c r="AO134" s="139" t="str">
        <f>IF('Input data'!AO134="","",'Input data'!AO134)</f>
        <v/>
      </c>
      <c r="AP134" s="89" t="str">
        <f t="shared" si="45"/>
        <v/>
      </c>
      <c r="AQ134" s="90" t="str">
        <f t="shared" si="46"/>
        <v/>
      </c>
      <c r="AR134" s="91" t="str">
        <f t="shared" si="47"/>
        <v/>
      </c>
      <c r="AS134" s="91" t="str">
        <f t="shared" si="48"/>
        <v/>
      </c>
      <c r="AT134" s="91" t="str">
        <f t="shared" ref="AT134:AT197" si="60">IF(AQ134="","",AQ134/AP134*100)</f>
        <v/>
      </c>
      <c r="AU134" s="91" t="str">
        <f t="shared" si="49"/>
        <v/>
      </c>
      <c r="AV134" s="117" t="str">
        <f t="shared" si="50"/>
        <v/>
      </c>
      <c r="AW134" s="89" t="str">
        <f>IF(OR(Q134="",Y134=""),"",(5.6*(IF(AC134="",'Standard input values for PCO2'!$C$5,AC134))^0.75+22*Y134+1.6*0.00001*(IF(AG134="",'Standard input values for PCO2'!$D$5,AG134))^3)*Q134/1000)</f>
        <v/>
      </c>
      <c r="AX134" s="90" t="str">
        <f>IF(OR(R134="",Y134=""),"",(5.6*(IF(AD134="",'Standard input values for PCO2'!$C$6,AD134))^0.75+1.6*0.00001*(IF(AH134="",'Standard input values for PCO2'!$D$6,AH134))^3)*R134/1000)</f>
        <v/>
      </c>
      <c r="AY134" s="90" t="str">
        <f>IF(S134="","",(7.64*(IF(AE134="",'Standard input values for PCO2'!$C$7,AE134))^0.69+(IF(AK134="",'Standard input values for PCO2'!$F$7,AK134))*(23/(IF(AJ134="",'Standard input values for PCO2'!$E$7,AJ134))-1)*((57.27+0.302*(IF(AE134="",'Standard input values for PCO2'!$C$7,AE134)))/(1-0.171*(IF(AK134="",'Standard input values for PCO2'!$F$7,AK134))))+1.6*0.00001*(IF(AI134="",'Standard input values for PCO2'!$D$7,AI134))^3)*S134/1000)</f>
        <v/>
      </c>
      <c r="AZ134" s="90" t="str">
        <f>IF(T134="","",(7.64*(IF(AF134="",'Standard input values for PCO2'!$C$8,AF134))^0.69+(IF(AK134="",'Standard input values for PCO2'!$F$8,AK134))*(23/(IF(AJ134="",'Standard input values for PCO2'!$E$8,AJ134))-1)*((57.27+0.302*(IF(AF134="",'Standard input values for PCO2'!$C$8,AF134)))/(1-0.171*(IF(AK134="",'Standard input values for PCO2'!$F$8,AK134)))))*T134/1000)</f>
        <v/>
      </c>
      <c r="BA134" s="90" t="str">
        <f t="shared" ref="BA134:BA197" si="61">IF(SUM(AW134:AZ134)=0,"",SUM(AW134:AZ134))</f>
        <v/>
      </c>
      <c r="BB134" s="122" t="str">
        <f t="shared" si="51"/>
        <v/>
      </c>
      <c r="BC134" s="89" t="str">
        <f t="shared" si="52"/>
        <v/>
      </c>
      <c r="BD134" s="90" t="str">
        <f t="shared" si="53"/>
        <v/>
      </c>
      <c r="BE134" s="117" t="str">
        <f t="shared" si="54"/>
        <v/>
      </c>
      <c r="BF134" s="98" t="str">
        <f t="shared" si="55"/>
        <v/>
      </c>
      <c r="BG134" s="99" t="str">
        <f t="shared" si="56"/>
        <v/>
      </c>
      <c r="BH134" s="99" t="str">
        <f t="shared" si="57"/>
        <v/>
      </c>
      <c r="BI134" s="100" t="str">
        <f t="shared" si="58"/>
        <v/>
      </c>
      <c r="BJ134" s="101" t="str">
        <f t="shared" ref="BJ134:BJ197" si="62">IF(BE134="","",IF(ISNUMBER(AU134),IF(AU134&gt;30,0,1),0))</f>
        <v/>
      </c>
      <c r="BK134" s="102" t="str">
        <f t="shared" ref="BK134:BK197" si="63">IF(BE134="","",IF(ISNUMBER(AS134),IF(AS134&lt;80,0,1),0))</f>
        <v/>
      </c>
      <c r="BL134" s="102" t="str">
        <f t="shared" ref="BL134:BL197" si="64">IF(BE134="","",IF(ISNUMBER(Y134),IF(Y134&lt;25,0,1),0))</f>
        <v/>
      </c>
      <c r="BM134" s="102" t="str">
        <f t="shared" ref="BM134:BM197" si="65">IF(BE134="","",IF(ISNUMBER(AB134),IF(AB134&lt;15,0,1),0))</f>
        <v/>
      </c>
      <c r="BN134" s="102" t="str">
        <f t="shared" ref="BN134:BN197" si="66">IF(BE134="","",IF(ISNUMBER(AV134),IF(AV134&gt;25,0,1),0))</f>
        <v/>
      </c>
      <c r="BO134" s="103" t="str">
        <f t="shared" si="59"/>
        <v/>
      </c>
    </row>
    <row r="135" spans="2:67" ht="15.75" customHeight="1" x14ac:dyDescent="0.25">
      <c r="B135" s="132" t="str">
        <f>IF('Input data'!B135="","",'Input data'!B135)</f>
        <v/>
      </c>
      <c r="C135" s="66" t="str">
        <f>IF('Input data'!C135="","",'Input data'!C135)</f>
        <v/>
      </c>
      <c r="D135" s="66" t="str">
        <f>IF('Input data'!D135="","",'Input data'!D135)</f>
        <v/>
      </c>
      <c r="E135" s="133" t="str">
        <f>IF('Input data'!E135="","",'Input data'!E135)</f>
        <v/>
      </c>
      <c r="F135" s="66" t="str">
        <f>IF('Input data'!F135="","",'Input data'!F135)</f>
        <v/>
      </c>
      <c r="G135" s="66" t="str">
        <f>IF('Input data'!G135="","",'Input data'!G135)</f>
        <v/>
      </c>
      <c r="H135" s="127" t="str">
        <f>IF('Input data'!H135="","",'Input data'!H135)</f>
        <v/>
      </c>
      <c r="I135" s="64" t="str">
        <f>IF('Input data'!I135="","",'Input data'!I135)</f>
        <v/>
      </c>
      <c r="J135" s="65" t="str">
        <f>IF('Input data'!J135="","",'Input data'!J135)</f>
        <v/>
      </c>
      <c r="K135" s="64" t="str">
        <f>IF('Input data'!K135="","",'Input data'!K135)</f>
        <v/>
      </c>
      <c r="L135" s="65" t="str">
        <f>IF('Input data'!L135="","",'Input data'!L135)</f>
        <v/>
      </c>
      <c r="M135" s="64" t="str">
        <f>IF('Input data'!M135="","",'Input data'!M135)</f>
        <v/>
      </c>
      <c r="N135" s="64" t="str">
        <f>IF('Input data'!N135="","",'Input data'!N135)</f>
        <v/>
      </c>
      <c r="O135" s="134" t="str">
        <f>IF('Input data'!O135="","",'Input data'!O135)</f>
        <v/>
      </c>
      <c r="P135" s="132" t="str">
        <f>IF('Input data'!P135="","",'Input data'!P135)</f>
        <v/>
      </c>
      <c r="Q135" s="64" t="str">
        <f>IF('Input data'!Q135="","",'Input data'!Q135)</f>
        <v/>
      </c>
      <c r="R135" s="64" t="str">
        <f>IF('Input data'!R135="","",'Input data'!R135)</f>
        <v/>
      </c>
      <c r="S135" s="64" t="str">
        <f>IF('Input data'!S135="","",'Input data'!S135)</f>
        <v/>
      </c>
      <c r="T135" s="135" t="str">
        <f>IF('Input data'!T135="","",'Input data'!T135)</f>
        <v/>
      </c>
      <c r="U135" s="136" t="str">
        <f>IF('Input data'!U135="","",'Input data'!U135)</f>
        <v/>
      </c>
      <c r="V135" s="65" t="str">
        <f>IF('Input data'!V135="","",'Input data'!V135)</f>
        <v/>
      </c>
      <c r="W135" s="64" t="str">
        <f>IF('Input data'!W135="","",'Input data'!W135)</f>
        <v/>
      </c>
      <c r="X135" s="135" t="str">
        <f>IF('Input data'!X135="","",'Input data'!X135)</f>
        <v/>
      </c>
      <c r="Y135" s="137" t="str">
        <f>IF('Input data'!Y135="","",'Input data'!Y135)</f>
        <v/>
      </c>
      <c r="Z135" s="65" t="str">
        <f>IF('Input data'!Z135="","",'Input data'!Z135)</f>
        <v/>
      </c>
      <c r="AA135" s="65" t="str">
        <f>IF('Input data'!AA135="","",'Input data'!AA135)</f>
        <v/>
      </c>
      <c r="AB135" s="135" t="str">
        <f>IF('Input data'!AB135="","",'Input data'!AB135)</f>
        <v/>
      </c>
      <c r="AC135" s="136" t="str">
        <f>IF('Input data'!AC135="","",'Input data'!AC135)</f>
        <v/>
      </c>
      <c r="AD135" s="64" t="str">
        <f>IF('Input data'!AD135="","",'Input data'!AD135)</f>
        <v/>
      </c>
      <c r="AE135" s="64" t="str">
        <f>IF('Input data'!AE135="","",'Input data'!AE135)</f>
        <v/>
      </c>
      <c r="AF135" s="64" t="str">
        <f>IF('Input data'!AF135="","",'Input data'!AF135)</f>
        <v/>
      </c>
      <c r="AG135" s="64" t="str">
        <f>IF('Input data'!AG135="","",'Input data'!AG135)</f>
        <v/>
      </c>
      <c r="AH135" s="64" t="str">
        <f>IF('Input data'!AH135="","",'Input data'!AH135)</f>
        <v/>
      </c>
      <c r="AI135" s="64" t="str">
        <f>IF('Input data'!AI135="","",'Input data'!AI135)</f>
        <v/>
      </c>
      <c r="AJ135" s="64" t="str">
        <f>IF('Input data'!AJ135="","",'Input data'!AJ135)</f>
        <v/>
      </c>
      <c r="AK135" s="65" t="str">
        <f>IF('Input data'!AK135="","",'Input data'!AK135)</f>
        <v/>
      </c>
      <c r="AL135" s="136" t="str">
        <f>IF('Input data'!AL135="","",'Input data'!AL135)</f>
        <v/>
      </c>
      <c r="AM135" s="64" t="str">
        <f>IF('Input data'!AM135="","",'Input data'!AM135)</f>
        <v/>
      </c>
      <c r="AN135" s="128" t="str">
        <f>IF('Input data'!AN135="","",'Input data'!AN135)</f>
        <v/>
      </c>
      <c r="AO135" s="139" t="str">
        <f>IF('Input data'!AO135="","",'Input data'!AO135)</f>
        <v/>
      </c>
      <c r="AP135" s="89" t="str">
        <f t="shared" si="45"/>
        <v/>
      </c>
      <c r="AQ135" s="90" t="str">
        <f t="shared" si="46"/>
        <v/>
      </c>
      <c r="AR135" s="91" t="str">
        <f t="shared" si="47"/>
        <v/>
      </c>
      <c r="AS135" s="91" t="str">
        <f t="shared" si="48"/>
        <v/>
      </c>
      <c r="AT135" s="91" t="str">
        <f t="shared" si="60"/>
        <v/>
      </c>
      <c r="AU135" s="91" t="str">
        <f t="shared" si="49"/>
        <v/>
      </c>
      <c r="AV135" s="117" t="str">
        <f t="shared" si="50"/>
        <v/>
      </c>
      <c r="AW135" s="89" t="str">
        <f>IF(OR(Q135="",Y135=""),"",(5.6*(IF(AC135="",'Standard input values for PCO2'!$C$5,AC135))^0.75+22*Y135+1.6*0.00001*(IF(AG135="",'Standard input values for PCO2'!$D$5,AG135))^3)*Q135/1000)</f>
        <v/>
      </c>
      <c r="AX135" s="90" t="str">
        <f>IF(OR(R135="",Y135=""),"",(5.6*(IF(AD135="",'Standard input values for PCO2'!$C$6,AD135))^0.75+1.6*0.00001*(IF(AH135="",'Standard input values for PCO2'!$D$6,AH135))^3)*R135/1000)</f>
        <v/>
      </c>
      <c r="AY135" s="90" t="str">
        <f>IF(S135="","",(7.64*(IF(AE135="",'Standard input values for PCO2'!$C$7,AE135))^0.69+(IF(AK135="",'Standard input values for PCO2'!$F$7,AK135))*(23/(IF(AJ135="",'Standard input values for PCO2'!$E$7,AJ135))-1)*((57.27+0.302*(IF(AE135="",'Standard input values for PCO2'!$C$7,AE135)))/(1-0.171*(IF(AK135="",'Standard input values for PCO2'!$F$7,AK135))))+1.6*0.00001*(IF(AI135="",'Standard input values for PCO2'!$D$7,AI135))^3)*S135/1000)</f>
        <v/>
      </c>
      <c r="AZ135" s="90" t="str">
        <f>IF(T135="","",(7.64*(IF(AF135="",'Standard input values for PCO2'!$C$8,AF135))^0.69+(IF(AK135="",'Standard input values for PCO2'!$F$8,AK135))*(23/(IF(AJ135="",'Standard input values for PCO2'!$E$8,AJ135))-1)*((57.27+0.302*(IF(AF135="",'Standard input values for PCO2'!$C$8,AF135)))/(1-0.171*(IF(AK135="",'Standard input values for PCO2'!$F$8,AK135)))))*T135/1000)</f>
        <v/>
      </c>
      <c r="BA135" s="90" t="str">
        <f t="shared" si="61"/>
        <v/>
      </c>
      <c r="BB135" s="122" t="str">
        <f t="shared" si="51"/>
        <v/>
      </c>
      <c r="BC135" s="89" t="str">
        <f t="shared" si="52"/>
        <v/>
      </c>
      <c r="BD135" s="90" t="str">
        <f t="shared" si="53"/>
        <v/>
      </c>
      <c r="BE135" s="117" t="str">
        <f t="shared" si="54"/>
        <v/>
      </c>
      <c r="BF135" s="98" t="str">
        <f t="shared" si="55"/>
        <v/>
      </c>
      <c r="BG135" s="99" t="str">
        <f t="shared" si="56"/>
        <v/>
      </c>
      <c r="BH135" s="99" t="str">
        <f t="shared" si="57"/>
        <v/>
      </c>
      <c r="BI135" s="100" t="str">
        <f t="shared" si="58"/>
        <v/>
      </c>
      <c r="BJ135" s="101" t="str">
        <f t="shared" si="62"/>
        <v/>
      </c>
      <c r="BK135" s="102" t="str">
        <f t="shared" si="63"/>
        <v/>
      </c>
      <c r="BL135" s="102" t="str">
        <f t="shared" si="64"/>
        <v/>
      </c>
      <c r="BM135" s="102" t="str">
        <f t="shared" si="65"/>
        <v/>
      </c>
      <c r="BN135" s="102" t="str">
        <f t="shared" si="66"/>
        <v/>
      </c>
      <c r="BO135" s="103" t="str">
        <f t="shared" si="59"/>
        <v/>
      </c>
    </row>
    <row r="136" spans="2:67" ht="15.75" customHeight="1" x14ac:dyDescent="0.25">
      <c r="B136" s="132" t="str">
        <f>IF('Input data'!B136="","",'Input data'!B136)</f>
        <v/>
      </c>
      <c r="C136" s="66" t="str">
        <f>IF('Input data'!C136="","",'Input data'!C136)</f>
        <v/>
      </c>
      <c r="D136" s="66" t="str">
        <f>IF('Input data'!D136="","",'Input data'!D136)</f>
        <v/>
      </c>
      <c r="E136" s="133" t="str">
        <f>IF('Input data'!E136="","",'Input data'!E136)</f>
        <v/>
      </c>
      <c r="F136" s="66" t="str">
        <f>IF('Input data'!F136="","",'Input data'!F136)</f>
        <v/>
      </c>
      <c r="G136" s="66" t="str">
        <f>IF('Input data'!G136="","",'Input data'!G136)</f>
        <v/>
      </c>
      <c r="H136" s="127" t="str">
        <f>IF('Input data'!H136="","",'Input data'!H136)</f>
        <v/>
      </c>
      <c r="I136" s="64" t="str">
        <f>IF('Input data'!I136="","",'Input data'!I136)</f>
        <v/>
      </c>
      <c r="J136" s="65" t="str">
        <f>IF('Input data'!J136="","",'Input data'!J136)</f>
        <v/>
      </c>
      <c r="K136" s="64" t="str">
        <f>IF('Input data'!K136="","",'Input data'!K136)</f>
        <v/>
      </c>
      <c r="L136" s="65" t="str">
        <f>IF('Input data'!L136="","",'Input data'!L136)</f>
        <v/>
      </c>
      <c r="M136" s="64" t="str">
        <f>IF('Input data'!M136="","",'Input data'!M136)</f>
        <v/>
      </c>
      <c r="N136" s="64" t="str">
        <f>IF('Input data'!N136="","",'Input data'!N136)</f>
        <v/>
      </c>
      <c r="O136" s="134" t="str">
        <f>IF('Input data'!O136="","",'Input data'!O136)</f>
        <v/>
      </c>
      <c r="P136" s="132" t="str">
        <f>IF('Input data'!P136="","",'Input data'!P136)</f>
        <v/>
      </c>
      <c r="Q136" s="64" t="str">
        <f>IF('Input data'!Q136="","",'Input data'!Q136)</f>
        <v/>
      </c>
      <c r="R136" s="64" t="str">
        <f>IF('Input data'!R136="","",'Input data'!R136)</f>
        <v/>
      </c>
      <c r="S136" s="64" t="str">
        <f>IF('Input data'!S136="","",'Input data'!S136)</f>
        <v/>
      </c>
      <c r="T136" s="135" t="str">
        <f>IF('Input data'!T136="","",'Input data'!T136)</f>
        <v/>
      </c>
      <c r="U136" s="136" t="str">
        <f>IF('Input data'!U136="","",'Input data'!U136)</f>
        <v/>
      </c>
      <c r="V136" s="65" t="str">
        <f>IF('Input data'!V136="","",'Input data'!V136)</f>
        <v/>
      </c>
      <c r="W136" s="64" t="str">
        <f>IF('Input data'!W136="","",'Input data'!W136)</f>
        <v/>
      </c>
      <c r="X136" s="135" t="str">
        <f>IF('Input data'!X136="","",'Input data'!X136)</f>
        <v/>
      </c>
      <c r="Y136" s="137" t="str">
        <f>IF('Input data'!Y136="","",'Input data'!Y136)</f>
        <v/>
      </c>
      <c r="Z136" s="65" t="str">
        <f>IF('Input data'!Z136="","",'Input data'!Z136)</f>
        <v/>
      </c>
      <c r="AA136" s="65" t="str">
        <f>IF('Input data'!AA136="","",'Input data'!AA136)</f>
        <v/>
      </c>
      <c r="AB136" s="135" t="str">
        <f>IF('Input data'!AB136="","",'Input data'!AB136)</f>
        <v/>
      </c>
      <c r="AC136" s="136" t="str">
        <f>IF('Input data'!AC136="","",'Input data'!AC136)</f>
        <v/>
      </c>
      <c r="AD136" s="64" t="str">
        <f>IF('Input data'!AD136="","",'Input data'!AD136)</f>
        <v/>
      </c>
      <c r="AE136" s="64" t="str">
        <f>IF('Input data'!AE136="","",'Input data'!AE136)</f>
        <v/>
      </c>
      <c r="AF136" s="64" t="str">
        <f>IF('Input data'!AF136="","",'Input data'!AF136)</f>
        <v/>
      </c>
      <c r="AG136" s="64" t="str">
        <f>IF('Input data'!AG136="","",'Input data'!AG136)</f>
        <v/>
      </c>
      <c r="AH136" s="64" t="str">
        <f>IF('Input data'!AH136="","",'Input data'!AH136)</f>
        <v/>
      </c>
      <c r="AI136" s="64" t="str">
        <f>IF('Input data'!AI136="","",'Input data'!AI136)</f>
        <v/>
      </c>
      <c r="AJ136" s="64" t="str">
        <f>IF('Input data'!AJ136="","",'Input data'!AJ136)</f>
        <v/>
      </c>
      <c r="AK136" s="65" t="str">
        <f>IF('Input data'!AK136="","",'Input data'!AK136)</f>
        <v/>
      </c>
      <c r="AL136" s="136" t="str">
        <f>IF('Input data'!AL136="","",'Input data'!AL136)</f>
        <v/>
      </c>
      <c r="AM136" s="64" t="str">
        <f>IF('Input data'!AM136="","",'Input data'!AM136)</f>
        <v/>
      </c>
      <c r="AN136" s="128" t="str">
        <f>IF('Input data'!AN136="","",'Input data'!AN136)</f>
        <v/>
      </c>
      <c r="AO136" s="139" t="str">
        <f>IF('Input data'!AO136="","",'Input data'!AO136)</f>
        <v/>
      </c>
      <c r="AP136" s="89" t="str">
        <f t="shared" si="45"/>
        <v/>
      </c>
      <c r="AQ136" s="90" t="str">
        <f t="shared" si="46"/>
        <v/>
      </c>
      <c r="AR136" s="91" t="str">
        <f t="shared" si="47"/>
        <v/>
      </c>
      <c r="AS136" s="91" t="str">
        <f t="shared" si="48"/>
        <v/>
      </c>
      <c r="AT136" s="91" t="str">
        <f t="shared" si="60"/>
        <v/>
      </c>
      <c r="AU136" s="91" t="str">
        <f t="shared" si="49"/>
        <v/>
      </c>
      <c r="AV136" s="117" t="str">
        <f t="shared" si="50"/>
        <v/>
      </c>
      <c r="AW136" s="89" t="str">
        <f>IF(OR(Q136="",Y136=""),"",(5.6*(IF(AC136="",'Standard input values for PCO2'!$C$5,AC136))^0.75+22*Y136+1.6*0.00001*(IF(AG136="",'Standard input values for PCO2'!$D$5,AG136))^3)*Q136/1000)</f>
        <v/>
      </c>
      <c r="AX136" s="90" t="str">
        <f>IF(OR(R136="",Y136=""),"",(5.6*(IF(AD136="",'Standard input values for PCO2'!$C$6,AD136))^0.75+1.6*0.00001*(IF(AH136="",'Standard input values for PCO2'!$D$6,AH136))^3)*R136/1000)</f>
        <v/>
      </c>
      <c r="AY136" s="90" t="str">
        <f>IF(S136="","",(7.64*(IF(AE136="",'Standard input values for PCO2'!$C$7,AE136))^0.69+(IF(AK136="",'Standard input values for PCO2'!$F$7,AK136))*(23/(IF(AJ136="",'Standard input values for PCO2'!$E$7,AJ136))-1)*((57.27+0.302*(IF(AE136="",'Standard input values for PCO2'!$C$7,AE136)))/(1-0.171*(IF(AK136="",'Standard input values for PCO2'!$F$7,AK136))))+1.6*0.00001*(IF(AI136="",'Standard input values for PCO2'!$D$7,AI136))^3)*S136/1000)</f>
        <v/>
      </c>
      <c r="AZ136" s="90" t="str">
        <f>IF(T136="","",(7.64*(IF(AF136="",'Standard input values for PCO2'!$C$8,AF136))^0.69+(IF(AK136="",'Standard input values for PCO2'!$F$8,AK136))*(23/(IF(AJ136="",'Standard input values for PCO2'!$E$8,AJ136))-1)*((57.27+0.302*(IF(AF136="",'Standard input values for PCO2'!$C$8,AF136)))/(1-0.171*(IF(AK136="",'Standard input values for PCO2'!$F$8,AK136)))))*T136/1000)</f>
        <v/>
      </c>
      <c r="BA136" s="90" t="str">
        <f t="shared" si="61"/>
        <v/>
      </c>
      <c r="BB136" s="122" t="str">
        <f t="shared" si="51"/>
        <v/>
      </c>
      <c r="BC136" s="89" t="str">
        <f t="shared" si="52"/>
        <v/>
      </c>
      <c r="BD136" s="90" t="str">
        <f t="shared" si="53"/>
        <v/>
      </c>
      <c r="BE136" s="117" t="str">
        <f t="shared" si="54"/>
        <v/>
      </c>
      <c r="BF136" s="98" t="str">
        <f t="shared" si="55"/>
        <v/>
      </c>
      <c r="BG136" s="99" t="str">
        <f t="shared" si="56"/>
        <v/>
      </c>
      <c r="BH136" s="99" t="str">
        <f t="shared" si="57"/>
        <v/>
      </c>
      <c r="BI136" s="100" t="str">
        <f t="shared" si="58"/>
        <v/>
      </c>
      <c r="BJ136" s="101" t="str">
        <f t="shared" si="62"/>
        <v/>
      </c>
      <c r="BK136" s="102" t="str">
        <f t="shared" si="63"/>
        <v/>
      </c>
      <c r="BL136" s="102" t="str">
        <f t="shared" si="64"/>
        <v/>
      </c>
      <c r="BM136" s="102" t="str">
        <f t="shared" si="65"/>
        <v/>
      </c>
      <c r="BN136" s="102" t="str">
        <f t="shared" si="66"/>
        <v/>
      </c>
      <c r="BO136" s="103" t="str">
        <f t="shared" si="59"/>
        <v/>
      </c>
    </row>
    <row r="137" spans="2:67" ht="15.75" customHeight="1" x14ac:dyDescent="0.25">
      <c r="B137" s="132" t="str">
        <f>IF('Input data'!B137="","",'Input data'!B137)</f>
        <v/>
      </c>
      <c r="C137" s="66" t="str">
        <f>IF('Input data'!C137="","",'Input data'!C137)</f>
        <v/>
      </c>
      <c r="D137" s="66" t="str">
        <f>IF('Input data'!D137="","",'Input data'!D137)</f>
        <v/>
      </c>
      <c r="E137" s="133" t="str">
        <f>IF('Input data'!E137="","",'Input data'!E137)</f>
        <v/>
      </c>
      <c r="F137" s="66" t="str">
        <f>IF('Input data'!F137="","",'Input data'!F137)</f>
        <v/>
      </c>
      <c r="G137" s="66" t="str">
        <f>IF('Input data'!G137="","",'Input data'!G137)</f>
        <v/>
      </c>
      <c r="H137" s="127" t="str">
        <f>IF('Input data'!H137="","",'Input data'!H137)</f>
        <v/>
      </c>
      <c r="I137" s="64" t="str">
        <f>IF('Input data'!I137="","",'Input data'!I137)</f>
        <v/>
      </c>
      <c r="J137" s="65" t="str">
        <f>IF('Input data'!J137="","",'Input data'!J137)</f>
        <v/>
      </c>
      <c r="K137" s="64" t="str">
        <f>IF('Input data'!K137="","",'Input data'!K137)</f>
        <v/>
      </c>
      <c r="L137" s="65" t="str">
        <f>IF('Input data'!L137="","",'Input data'!L137)</f>
        <v/>
      </c>
      <c r="M137" s="64" t="str">
        <f>IF('Input data'!M137="","",'Input data'!M137)</f>
        <v/>
      </c>
      <c r="N137" s="64" t="str">
        <f>IF('Input data'!N137="","",'Input data'!N137)</f>
        <v/>
      </c>
      <c r="O137" s="134" t="str">
        <f>IF('Input data'!O137="","",'Input data'!O137)</f>
        <v/>
      </c>
      <c r="P137" s="132" t="str">
        <f>IF('Input data'!P137="","",'Input data'!P137)</f>
        <v/>
      </c>
      <c r="Q137" s="64" t="str">
        <f>IF('Input data'!Q137="","",'Input data'!Q137)</f>
        <v/>
      </c>
      <c r="R137" s="64" t="str">
        <f>IF('Input data'!R137="","",'Input data'!R137)</f>
        <v/>
      </c>
      <c r="S137" s="64" t="str">
        <f>IF('Input data'!S137="","",'Input data'!S137)</f>
        <v/>
      </c>
      <c r="T137" s="135" t="str">
        <f>IF('Input data'!T137="","",'Input data'!T137)</f>
        <v/>
      </c>
      <c r="U137" s="136" t="str">
        <f>IF('Input data'!U137="","",'Input data'!U137)</f>
        <v/>
      </c>
      <c r="V137" s="65" t="str">
        <f>IF('Input data'!V137="","",'Input data'!V137)</f>
        <v/>
      </c>
      <c r="W137" s="64" t="str">
        <f>IF('Input data'!W137="","",'Input data'!W137)</f>
        <v/>
      </c>
      <c r="X137" s="135" t="str">
        <f>IF('Input data'!X137="","",'Input data'!X137)</f>
        <v/>
      </c>
      <c r="Y137" s="137" t="str">
        <f>IF('Input data'!Y137="","",'Input data'!Y137)</f>
        <v/>
      </c>
      <c r="Z137" s="65" t="str">
        <f>IF('Input data'!Z137="","",'Input data'!Z137)</f>
        <v/>
      </c>
      <c r="AA137" s="65" t="str">
        <f>IF('Input data'!AA137="","",'Input data'!AA137)</f>
        <v/>
      </c>
      <c r="AB137" s="135" t="str">
        <f>IF('Input data'!AB137="","",'Input data'!AB137)</f>
        <v/>
      </c>
      <c r="AC137" s="136" t="str">
        <f>IF('Input data'!AC137="","",'Input data'!AC137)</f>
        <v/>
      </c>
      <c r="AD137" s="64" t="str">
        <f>IF('Input data'!AD137="","",'Input data'!AD137)</f>
        <v/>
      </c>
      <c r="AE137" s="64" t="str">
        <f>IF('Input data'!AE137="","",'Input data'!AE137)</f>
        <v/>
      </c>
      <c r="AF137" s="64" t="str">
        <f>IF('Input data'!AF137="","",'Input data'!AF137)</f>
        <v/>
      </c>
      <c r="AG137" s="64" t="str">
        <f>IF('Input data'!AG137="","",'Input data'!AG137)</f>
        <v/>
      </c>
      <c r="AH137" s="64" t="str">
        <f>IF('Input data'!AH137="","",'Input data'!AH137)</f>
        <v/>
      </c>
      <c r="AI137" s="64" t="str">
        <f>IF('Input data'!AI137="","",'Input data'!AI137)</f>
        <v/>
      </c>
      <c r="AJ137" s="64" t="str">
        <f>IF('Input data'!AJ137="","",'Input data'!AJ137)</f>
        <v/>
      </c>
      <c r="AK137" s="65" t="str">
        <f>IF('Input data'!AK137="","",'Input data'!AK137)</f>
        <v/>
      </c>
      <c r="AL137" s="136" t="str">
        <f>IF('Input data'!AL137="","",'Input data'!AL137)</f>
        <v/>
      </c>
      <c r="AM137" s="64" t="str">
        <f>IF('Input data'!AM137="","",'Input data'!AM137)</f>
        <v/>
      </c>
      <c r="AN137" s="128" t="str">
        <f>IF('Input data'!AN137="","",'Input data'!AN137)</f>
        <v/>
      </c>
      <c r="AO137" s="139" t="str">
        <f>IF('Input data'!AO137="","",'Input data'!AO137)</f>
        <v/>
      </c>
      <c r="AP137" s="89" t="str">
        <f t="shared" si="45"/>
        <v/>
      </c>
      <c r="AQ137" s="90" t="str">
        <f t="shared" si="46"/>
        <v/>
      </c>
      <c r="AR137" s="91" t="str">
        <f t="shared" si="47"/>
        <v/>
      </c>
      <c r="AS137" s="91" t="str">
        <f t="shared" si="48"/>
        <v/>
      </c>
      <c r="AT137" s="91" t="str">
        <f t="shared" si="60"/>
        <v/>
      </c>
      <c r="AU137" s="91" t="str">
        <f t="shared" si="49"/>
        <v/>
      </c>
      <c r="AV137" s="117" t="str">
        <f t="shared" si="50"/>
        <v/>
      </c>
      <c r="AW137" s="89" t="str">
        <f>IF(OR(Q137="",Y137=""),"",(5.6*(IF(AC137="",'Standard input values for PCO2'!$C$5,AC137))^0.75+22*Y137+1.6*0.00001*(IF(AG137="",'Standard input values for PCO2'!$D$5,AG137))^3)*Q137/1000)</f>
        <v/>
      </c>
      <c r="AX137" s="90" t="str">
        <f>IF(OR(R137="",Y137=""),"",(5.6*(IF(AD137="",'Standard input values for PCO2'!$C$6,AD137))^0.75+1.6*0.00001*(IF(AH137="",'Standard input values for PCO2'!$D$6,AH137))^3)*R137/1000)</f>
        <v/>
      </c>
      <c r="AY137" s="90" t="str">
        <f>IF(S137="","",(7.64*(IF(AE137="",'Standard input values for PCO2'!$C$7,AE137))^0.69+(IF(AK137="",'Standard input values for PCO2'!$F$7,AK137))*(23/(IF(AJ137="",'Standard input values for PCO2'!$E$7,AJ137))-1)*((57.27+0.302*(IF(AE137="",'Standard input values for PCO2'!$C$7,AE137)))/(1-0.171*(IF(AK137="",'Standard input values for PCO2'!$F$7,AK137))))+1.6*0.00001*(IF(AI137="",'Standard input values for PCO2'!$D$7,AI137))^3)*S137/1000)</f>
        <v/>
      </c>
      <c r="AZ137" s="90" t="str">
        <f>IF(T137="","",(7.64*(IF(AF137="",'Standard input values for PCO2'!$C$8,AF137))^0.69+(IF(AK137="",'Standard input values for PCO2'!$F$8,AK137))*(23/(IF(AJ137="",'Standard input values for PCO2'!$E$8,AJ137))-1)*((57.27+0.302*(IF(AF137="",'Standard input values for PCO2'!$C$8,AF137)))/(1-0.171*(IF(AK137="",'Standard input values for PCO2'!$F$8,AK137)))))*T137/1000)</f>
        <v/>
      </c>
      <c r="BA137" s="90" t="str">
        <f t="shared" si="61"/>
        <v/>
      </c>
      <c r="BB137" s="122" t="str">
        <f t="shared" si="51"/>
        <v/>
      </c>
      <c r="BC137" s="89" t="str">
        <f t="shared" si="52"/>
        <v/>
      </c>
      <c r="BD137" s="90" t="str">
        <f t="shared" si="53"/>
        <v/>
      </c>
      <c r="BE137" s="117" t="str">
        <f t="shared" si="54"/>
        <v/>
      </c>
      <c r="BF137" s="98" t="str">
        <f t="shared" si="55"/>
        <v/>
      </c>
      <c r="BG137" s="99" t="str">
        <f t="shared" si="56"/>
        <v/>
      </c>
      <c r="BH137" s="99" t="str">
        <f t="shared" si="57"/>
        <v/>
      </c>
      <c r="BI137" s="100" t="str">
        <f t="shared" si="58"/>
        <v/>
      </c>
      <c r="BJ137" s="101" t="str">
        <f t="shared" si="62"/>
        <v/>
      </c>
      <c r="BK137" s="102" t="str">
        <f t="shared" si="63"/>
        <v/>
      </c>
      <c r="BL137" s="102" t="str">
        <f t="shared" si="64"/>
        <v/>
      </c>
      <c r="BM137" s="102" t="str">
        <f t="shared" si="65"/>
        <v/>
      </c>
      <c r="BN137" s="102" t="str">
        <f t="shared" si="66"/>
        <v/>
      </c>
      <c r="BO137" s="103" t="str">
        <f t="shared" si="59"/>
        <v/>
      </c>
    </row>
    <row r="138" spans="2:67" ht="15.75" customHeight="1" x14ac:dyDescent="0.25">
      <c r="B138" s="132" t="str">
        <f>IF('Input data'!B138="","",'Input data'!B138)</f>
        <v/>
      </c>
      <c r="C138" s="66" t="str">
        <f>IF('Input data'!C138="","",'Input data'!C138)</f>
        <v/>
      </c>
      <c r="D138" s="66" t="str">
        <f>IF('Input data'!D138="","",'Input data'!D138)</f>
        <v/>
      </c>
      <c r="E138" s="133" t="str">
        <f>IF('Input data'!E138="","",'Input data'!E138)</f>
        <v/>
      </c>
      <c r="F138" s="66" t="str">
        <f>IF('Input data'!F138="","",'Input data'!F138)</f>
        <v/>
      </c>
      <c r="G138" s="66" t="str">
        <f>IF('Input data'!G138="","",'Input data'!G138)</f>
        <v/>
      </c>
      <c r="H138" s="127" t="str">
        <f>IF('Input data'!H138="","",'Input data'!H138)</f>
        <v/>
      </c>
      <c r="I138" s="64" t="str">
        <f>IF('Input data'!I138="","",'Input data'!I138)</f>
        <v/>
      </c>
      <c r="J138" s="65" t="str">
        <f>IF('Input data'!J138="","",'Input data'!J138)</f>
        <v/>
      </c>
      <c r="K138" s="64" t="str">
        <f>IF('Input data'!K138="","",'Input data'!K138)</f>
        <v/>
      </c>
      <c r="L138" s="65" t="str">
        <f>IF('Input data'!L138="","",'Input data'!L138)</f>
        <v/>
      </c>
      <c r="M138" s="64" t="str">
        <f>IF('Input data'!M138="","",'Input data'!M138)</f>
        <v/>
      </c>
      <c r="N138" s="64" t="str">
        <f>IF('Input data'!N138="","",'Input data'!N138)</f>
        <v/>
      </c>
      <c r="O138" s="134" t="str">
        <f>IF('Input data'!O138="","",'Input data'!O138)</f>
        <v/>
      </c>
      <c r="P138" s="132" t="str">
        <f>IF('Input data'!P138="","",'Input data'!P138)</f>
        <v/>
      </c>
      <c r="Q138" s="64" t="str">
        <f>IF('Input data'!Q138="","",'Input data'!Q138)</f>
        <v/>
      </c>
      <c r="R138" s="64" t="str">
        <f>IF('Input data'!R138="","",'Input data'!R138)</f>
        <v/>
      </c>
      <c r="S138" s="64" t="str">
        <f>IF('Input data'!S138="","",'Input data'!S138)</f>
        <v/>
      </c>
      <c r="T138" s="135" t="str">
        <f>IF('Input data'!T138="","",'Input data'!T138)</f>
        <v/>
      </c>
      <c r="U138" s="136" t="str">
        <f>IF('Input data'!U138="","",'Input data'!U138)</f>
        <v/>
      </c>
      <c r="V138" s="65" t="str">
        <f>IF('Input data'!V138="","",'Input data'!V138)</f>
        <v/>
      </c>
      <c r="W138" s="64" t="str">
        <f>IF('Input data'!W138="","",'Input data'!W138)</f>
        <v/>
      </c>
      <c r="X138" s="135" t="str">
        <f>IF('Input data'!X138="","",'Input data'!X138)</f>
        <v/>
      </c>
      <c r="Y138" s="137" t="str">
        <f>IF('Input data'!Y138="","",'Input data'!Y138)</f>
        <v/>
      </c>
      <c r="Z138" s="65" t="str">
        <f>IF('Input data'!Z138="","",'Input data'!Z138)</f>
        <v/>
      </c>
      <c r="AA138" s="65" t="str">
        <f>IF('Input data'!AA138="","",'Input data'!AA138)</f>
        <v/>
      </c>
      <c r="AB138" s="135" t="str">
        <f>IF('Input data'!AB138="","",'Input data'!AB138)</f>
        <v/>
      </c>
      <c r="AC138" s="136" t="str">
        <f>IF('Input data'!AC138="","",'Input data'!AC138)</f>
        <v/>
      </c>
      <c r="AD138" s="64" t="str">
        <f>IF('Input data'!AD138="","",'Input data'!AD138)</f>
        <v/>
      </c>
      <c r="AE138" s="64" t="str">
        <f>IF('Input data'!AE138="","",'Input data'!AE138)</f>
        <v/>
      </c>
      <c r="AF138" s="64" t="str">
        <f>IF('Input data'!AF138="","",'Input data'!AF138)</f>
        <v/>
      </c>
      <c r="AG138" s="64" t="str">
        <f>IF('Input data'!AG138="","",'Input data'!AG138)</f>
        <v/>
      </c>
      <c r="AH138" s="64" t="str">
        <f>IF('Input data'!AH138="","",'Input data'!AH138)</f>
        <v/>
      </c>
      <c r="AI138" s="64" t="str">
        <f>IF('Input data'!AI138="","",'Input data'!AI138)</f>
        <v/>
      </c>
      <c r="AJ138" s="64" t="str">
        <f>IF('Input data'!AJ138="","",'Input data'!AJ138)</f>
        <v/>
      </c>
      <c r="AK138" s="65" t="str">
        <f>IF('Input data'!AK138="","",'Input data'!AK138)</f>
        <v/>
      </c>
      <c r="AL138" s="136" t="str">
        <f>IF('Input data'!AL138="","",'Input data'!AL138)</f>
        <v/>
      </c>
      <c r="AM138" s="64" t="str">
        <f>IF('Input data'!AM138="","",'Input data'!AM138)</f>
        <v/>
      </c>
      <c r="AN138" s="128" t="str">
        <f>IF('Input data'!AN138="","",'Input data'!AN138)</f>
        <v/>
      </c>
      <c r="AO138" s="139" t="str">
        <f>IF('Input data'!AO138="","",'Input data'!AO138)</f>
        <v/>
      </c>
      <c r="AP138" s="89" t="str">
        <f t="shared" si="45"/>
        <v/>
      </c>
      <c r="AQ138" s="90" t="str">
        <f t="shared" si="46"/>
        <v/>
      </c>
      <c r="AR138" s="91" t="str">
        <f t="shared" si="47"/>
        <v/>
      </c>
      <c r="AS138" s="91" t="str">
        <f t="shared" si="48"/>
        <v/>
      </c>
      <c r="AT138" s="91" t="str">
        <f t="shared" si="60"/>
        <v/>
      </c>
      <c r="AU138" s="91" t="str">
        <f t="shared" si="49"/>
        <v/>
      </c>
      <c r="AV138" s="117" t="str">
        <f t="shared" si="50"/>
        <v/>
      </c>
      <c r="AW138" s="89" t="str">
        <f>IF(OR(Q138="",Y138=""),"",(5.6*(IF(AC138="",'Standard input values for PCO2'!$C$5,AC138))^0.75+22*Y138+1.6*0.00001*(IF(AG138="",'Standard input values for PCO2'!$D$5,AG138))^3)*Q138/1000)</f>
        <v/>
      </c>
      <c r="AX138" s="90" t="str">
        <f>IF(OR(R138="",Y138=""),"",(5.6*(IF(AD138="",'Standard input values for PCO2'!$C$6,AD138))^0.75+1.6*0.00001*(IF(AH138="",'Standard input values for PCO2'!$D$6,AH138))^3)*R138/1000)</f>
        <v/>
      </c>
      <c r="AY138" s="90" t="str">
        <f>IF(S138="","",(7.64*(IF(AE138="",'Standard input values for PCO2'!$C$7,AE138))^0.69+(IF(AK138="",'Standard input values for PCO2'!$F$7,AK138))*(23/(IF(AJ138="",'Standard input values for PCO2'!$E$7,AJ138))-1)*((57.27+0.302*(IF(AE138="",'Standard input values for PCO2'!$C$7,AE138)))/(1-0.171*(IF(AK138="",'Standard input values for PCO2'!$F$7,AK138))))+1.6*0.00001*(IF(AI138="",'Standard input values for PCO2'!$D$7,AI138))^3)*S138/1000)</f>
        <v/>
      </c>
      <c r="AZ138" s="90" t="str">
        <f>IF(T138="","",(7.64*(IF(AF138="",'Standard input values for PCO2'!$C$8,AF138))^0.69+(IF(AK138="",'Standard input values for PCO2'!$F$8,AK138))*(23/(IF(AJ138="",'Standard input values for PCO2'!$E$8,AJ138))-1)*((57.27+0.302*(IF(AF138="",'Standard input values for PCO2'!$C$8,AF138)))/(1-0.171*(IF(AK138="",'Standard input values for PCO2'!$F$8,AK138)))))*T138/1000)</f>
        <v/>
      </c>
      <c r="BA138" s="90" t="str">
        <f t="shared" si="61"/>
        <v/>
      </c>
      <c r="BB138" s="122" t="str">
        <f t="shared" si="51"/>
        <v/>
      </c>
      <c r="BC138" s="89" t="str">
        <f t="shared" si="52"/>
        <v/>
      </c>
      <c r="BD138" s="90" t="str">
        <f t="shared" si="53"/>
        <v/>
      </c>
      <c r="BE138" s="117" t="str">
        <f t="shared" si="54"/>
        <v/>
      </c>
      <c r="BF138" s="98" t="str">
        <f t="shared" si="55"/>
        <v/>
      </c>
      <c r="BG138" s="99" t="str">
        <f t="shared" si="56"/>
        <v/>
      </c>
      <c r="BH138" s="99" t="str">
        <f t="shared" si="57"/>
        <v/>
      </c>
      <c r="BI138" s="100" t="str">
        <f t="shared" si="58"/>
        <v/>
      </c>
      <c r="BJ138" s="101" t="str">
        <f t="shared" si="62"/>
        <v/>
      </c>
      <c r="BK138" s="102" t="str">
        <f t="shared" si="63"/>
        <v/>
      </c>
      <c r="BL138" s="102" t="str">
        <f t="shared" si="64"/>
        <v/>
      </c>
      <c r="BM138" s="102" t="str">
        <f t="shared" si="65"/>
        <v/>
      </c>
      <c r="BN138" s="102" t="str">
        <f t="shared" si="66"/>
        <v/>
      </c>
      <c r="BO138" s="103" t="str">
        <f t="shared" si="59"/>
        <v/>
      </c>
    </row>
    <row r="139" spans="2:67" ht="15.75" customHeight="1" x14ac:dyDescent="0.25">
      <c r="B139" s="132" t="str">
        <f>IF('Input data'!B139="","",'Input data'!B139)</f>
        <v/>
      </c>
      <c r="C139" s="66" t="str">
        <f>IF('Input data'!C139="","",'Input data'!C139)</f>
        <v/>
      </c>
      <c r="D139" s="66" t="str">
        <f>IF('Input data'!D139="","",'Input data'!D139)</f>
        <v/>
      </c>
      <c r="E139" s="133" t="str">
        <f>IF('Input data'!E139="","",'Input data'!E139)</f>
        <v/>
      </c>
      <c r="F139" s="66" t="str">
        <f>IF('Input data'!F139="","",'Input data'!F139)</f>
        <v/>
      </c>
      <c r="G139" s="66" t="str">
        <f>IF('Input data'!G139="","",'Input data'!G139)</f>
        <v/>
      </c>
      <c r="H139" s="127" t="str">
        <f>IF('Input data'!H139="","",'Input data'!H139)</f>
        <v/>
      </c>
      <c r="I139" s="64" t="str">
        <f>IF('Input data'!I139="","",'Input data'!I139)</f>
        <v/>
      </c>
      <c r="J139" s="65" t="str">
        <f>IF('Input data'!J139="","",'Input data'!J139)</f>
        <v/>
      </c>
      <c r="K139" s="64" t="str">
        <f>IF('Input data'!K139="","",'Input data'!K139)</f>
        <v/>
      </c>
      <c r="L139" s="65" t="str">
        <f>IF('Input data'!L139="","",'Input data'!L139)</f>
        <v/>
      </c>
      <c r="M139" s="64" t="str">
        <f>IF('Input data'!M139="","",'Input data'!M139)</f>
        <v/>
      </c>
      <c r="N139" s="64" t="str">
        <f>IF('Input data'!N139="","",'Input data'!N139)</f>
        <v/>
      </c>
      <c r="O139" s="134" t="str">
        <f>IF('Input data'!O139="","",'Input data'!O139)</f>
        <v/>
      </c>
      <c r="P139" s="132" t="str">
        <f>IF('Input data'!P139="","",'Input data'!P139)</f>
        <v/>
      </c>
      <c r="Q139" s="64" t="str">
        <f>IF('Input data'!Q139="","",'Input data'!Q139)</f>
        <v/>
      </c>
      <c r="R139" s="64" t="str">
        <f>IF('Input data'!R139="","",'Input data'!R139)</f>
        <v/>
      </c>
      <c r="S139" s="64" t="str">
        <f>IF('Input data'!S139="","",'Input data'!S139)</f>
        <v/>
      </c>
      <c r="T139" s="135" t="str">
        <f>IF('Input data'!T139="","",'Input data'!T139)</f>
        <v/>
      </c>
      <c r="U139" s="136" t="str">
        <f>IF('Input data'!U139="","",'Input data'!U139)</f>
        <v/>
      </c>
      <c r="V139" s="65" t="str">
        <f>IF('Input data'!V139="","",'Input data'!V139)</f>
        <v/>
      </c>
      <c r="W139" s="64" t="str">
        <f>IF('Input data'!W139="","",'Input data'!W139)</f>
        <v/>
      </c>
      <c r="X139" s="135" t="str">
        <f>IF('Input data'!X139="","",'Input data'!X139)</f>
        <v/>
      </c>
      <c r="Y139" s="137" t="str">
        <f>IF('Input data'!Y139="","",'Input data'!Y139)</f>
        <v/>
      </c>
      <c r="Z139" s="65" t="str">
        <f>IF('Input data'!Z139="","",'Input data'!Z139)</f>
        <v/>
      </c>
      <c r="AA139" s="65" t="str">
        <f>IF('Input data'!AA139="","",'Input data'!AA139)</f>
        <v/>
      </c>
      <c r="AB139" s="135" t="str">
        <f>IF('Input data'!AB139="","",'Input data'!AB139)</f>
        <v/>
      </c>
      <c r="AC139" s="136" t="str">
        <f>IF('Input data'!AC139="","",'Input data'!AC139)</f>
        <v/>
      </c>
      <c r="AD139" s="64" t="str">
        <f>IF('Input data'!AD139="","",'Input data'!AD139)</f>
        <v/>
      </c>
      <c r="AE139" s="64" t="str">
        <f>IF('Input data'!AE139="","",'Input data'!AE139)</f>
        <v/>
      </c>
      <c r="AF139" s="64" t="str">
        <f>IF('Input data'!AF139="","",'Input data'!AF139)</f>
        <v/>
      </c>
      <c r="AG139" s="64" t="str">
        <f>IF('Input data'!AG139="","",'Input data'!AG139)</f>
        <v/>
      </c>
      <c r="AH139" s="64" t="str">
        <f>IF('Input data'!AH139="","",'Input data'!AH139)</f>
        <v/>
      </c>
      <c r="AI139" s="64" t="str">
        <f>IF('Input data'!AI139="","",'Input data'!AI139)</f>
        <v/>
      </c>
      <c r="AJ139" s="64" t="str">
        <f>IF('Input data'!AJ139="","",'Input data'!AJ139)</f>
        <v/>
      </c>
      <c r="AK139" s="65" t="str">
        <f>IF('Input data'!AK139="","",'Input data'!AK139)</f>
        <v/>
      </c>
      <c r="AL139" s="136" t="str">
        <f>IF('Input data'!AL139="","",'Input data'!AL139)</f>
        <v/>
      </c>
      <c r="AM139" s="64" t="str">
        <f>IF('Input data'!AM139="","",'Input data'!AM139)</f>
        <v/>
      </c>
      <c r="AN139" s="128" t="str">
        <f>IF('Input data'!AN139="","",'Input data'!AN139)</f>
        <v/>
      </c>
      <c r="AO139" s="139" t="str">
        <f>IF('Input data'!AO139="","",'Input data'!AO139)</f>
        <v/>
      </c>
      <c r="AP139" s="89" t="str">
        <f t="shared" si="45"/>
        <v/>
      </c>
      <c r="AQ139" s="90" t="str">
        <f t="shared" si="46"/>
        <v/>
      </c>
      <c r="AR139" s="91" t="str">
        <f t="shared" si="47"/>
        <v/>
      </c>
      <c r="AS139" s="91" t="str">
        <f t="shared" si="48"/>
        <v/>
      </c>
      <c r="AT139" s="91" t="str">
        <f t="shared" si="60"/>
        <v/>
      </c>
      <c r="AU139" s="91" t="str">
        <f t="shared" si="49"/>
        <v/>
      </c>
      <c r="AV139" s="117" t="str">
        <f t="shared" si="50"/>
        <v/>
      </c>
      <c r="AW139" s="89" t="str">
        <f>IF(OR(Q139="",Y139=""),"",(5.6*(IF(AC139="",'Standard input values for PCO2'!$C$5,AC139))^0.75+22*Y139+1.6*0.00001*(IF(AG139="",'Standard input values for PCO2'!$D$5,AG139))^3)*Q139/1000)</f>
        <v/>
      </c>
      <c r="AX139" s="90" t="str">
        <f>IF(OR(R139="",Y139=""),"",(5.6*(IF(AD139="",'Standard input values for PCO2'!$C$6,AD139))^0.75+1.6*0.00001*(IF(AH139="",'Standard input values for PCO2'!$D$6,AH139))^3)*R139/1000)</f>
        <v/>
      </c>
      <c r="AY139" s="90" t="str">
        <f>IF(S139="","",(7.64*(IF(AE139="",'Standard input values for PCO2'!$C$7,AE139))^0.69+(IF(AK139="",'Standard input values for PCO2'!$F$7,AK139))*(23/(IF(AJ139="",'Standard input values for PCO2'!$E$7,AJ139))-1)*((57.27+0.302*(IF(AE139="",'Standard input values for PCO2'!$C$7,AE139)))/(1-0.171*(IF(AK139="",'Standard input values for PCO2'!$F$7,AK139))))+1.6*0.00001*(IF(AI139="",'Standard input values for PCO2'!$D$7,AI139))^3)*S139/1000)</f>
        <v/>
      </c>
      <c r="AZ139" s="90" t="str">
        <f>IF(T139="","",(7.64*(IF(AF139="",'Standard input values for PCO2'!$C$8,AF139))^0.69+(IF(AK139="",'Standard input values for PCO2'!$F$8,AK139))*(23/(IF(AJ139="",'Standard input values for PCO2'!$E$8,AJ139))-1)*((57.27+0.302*(IF(AF139="",'Standard input values for PCO2'!$C$8,AF139)))/(1-0.171*(IF(AK139="",'Standard input values for PCO2'!$F$8,AK139)))))*T139/1000)</f>
        <v/>
      </c>
      <c r="BA139" s="90" t="str">
        <f t="shared" si="61"/>
        <v/>
      </c>
      <c r="BB139" s="122" t="str">
        <f t="shared" si="51"/>
        <v/>
      </c>
      <c r="BC139" s="89" t="str">
        <f t="shared" si="52"/>
        <v/>
      </c>
      <c r="BD139" s="90" t="str">
        <f t="shared" si="53"/>
        <v/>
      </c>
      <c r="BE139" s="117" t="str">
        <f t="shared" si="54"/>
        <v/>
      </c>
      <c r="BF139" s="98" t="str">
        <f t="shared" si="55"/>
        <v/>
      </c>
      <c r="BG139" s="99" t="str">
        <f t="shared" si="56"/>
        <v/>
      </c>
      <c r="BH139" s="99" t="str">
        <f t="shared" si="57"/>
        <v/>
      </c>
      <c r="BI139" s="100" t="str">
        <f t="shared" si="58"/>
        <v/>
      </c>
      <c r="BJ139" s="101" t="str">
        <f t="shared" si="62"/>
        <v/>
      </c>
      <c r="BK139" s="102" t="str">
        <f t="shared" si="63"/>
        <v/>
      </c>
      <c r="BL139" s="102" t="str">
        <f t="shared" si="64"/>
        <v/>
      </c>
      <c r="BM139" s="102" t="str">
        <f t="shared" si="65"/>
        <v/>
      </c>
      <c r="BN139" s="102" t="str">
        <f t="shared" si="66"/>
        <v/>
      </c>
      <c r="BO139" s="103" t="str">
        <f t="shared" si="59"/>
        <v/>
      </c>
    </row>
    <row r="140" spans="2:67" ht="15.75" customHeight="1" x14ac:dyDescent="0.25">
      <c r="B140" s="132" t="str">
        <f>IF('Input data'!B140="","",'Input data'!B140)</f>
        <v/>
      </c>
      <c r="C140" s="66" t="str">
        <f>IF('Input data'!C140="","",'Input data'!C140)</f>
        <v/>
      </c>
      <c r="D140" s="66" t="str">
        <f>IF('Input data'!D140="","",'Input data'!D140)</f>
        <v/>
      </c>
      <c r="E140" s="133" t="str">
        <f>IF('Input data'!E140="","",'Input data'!E140)</f>
        <v/>
      </c>
      <c r="F140" s="66" t="str">
        <f>IF('Input data'!F140="","",'Input data'!F140)</f>
        <v/>
      </c>
      <c r="G140" s="66" t="str">
        <f>IF('Input data'!G140="","",'Input data'!G140)</f>
        <v/>
      </c>
      <c r="H140" s="127" t="str">
        <f>IF('Input data'!H140="","",'Input data'!H140)</f>
        <v/>
      </c>
      <c r="I140" s="64" t="str">
        <f>IF('Input data'!I140="","",'Input data'!I140)</f>
        <v/>
      </c>
      <c r="J140" s="65" t="str">
        <f>IF('Input data'!J140="","",'Input data'!J140)</f>
        <v/>
      </c>
      <c r="K140" s="64" t="str">
        <f>IF('Input data'!K140="","",'Input data'!K140)</f>
        <v/>
      </c>
      <c r="L140" s="65" t="str">
        <f>IF('Input data'!L140="","",'Input data'!L140)</f>
        <v/>
      </c>
      <c r="M140" s="64" t="str">
        <f>IF('Input data'!M140="","",'Input data'!M140)</f>
        <v/>
      </c>
      <c r="N140" s="64" t="str">
        <f>IF('Input data'!N140="","",'Input data'!N140)</f>
        <v/>
      </c>
      <c r="O140" s="134" t="str">
        <f>IF('Input data'!O140="","",'Input data'!O140)</f>
        <v/>
      </c>
      <c r="P140" s="132" t="str">
        <f>IF('Input data'!P140="","",'Input data'!P140)</f>
        <v/>
      </c>
      <c r="Q140" s="64" t="str">
        <f>IF('Input data'!Q140="","",'Input data'!Q140)</f>
        <v/>
      </c>
      <c r="R140" s="64" t="str">
        <f>IF('Input data'!R140="","",'Input data'!R140)</f>
        <v/>
      </c>
      <c r="S140" s="64" t="str">
        <f>IF('Input data'!S140="","",'Input data'!S140)</f>
        <v/>
      </c>
      <c r="T140" s="135" t="str">
        <f>IF('Input data'!T140="","",'Input data'!T140)</f>
        <v/>
      </c>
      <c r="U140" s="136" t="str">
        <f>IF('Input data'!U140="","",'Input data'!U140)</f>
        <v/>
      </c>
      <c r="V140" s="65" t="str">
        <f>IF('Input data'!V140="","",'Input data'!V140)</f>
        <v/>
      </c>
      <c r="W140" s="64" t="str">
        <f>IF('Input data'!W140="","",'Input data'!W140)</f>
        <v/>
      </c>
      <c r="X140" s="135" t="str">
        <f>IF('Input data'!X140="","",'Input data'!X140)</f>
        <v/>
      </c>
      <c r="Y140" s="137" t="str">
        <f>IF('Input data'!Y140="","",'Input data'!Y140)</f>
        <v/>
      </c>
      <c r="Z140" s="65" t="str">
        <f>IF('Input data'!Z140="","",'Input data'!Z140)</f>
        <v/>
      </c>
      <c r="AA140" s="65" t="str">
        <f>IF('Input data'!AA140="","",'Input data'!AA140)</f>
        <v/>
      </c>
      <c r="AB140" s="135" t="str">
        <f>IF('Input data'!AB140="","",'Input data'!AB140)</f>
        <v/>
      </c>
      <c r="AC140" s="136" t="str">
        <f>IF('Input data'!AC140="","",'Input data'!AC140)</f>
        <v/>
      </c>
      <c r="AD140" s="64" t="str">
        <f>IF('Input data'!AD140="","",'Input data'!AD140)</f>
        <v/>
      </c>
      <c r="AE140" s="64" t="str">
        <f>IF('Input data'!AE140="","",'Input data'!AE140)</f>
        <v/>
      </c>
      <c r="AF140" s="64" t="str">
        <f>IF('Input data'!AF140="","",'Input data'!AF140)</f>
        <v/>
      </c>
      <c r="AG140" s="64" t="str">
        <f>IF('Input data'!AG140="","",'Input data'!AG140)</f>
        <v/>
      </c>
      <c r="AH140" s="64" t="str">
        <f>IF('Input data'!AH140="","",'Input data'!AH140)</f>
        <v/>
      </c>
      <c r="AI140" s="64" t="str">
        <f>IF('Input data'!AI140="","",'Input data'!AI140)</f>
        <v/>
      </c>
      <c r="AJ140" s="64" t="str">
        <f>IF('Input data'!AJ140="","",'Input data'!AJ140)</f>
        <v/>
      </c>
      <c r="AK140" s="65" t="str">
        <f>IF('Input data'!AK140="","",'Input data'!AK140)</f>
        <v/>
      </c>
      <c r="AL140" s="136" t="str">
        <f>IF('Input data'!AL140="","",'Input data'!AL140)</f>
        <v/>
      </c>
      <c r="AM140" s="64" t="str">
        <f>IF('Input data'!AM140="","",'Input data'!AM140)</f>
        <v/>
      </c>
      <c r="AN140" s="128" t="str">
        <f>IF('Input data'!AN140="","",'Input data'!AN140)</f>
        <v/>
      </c>
      <c r="AO140" s="139" t="str">
        <f>IF('Input data'!AO140="","",'Input data'!AO140)</f>
        <v/>
      </c>
      <c r="AP140" s="89" t="str">
        <f t="shared" si="45"/>
        <v/>
      </c>
      <c r="AQ140" s="90" t="str">
        <f t="shared" si="46"/>
        <v/>
      </c>
      <c r="AR140" s="91" t="str">
        <f t="shared" si="47"/>
        <v/>
      </c>
      <c r="AS140" s="91" t="str">
        <f t="shared" si="48"/>
        <v/>
      </c>
      <c r="AT140" s="91" t="str">
        <f t="shared" si="60"/>
        <v/>
      </c>
      <c r="AU140" s="91" t="str">
        <f t="shared" si="49"/>
        <v/>
      </c>
      <c r="AV140" s="117" t="str">
        <f t="shared" si="50"/>
        <v/>
      </c>
      <c r="AW140" s="89" t="str">
        <f>IF(OR(Q140="",Y140=""),"",(5.6*(IF(AC140="",'Standard input values for PCO2'!$C$5,AC140))^0.75+22*Y140+1.6*0.00001*(IF(AG140="",'Standard input values for PCO2'!$D$5,AG140))^3)*Q140/1000)</f>
        <v/>
      </c>
      <c r="AX140" s="90" t="str">
        <f>IF(OR(R140="",Y140=""),"",(5.6*(IF(AD140="",'Standard input values for PCO2'!$C$6,AD140))^0.75+1.6*0.00001*(IF(AH140="",'Standard input values for PCO2'!$D$6,AH140))^3)*R140/1000)</f>
        <v/>
      </c>
      <c r="AY140" s="90" t="str">
        <f>IF(S140="","",(7.64*(IF(AE140="",'Standard input values for PCO2'!$C$7,AE140))^0.69+(IF(AK140="",'Standard input values for PCO2'!$F$7,AK140))*(23/(IF(AJ140="",'Standard input values for PCO2'!$E$7,AJ140))-1)*((57.27+0.302*(IF(AE140="",'Standard input values for PCO2'!$C$7,AE140)))/(1-0.171*(IF(AK140="",'Standard input values for PCO2'!$F$7,AK140))))+1.6*0.00001*(IF(AI140="",'Standard input values for PCO2'!$D$7,AI140))^3)*S140/1000)</f>
        <v/>
      </c>
      <c r="AZ140" s="90" t="str">
        <f>IF(T140="","",(7.64*(IF(AF140="",'Standard input values for PCO2'!$C$8,AF140))^0.69+(IF(AK140="",'Standard input values for PCO2'!$F$8,AK140))*(23/(IF(AJ140="",'Standard input values for PCO2'!$E$8,AJ140))-1)*((57.27+0.302*(IF(AF140="",'Standard input values for PCO2'!$C$8,AF140)))/(1-0.171*(IF(AK140="",'Standard input values for PCO2'!$F$8,AK140)))))*T140/1000)</f>
        <v/>
      </c>
      <c r="BA140" s="90" t="str">
        <f t="shared" si="61"/>
        <v/>
      </c>
      <c r="BB140" s="122" t="str">
        <f t="shared" si="51"/>
        <v/>
      </c>
      <c r="BC140" s="89" t="str">
        <f t="shared" si="52"/>
        <v/>
      </c>
      <c r="BD140" s="90" t="str">
        <f t="shared" si="53"/>
        <v/>
      </c>
      <c r="BE140" s="117" t="str">
        <f t="shared" si="54"/>
        <v/>
      </c>
      <c r="BF140" s="98" t="str">
        <f t="shared" si="55"/>
        <v/>
      </c>
      <c r="BG140" s="99" t="str">
        <f t="shared" si="56"/>
        <v/>
      </c>
      <c r="BH140" s="99" t="str">
        <f t="shared" si="57"/>
        <v/>
      </c>
      <c r="BI140" s="100" t="str">
        <f t="shared" si="58"/>
        <v/>
      </c>
      <c r="BJ140" s="101" t="str">
        <f t="shared" si="62"/>
        <v/>
      </c>
      <c r="BK140" s="102" t="str">
        <f t="shared" si="63"/>
        <v/>
      </c>
      <c r="BL140" s="102" t="str">
        <f t="shared" si="64"/>
        <v/>
      </c>
      <c r="BM140" s="102" t="str">
        <f t="shared" si="65"/>
        <v/>
      </c>
      <c r="BN140" s="102" t="str">
        <f t="shared" si="66"/>
        <v/>
      </c>
      <c r="BO140" s="103" t="str">
        <f t="shared" si="59"/>
        <v/>
      </c>
    </row>
    <row r="141" spans="2:67" ht="15.75" customHeight="1" x14ac:dyDescent="0.25">
      <c r="B141" s="132" t="str">
        <f>IF('Input data'!B141="","",'Input data'!B141)</f>
        <v/>
      </c>
      <c r="C141" s="66" t="str">
        <f>IF('Input data'!C141="","",'Input data'!C141)</f>
        <v/>
      </c>
      <c r="D141" s="66" t="str">
        <f>IF('Input data'!D141="","",'Input data'!D141)</f>
        <v/>
      </c>
      <c r="E141" s="133" t="str">
        <f>IF('Input data'!E141="","",'Input data'!E141)</f>
        <v/>
      </c>
      <c r="F141" s="66" t="str">
        <f>IF('Input data'!F141="","",'Input data'!F141)</f>
        <v/>
      </c>
      <c r="G141" s="66" t="str">
        <f>IF('Input data'!G141="","",'Input data'!G141)</f>
        <v/>
      </c>
      <c r="H141" s="127" t="str">
        <f>IF('Input data'!H141="","",'Input data'!H141)</f>
        <v/>
      </c>
      <c r="I141" s="64" t="str">
        <f>IF('Input data'!I141="","",'Input data'!I141)</f>
        <v/>
      </c>
      <c r="J141" s="65" t="str">
        <f>IF('Input data'!J141="","",'Input data'!J141)</f>
        <v/>
      </c>
      <c r="K141" s="64" t="str">
        <f>IF('Input data'!K141="","",'Input data'!K141)</f>
        <v/>
      </c>
      <c r="L141" s="65" t="str">
        <f>IF('Input data'!L141="","",'Input data'!L141)</f>
        <v/>
      </c>
      <c r="M141" s="64" t="str">
        <f>IF('Input data'!M141="","",'Input data'!M141)</f>
        <v/>
      </c>
      <c r="N141" s="64" t="str">
        <f>IF('Input data'!N141="","",'Input data'!N141)</f>
        <v/>
      </c>
      <c r="O141" s="134" t="str">
        <f>IF('Input data'!O141="","",'Input data'!O141)</f>
        <v/>
      </c>
      <c r="P141" s="132" t="str">
        <f>IF('Input data'!P141="","",'Input data'!P141)</f>
        <v/>
      </c>
      <c r="Q141" s="64" t="str">
        <f>IF('Input data'!Q141="","",'Input data'!Q141)</f>
        <v/>
      </c>
      <c r="R141" s="64" t="str">
        <f>IF('Input data'!R141="","",'Input data'!R141)</f>
        <v/>
      </c>
      <c r="S141" s="64" t="str">
        <f>IF('Input data'!S141="","",'Input data'!S141)</f>
        <v/>
      </c>
      <c r="T141" s="135" t="str">
        <f>IF('Input data'!T141="","",'Input data'!T141)</f>
        <v/>
      </c>
      <c r="U141" s="136" t="str">
        <f>IF('Input data'!U141="","",'Input data'!U141)</f>
        <v/>
      </c>
      <c r="V141" s="65" t="str">
        <f>IF('Input data'!V141="","",'Input data'!V141)</f>
        <v/>
      </c>
      <c r="W141" s="64" t="str">
        <f>IF('Input data'!W141="","",'Input data'!W141)</f>
        <v/>
      </c>
      <c r="X141" s="135" t="str">
        <f>IF('Input data'!X141="","",'Input data'!X141)</f>
        <v/>
      </c>
      <c r="Y141" s="137" t="str">
        <f>IF('Input data'!Y141="","",'Input data'!Y141)</f>
        <v/>
      </c>
      <c r="Z141" s="65" t="str">
        <f>IF('Input data'!Z141="","",'Input data'!Z141)</f>
        <v/>
      </c>
      <c r="AA141" s="65" t="str">
        <f>IF('Input data'!AA141="","",'Input data'!AA141)</f>
        <v/>
      </c>
      <c r="AB141" s="135" t="str">
        <f>IF('Input data'!AB141="","",'Input data'!AB141)</f>
        <v/>
      </c>
      <c r="AC141" s="136" t="str">
        <f>IF('Input data'!AC141="","",'Input data'!AC141)</f>
        <v/>
      </c>
      <c r="AD141" s="64" t="str">
        <f>IF('Input data'!AD141="","",'Input data'!AD141)</f>
        <v/>
      </c>
      <c r="AE141" s="64" t="str">
        <f>IF('Input data'!AE141="","",'Input data'!AE141)</f>
        <v/>
      </c>
      <c r="AF141" s="64" t="str">
        <f>IF('Input data'!AF141="","",'Input data'!AF141)</f>
        <v/>
      </c>
      <c r="AG141" s="64" t="str">
        <f>IF('Input data'!AG141="","",'Input data'!AG141)</f>
        <v/>
      </c>
      <c r="AH141" s="64" t="str">
        <f>IF('Input data'!AH141="","",'Input data'!AH141)</f>
        <v/>
      </c>
      <c r="AI141" s="64" t="str">
        <f>IF('Input data'!AI141="","",'Input data'!AI141)</f>
        <v/>
      </c>
      <c r="AJ141" s="64" t="str">
        <f>IF('Input data'!AJ141="","",'Input data'!AJ141)</f>
        <v/>
      </c>
      <c r="AK141" s="65" t="str">
        <f>IF('Input data'!AK141="","",'Input data'!AK141)</f>
        <v/>
      </c>
      <c r="AL141" s="136" t="str">
        <f>IF('Input data'!AL141="","",'Input data'!AL141)</f>
        <v/>
      </c>
      <c r="AM141" s="64" t="str">
        <f>IF('Input data'!AM141="","",'Input data'!AM141)</f>
        <v/>
      </c>
      <c r="AN141" s="128" t="str">
        <f>IF('Input data'!AN141="","",'Input data'!AN141)</f>
        <v/>
      </c>
      <c r="AO141" s="139" t="str">
        <f>IF('Input data'!AO141="","",'Input data'!AO141)</f>
        <v/>
      </c>
      <c r="AP141" s="89" t="str">
        <f t="shared" si="45"/>
        <v/>
      </c>
      <c r="AQ141" s="90" t="str">
        <f t="shared" si="46"/>
        <v/>
      </c>
      <c r="AR141" s="91" t="str">
        <f t="shared" si="47"/>
        <v/>
      </c>
      <c r="AS141" s="91" t="str">
        <f t="shared" si="48"/>
        <v/>
      </c>
      <c r="AT141" s="91" t="str">
        <f t="shared" si="60"/>
        <v/>
      </c>
      <c r="AU141" s="91" t="str">
        <f t="shared" si="49"/>
        <v/>
      </c>
      <c r="AV141" s="117" t="str">
        <f t="shared" si="50"/>
        <v/>
      </c>
      <c r="AW141" s="89" t="str">
        <f>IF(OR(Q141="",Y141=""),"",(5.6*(IF(AC141="",'Standard input values for PCO2'!$C$5,AC141))^0.75+22*Y141+1.6*0.00001*(IF(AG141="",'Standard input values for PCO2'!$D$5,AG141))^3)*Q141/1000)</f>
        <v/>
      </c>
      <c r="AX141" s="90" t="str">
        <f>IF(OR(R141="",Y141=""),"",(5.6*(IF(AD141="",'Standard input values for PCO2'!$C$6,AD141))^0.75+1.6*0.00001*(IF(AH141="",'Standard input values for PCO2'!$D$6,AH141))^3)*R141/1000)</f>
        <v/>
      </c>
      <c r="AY141" s="90" t="str">
        <f>IF(S141="","",(7.64*(IF(AE141="",'Standard input values for PCO2'!$C$7,AE141))^0.69+(IF(AK141="",'Standard input values for PCO2'!$F$7,AK141))*(23/(IF(AJ141="",'Standard input values for PCO2'!$E$7,AJ141))-1)*((57.27+0.302*(IF(AE141="",'Standard input values for PCO2'!$C$7,AE141)))/(1-0.171*(IF(AK141="",'Standard input values for PCO2'!$F$7,AK141))))+1.6*0.00001*(IF(AI141="",'Standard input values for PCO2'!$D$7,AI141))^3)*S141/1000)</f>
        <v/>
      </c>
      <c r="AZ141" s="90" t="str">
        <f>IF(T141="","",(7.64*(IF(AF141="",'Standard input values for PCO2'!$C$8,AF141))^0.69+(IF(AK141="",'Standard input values for PCO2'!$F$8,AK141))*(23/(IF(AJ141="",'Standard input values for PCO2'!$E$8,AJ141))-1)*((57.27+0.302*(IF(AF141="",'Standard input values for PCO2'!$C$8,AF141)))/(1-0.171*(IF(AK141="",'Standard input values for PCO2'!$F$8,AK141)))))*T141/1000)</f>
        <v/>
      </c>
      <c r="BA141" s="90" t="str">
        <f t="shared" si="61"/>
        <v/>
      </c>
      <c r="BB141" s="122" t="str">
        <f t="shared" si="51"/>
        <v/>
      </c>
      <c r="BC141" s="89" t="str">
        <f t="shared" si="52"/>
        <v/>
      </c>
      <c r="BD141" s="90" t="str">
        <f t="shared" si="53"/>
        <v/>
      </c>
      <c r="BE141" s="117" t="str">
        <f t="shared" si="54"/>
        <v/>
      </c>
      <c r="BF141" s="98" t="str">
        <f t="shared" si="55"/>
        <v/>
      </c>
      <c r="BG141" s="99" t="str">
        <f t="shared" si="56"/>
        <v/>
      </c>
      <c r="BH141" s="99" t="str">
        <f t="shared" si="57"/>
        <v/>
      </c>
      <c r="BI141" s="100" t="str">
        <f t="shared" si="58"/>
        <v/>
      </c>
      <c r="BJ141" s="101" t="str">
        <f t="shared" si="62"/>
        <v/>
      </c>
      <c r="BK141" s="102" t="str">
        <f t="shared" si="63"/>
        <v/>
      </c>
      <c r="BL141" s="102" t="str">
        <f t="shared" si="64"/>
        <v/>
      </c>
      <c r="BM141" s="102" t="str">
        <f t="shared" si="65"/>
        <v/>
      </c>
      <c r="BN141" s="102" t="str">
        <f t="shared" si="66"/>
        <v/>
      </c>
      <c r="BO141" s="103" t="str">
        <f t="shared" si="59"/>
        <v/>
      </c>
    </row>
    <row r="142" spans="2:67" ht="15.75" customHeight="1" x14ac:dyDescent="0.25">
      <c r="B142" s="132" t="str">
        <f>IF('Input data'!B142="","",'Input data'!B142)</f>
        <v/>
      </c>
      <c r="C142" s="66" t="str">
        <f>IF('Input data'!C142="","",'Input data'!C142)</f>
        <v/>
      </c>
      <c r="D142" s="66" t="str">
        <f>IF('Input data'!D142="","",'Input data'!D142)</f>
        <v/>
      </c>
      <c r="E142" s="133" t="str">
        <f>IF('Input data'!E142="","",'Input data'!E142)</f>
        <v/>
      </c>
      <c r="F142" s="66" t="str">
        <f>IF('Input data'!F142="","",'Input data'!F142)</f>
        <v/>
      </c>
      <c r="G142" s="66" t="str">
        <f>IF('Input data'!G142="","",'Input data'!G142)</f>
        <v/>
      </c>
      <c r="H142" s="127" t="str">
        <f>IF('Input data'!H142="","",'Input data'!H142)</f>
        <v/>
      </c>
      <c r="I142" s="64" t="str">
        <f>IF('Input data'!I142="","",'Input data'!I142)</f>
        <v/>
      </c>
      <c r="J142" s="65" t="str">
        <f>IF('Input data'!J142="","",'Input data'!J142)</f>
        <v/>
      </c>
      <c r="K142" s="64" t="str">
        <f>IF('Input data'!K142="","",'Input data'!K142)</f>
        <v/>
      </c>
      <c r="L142" s="65" t="str">
        <f>IF('Input data'!L142="","",'Input data'!L142)</f>
        <v/>
      </c>
      <c r="M142" s="64" t="str">
        <f>IF('Input data'!M142="","",'Input data'!M142)</f>
        <v/>
      </c>
      <c r="N142" s="64" t="str">
        <f>IF('Input data'!N142="","",'Input data'!N142)</f>
        <v/>
      </c>
      <c r="O142" s="134" t="str">
        <f>IF('Input data'!O142="","",'Input data'!O142)</f>
        <v/>
      </c>
      <c r="P142" s="132" t="str">
        <f>IF('Input data'!P142="","",'Input data'!P142)</f>
        <v/>
      </c>
      <c r="Q142" s="64" t="str">
        <f>IF('Input data'!Q142="","",'Input data'!Q142)</f>
        <v/>
      </c>
      <c r="R142" s="64" t="str">
        <f>IF('Input data'!R142="","",'Input data'!R142)</f>
        <v/>
      </c>
      <c r="S142" s="64" t="str">
        <f>IF('Input data'!S142="","",'Input data'!S142)</f>
        <v/>
      </c>
      <c r="T142" s="135" t="str">
        <f>IF('Input data'!T142="","",'Input data'!T142)</f>
        <v/>
      </c>
      <c r="U142" s="136" t="str">
        <f>IF('Input data'!U142="","",'Input data'!U142)</f>
        <v/>
      </c>
      <c r="V142" s="65" t="str">
        <f>IF('Input data'!V142="","",'Input data'!V142)</f>
        <v/>
      </c>
      <c r="W142" s="64" t="str">
        <f>IF('Input data'!W142="","",'Input data'!W142)</f>
        <v/>
      </c>
      <c r="X142" s="135" t="str">
        <f>IF('Input data'!X142="","",'Input data'!X142)</f>
        <v/>
      </c>
      <c r="Y142" s="137" t="str">
        <f>IF('Input data'!Y142="","",'Input data'!Y142)</f>
        <v/>
      </c>
      <c r="Z142" s="65" t="str">
        <f>IF('Input data'!Z142="","",'Input data'!Z142)</f>
        <v/>
      </c>
      <c r="AA142" s="65" t="str">
        <f>IF('Input data'!AA142="","",'Input data'!AA142)</f>
        <v/>
      </c>
      <c r="AB142" s="135" t="str">
        <f>IF('Input data'!AB142="","",'Input data'!AB142)</f>
        <v/>
      </c>
      <c r="AC142" s="136" t="str">
        <f>IF('Input data'!AC142="","",'Input data'!AC142)</f>
        <v/>
      </c>
      <c r="AD142" s="64" t="str">
        <f>IF('Input data'!AD142="","",'Input data'!AD142)</f>
        <v/>
      </c>
      <c r="AE142" s="64" t="str">
        <f>IF('Input data'!AE142="","",'Input data'!AE142)</f>
        <v/>
      </c>
      <c r="AF142" s="64" t="str">
        <f>IF('Input data'!AF142="","",'Input data'!AF142)</f>
        <v/>
      </c>
      <c r="AG142" s="64" t="str">
        <f>IF('Input data'!AG142="","",'Input data'!AG142)</f>
        <v/>
      </c>
      <c r="AH142" s="64" t="str">
        <f>IF('Input data'!AH142="","",'Input data'!AH142)</f>
        <v/>
      </c>
      <c r="AI142" s="64" t="str">
        <f>IF('Input data'!AI142="","",'Input data'!AI142)</f>
        <v/>
      </c>
      <c r="AJ142" s="64" t="str">
        <f>IF('Input data'!AJ142="","",'Input data'!AJ142)</f>
        <v/>
      </c>
      <c r="AK142" s="65" t="str">
        <f>IF('Input data'!AK142="","",'Input data'!AK142)</f>
        <v/>
      </c>
      <c r="AL142" s="136" t="str">
        <f>IF('Input data'!AL142="","",'Input data'!AL142)</f>
        <v/>
      </c>
      <c r="AM142" s="64" t="str">
        <f>IF('Input data'!AM142="","",'Input data'!AM142)</f>
        <v/>
      </c>
      <c r="AN142" s="128" t="str">
        <f>IF('Input data'!AN142="","",'Input data'!AN142)</f>
        <v/>
      </c>
      <c r="AO142" s="139" t="str">
        <f>IF('Input data'!AO142="","",'Input data'!AO142)</f>
        <v/>
      </c>
      <c r="AP142" s="89" t="str">
        <f t="shared" si="45"/>
        <v/>
      </c>
      <c r="AQ142" s="90" t="str">
        <f t="shared" si="46"/>
        <v/>
      </c>
      <c r="AR142" s="91" t="str">
        <f t="shared" si="47"/>
        <v/>
      </c>
      <c r="AS142" s="91" t="str">
        <f t="shared" si="48"/>
        <v/>
      </c>
      <c r="AT142" s="91" t="str">
        <f t="shared" si="60"/>
        <v/>
      </c>
      <c r="AU142" s="91" t="str">
        <f t="shared" si="49"/>
        <v/>
      </c>
      <c r="AV142" s="117" t="str">
        <f t="shared" si="50"/>
        <v/>
      </c>
      <c r="AW142" s="89" t="str">
        <f>IF(OR(Q142="",Y142=""),"",(5.6*(IF(AC142="",'Standard input values for PCO2'!$C$5,AC142))^0.75+22*Y142+1.6*0.00001*(IF(AG142="",'Standard input values for PCO2'!$D$5,AG142))^3)*Q142/1000)</f>
        <v/>
      </c>
      <c r="AX142" s="90" t="str">
        <f>IF(OR(R142="",Y142=""),"",(5.6*(IF(AD142="",'Standard input values for PCO2'!$C$6,AD142))^0.75+1.6*0.00001*(IF(AH142="",'Standard input values for PCO2'!$D$6,AH142))^3)*R142/1000)</f>
        <v/>
      </c>
      <c r="AY142" s="90" t="str">
        <f>IF(S142="","",(7.64*(IF(AE142="",'Standard input values for PCO2'!$C$7,AE142))^0.69+(IF(AK142="",'Standard input values for PCO2'!$F$7,AK142))*(23/(IF(AJ142="",'Standard input values for PCO2'!$E$7,AJ142))-1)*((57.27+0.302*(IF(AE142="",'Standard input values for PCO2'!$C$7,AE142)))/(1-0.171*(IF(AK142="",'Standard input values for PCO2'!$F$7,AK142))))+1.6*0.00001*(IF(AI142="",'Standard input values for PCO2'!$D$7,AI142))^3)*S142/1000)</f>
        <v/>
      </c>
      <c r="AZ142" s="90" t="str">
        <f>IF(T142="","",(7.64*(IF(AF142="",'Standard input values for PCO2'!$C$8,AF142))^0.69+(IF(AK142="",'Standard input values for PCO2'!$F$8,AK142))*(23/(IF(AJ142="",'Standard input values for PCO2'!$E$8,AJ142))-1)*((57.27+0.302*(IF(AF142="",'Standard input values for PCO2'!$C$8,AF142)))/(1-0.171*(IF(AK142="",'Standard input values for PCO2'!$F$8,AK142)))))*T142/1000)</f>
        <v/>
      </c>
      <c r="BA142" s="90" t="str">
        <f t="shared" si="61"/>
        <v/>
      </c>
      <c r="BB142" s="122" t="str">
        <f t="shared" si="51"/>
        <v/>
      </c>
      <c r="BC142" s="89" t="str">
        <f t="shared" si="52"/>
        <v/>
      </c>
      <c r="BD142" s="90" t="str">
        <f t="shared" si="53"/>
        <v/>
      </c>
      <c r="BE142" s="117" t="str">
        <f t="shared" si="54"/>
        <v/>
      </c>
      <c r="BF142" s="98" t="str">
        <f t="shared" si="55"/>
        <v/>
      </c>
      <c r="BG142" s="99" t="str">
        <f t="shared" si="56"/>
        <v/>
      </c>
      <c r="BH142" s="99" t="str">
        <f t="shared" si="57"/>
        <v/>
      </c>
      <c r="BI142" s="100" t="str">
        <f t="shared" si="58"/>
        <v/>
      </c>
      <c r="BJ142" s="101" t="str">
        <f t="shared" si="62"/>
        <v/>
      </c>
      <c r="BK142" s="102" t="str">
        <f t="shared" si="63"/>
        <v/>
      </c>
      <c r="BL142" s="102" t="str">
        <f t="shared" si="64"/>
        <v/>
      </c>
      <c r="BM142" s="102" t="str">
        <f t="shared" si="65"/>
        <v/>
      </c>
      <c r="BN142" s="102" t="str">
        <f t="shared" si="66"/>
        <v/>
      </c>
      <c r="BO142" s="103" t="str">
        <f t="shared" si="59"/>
        <v/>
      </c>
    </row>
    <row r="143" spans="2:67" ht="15.75" customHeight="1" x14ac:dyDescent="0.25">
      <c r="B143" s="132" t="str">
        <f>IF('Input data'!B143="","",'Input data'!B143)</f>
        <v/>
      </c>
      <c r="C143" s="66" t="str">
        <f>IF('Input data'!C143="","",'Input data'!C143)</f>
        <v/>
      </c>
      <c r="D143" s="66" t="str">
        <f>IF('Input data'!D143="","",'Input data'!D143)</f>
        <v/>
      </c>
      <c r="E143" s="133" t="str">
        <f>IF('Input data'!E143="","",'Input data'!E143)</f>
        <v/>
      </c>
      <c r="F143" s="66" t="str">
        <f>IF('Input data'!F143="","",'Input data'!F143)</f>
        <v/>
      </c>
      <c r="G143" s="66" t="str">
        <f>IF('Input data'!G143="","",'Input data'!G143)</f>
        <v/>
      </c>
      <c r="H143" s="127" t="str">
        <f>IF('Input data'!H143="","",'Input data'!H143)</f>
        <v/>
      </c>
      <c r="I143" s="64" t="str">
        <f>IF('Input data'!I143="","",'Input data'!I143)</f>
        <v/>
      </c>
      <c r="J143" s="65" t="str">
        <f>IF('Input data'!J143="","",'Input data'!J143)</f>
        <v/>
      </c>
      <c r="K143" s="64" t="str">
        <f>IF('Input data'!K143="","",'Input data'!K143)</f>
        <v/>
      </c>
      <c r="L143" s="65" t="str">
        <f>IF('Input data'!L143="","",'Input data'!L143)</f>
        <v/>
      </c>
      <c r="M143" s="64" t="str">
        <f>IF('Input data'!M143="","",'Input data'!M143)</f>
        <v/>
      </c>
      <c r="N143" s="64" t="str">
        <f>IF('Input data'!N143="","",'Input data'!N143)</f>
        <v/>
      </c>
      <c r="O143" s="134" t="str">
        <f>IF('Input data'!O143="","",'Input data'!O143)</f>
        <v/>
      </c>
      <c r="P143" s="132" t="str">
        <f>IF('Input data'!P143="","",'Input data'!P143)</f>
        <v/>
      </c>
      <c r="Q143" s="64" t="str">
        <f>IF('Input data'!Q143="","",'Input data'!Q143)</f>
        <v/>
      </c>
      <c r="R143" s="64" t="str">
        <f>IF('Input data'!R143="","",'Input data'!R143)</f>
        <v/>
      </c>
      <c r="S143" s="64" t="str">
        <f>IF('Input data'!S143="","",'Input data'!S143)</f>
        <v/>
      </c>
      <c r="T143" s="135" t="str">
        <f>IF('Input data'!T143="","",'Input data'!T143)</f>
        <v/>
      </c>
      <c r="U143" s="136" t="str">
        <f>IF('Input data'!U143="","",'Input data'!U143)</f>
        <v/>
      </c>
      <c r="V143" s="65" t="str">
        <f>IF('Input data'!V143="","",'Input data'!V143)</f>
        <v/>
      </c>
      <c r="W143" s="64" t="str">
        <f>IF('Input data'!W143="","",'Input data'!W143)</f>
        <v/>
      </c>
      <c r="X143" s="135" t="str">
        <f>IF('Input data'!X143="","",'Input data'!X143)</f>
        <v/>
      </c>
      <c r="Y143" s="137" t="str">
        <f>IF('Input data'!Y143="","",'Input data'!Y143)</f>
        <v/>
      </c>
      <c r="Z143" s="65" t="str">
        <f>IF('Input data'!Z143="","",'Input data'!Z143)</f>
        <v/>
      </c>
      <c r="AA143" s="65" t="str">
        <f>IF('Input data'!AA143="","",'Input data'!AA143)</f>
        <v/>
      </c>
      <c r="AB143" s="135" t="str">
        <f>IF('Input data'!AB143="","",'Input data'!AB143)</f>
        <v/>
      </c>
      <c r="AC143" s="136" t="str">
        <f>IF('Input data'!AC143="","",'Input data'!AC143)</f>
        <v/>
      </c>
      <c r="AD143" s="64" t="str">
        <f>IF('Input data'!AD143="","",'Input data'!AD143)</f>
        <v/>
      </c>
      <c r="AE143" s="64" t="str">
        <f>IF('Input data'!AE143="","",'Input data'!AE143)</f>
        <v/>
      </c>
      <c r="AF143" s="64" t="str">
        <f>IF('Input data'!AF143="","",'Input data'!AF143)</f>
        <v/>
      </c>
      <c r="AG143" s="64" t="str">
        <f>IF('Input data'!AG143="","",'Input data'!AG143)</f>
        <v/>
      </c>
      <c r="AH143" s="64" t="str">
        <f>IF('Input data'!AH143="","",'Input data'!AH143)</f>
        <v/>
      </c>
      <c r="AI143" s="64" t="str">
        <f>IF('Input data'!AI143="","",'Input data'!AI143)</f>
        <v/>
      </c>
      <c r="AJ143" s="64" t="str">
        <f>IF('Input data'!AJ143="","",'Input data'!AJ143)</f>
        <v/>
      </c>
      <c r="AK143" s="65" t="str">
        <f>IF('Input data'!AK143="","",'Input data'!AK143)</f>
        <v/>
      </c>
      <c r="AL143" s="136" t="str">
        <f>IF('Input data'!AL143="","",'Input data'!AL143)</f>
        <v/>
      </c>
      <c r="AM143" s="64" t="str">
        <f>IF('Input data'!AM143="","",'Input data'!AM143)</f>
        <v/>
      </c>
      <c r="AN143" s="128" t="str">
        <f>IF('Input data'!AN143="","",'Input data'!AN143)</f>
        <v/>
      </c>
      <c r="AO143" s="139" t="str">
        <f>IF('Input data'!AO143="","",'Input data'!AO143)</f>
        <v/>
      </c>
      <c r="AP143" s="89" t="str">
        <f t="shared" si="45"/>
        <v/>
      </c>
      <c r="AQ143" s="90" t="str">
        <f t="shared" si="46"/>
        <v/>
      </c>
      <c r="AR143" s="91" t="str">
        <f t="shared" si="47"/>
        <v/>
      </c>
      <c r="AS143" s="91" t="str">
        <f t="shared" si="48"/>
        <v/>
      </c>
      <c r="AT143" s="91" t="str">
        <f t="shared" si="60"/>
        <v/>
      </c>
      <c r="AU143" s="91" t="str">
        <f t="shared" si="49"/>
        <v/>
      </c>
      <c r="AV143" s="117" t="str">
        <f t="shared" si="50"/>
        <v/>
      </c>
      <c r="AW143" s="89" t="str">
        <f>IF(OR(Q143="",Y143=""),"",(5.6*(IF(AC143="",'Standard input values for PCO2'!$C$5,AC143))^0.75+22*Y143+1.6*0.00001*(IF(AG143="",'Standard input values for PCO2'!$D$5,AG143))^3)*Q143/1000)</f>
        <v/>
      </c>
      <c r="AX143" s="90" t="str">
        <f>IF(OR(R143="",Y143=""),"",(5.6*(IF(AD143="",'Standard input values for PCO2'!$C$6,AD143))^0.75+1.6*0.00001*(IF(AH143="",'Standard input values for PCO2'!$D$6,AH143))^3)*R143/1000)</f>
        <v/>
      </c>
      <c r="AY143" s="90" t="str">
        <f>IF(S143="","",(7.64*(IF(AE143="",'Standard input values for PCO2'!$C$7,AE143))^0.69+(IF(AK143="",'Standard input values for PCO2'!$F$7,AK143))*(23/(IF(AJ143="",'Standard input values for PCO2'!$E$7,AJ143))-1)*((57.27+0.302*(IF(AE143="",'Standard input values for PCO2'!$C$7,AE143)))/(1-0.171*(IF(AK143="",'Standard input values for PCO2'!$F$7,AK143))))+1.6*0.00001*(IF(AI143="",'Standard input values for PCO2'!$D$7,AI143))^3)*S143/1000)</f>
        <v/>
      </c>
      <c r="AZ143" s="90" t="str">
        <f>IF(T143="","",(7.64*(IF(AF143="",'Standard input values for PCO2'!$C$8,AF143))^0.69+(IF(AK143="",'Standard input values for PCO2'!$F$8,AK143))*(23/(IF(AJ143="",'Standard input values for PCO2'!$E$8,AJ143))-1)*((57.27+0.302*(IF(AF143="",'Standard input values for PCO2'!$C$8,AF143)))/(1-0.171*(IF(AK143="",'Standard input values for PCO2'!$F$8,AK143)))))*T143/1000)</f>
        <v/>
      </c>
      <c r="BA143" s="90" t="str">
        <f t="shared" si="61"/>
        <v/>
      </c>
      <c r="BB143" s="122" t="str">
        <f t="shared" si="51"/>
        <v/>
      </c>
      <c r="BC143" s="89" t="str">
        <f t="shared" si="52"/>
        <v/>
      </c>
      <c r="BD143" s="90" t="str">
        <f t="shared" si="53"/>
        <v/>
      </c>
      <c r="BE143" s="117" t="str">
        <f t="shared" si="54"/>
        <v/>
      </c>
      <c r="BF143" s="98" t="str">
        <f t="shared" si="55"/>
        <v/>
      </c>
      <c r="BG143" s="99" t="str">
        <f t="shared" si="56"/>
        <v/>
      </c>
      <c r="BH143" s="99" t="str">
        <f t="shared" si="57"/>
        <v/>
      </c>
      <c r="BI143" s="100" t="str">
        <f t="shared" si="58"/>
        <v/>
      </c>
      <c r="BJ143" s="101" t="str">
        <f t="shared" si="62"/>
        <v/>
      </c>
      <c r="BK143" s="102" t="str">
        <f t="shared" si="63"/>
        <v/>
      </c>
      <c r="BL143" s="102" t="str">
        <f t="shared" si="64"/>
        <v/>
      </c>
      <c r="BM143" s="102" t="str">
        <f t="shared" si="65"/>
        <v/>
      </c>
      <c r="BN143" s="102" t="str">
        <f t="shared" si="66"/>
        <v/>
      </c>
      <c r="BO143" s="103" t="str">
        <f t="shared" si="59"/>
        <v/>
      </c>
    </row>
    <row r="144" spans="2:67" ht="15.75" customHeight="1" x14ac:dyDescent="0.25">
      <c r="B144" s="132" t="str">
        <f>IF('Input data'!B144="","",'Input data'!B144)</f>
        <v/>
      </c>
      <c r="C144" s="66" t="str">
        <f>IF('Input data'!C144="","",'Input data'!C144)</f>
        <v/>
      </c>
      <c r="D144" s="66" t="str">
        <f>IF('Input data'!D144="","",'Input data'!D144)</f>
        <v/>
      </c>
      <c r="E144" s="133" t="str">
        <f>IF('Input data'!E144="","",'Input data'!E144)</f>
        <v/>
      </c>
      <c r="F144" s="66" t="str">
        <f>IF('Input data'!F144="","",'Input data'!F144)</f>
        <v/>
      </c>
      <c r="G144" s="66" t="str">
        <f>IF('Input data'!G144="","",'Input data'!G144)</f>
        <v/>
      </c>
      <c r="H144" s="127" t="str">
        <f>IF('Input data'!H144="","",'Input data'!H144)</f>
        <v/>
      </c>
      <c r="I144" s="64" t="str">
        <f>IF('Input data'!I144="","",'Input data'!I144)</f>
        <v/>
      </c>
      <c r="J144" s="65" t="str">
        <f>IF('Input data'!J144="","",'Input data'!J144)</f>
        <v/>
      </c>
      <c r="K144" s="64" t="str">
        <f>IF('Input data'!K144="","",'Input data'!K144)</f>
        <v/>
      </c>
      <c r="L144" s="65" t="str">
        <f>IF('Input data'!L144="","",'Input data'!L144)</f>
        <v/>
      </c>
      <c r="M144" s="64" t="str">
        <f>IF('Input data'!M144="","",'Input data'!M144)</f>
        <v/>
      </c>
      <c r="N144" s="64" t="str">
        <f>IF('Input data'!N144="","",'Input data'!N144)</f>
        <v/>
      </c>
      <c r="O144" s="134" t="str">
        <f>IF('Input data'!O144="","",'Input data'!O144)</f>
        <v/>
      </c>
      <c r="P144" s="132" t="str">
        <f>IF('Input data'!P144="","",'Input data'!P144)</f>
        <v/>
      </c>
      <c r="Q144" s="64" t="str">
        <f>IF('Input data'!Q144="","",'Input data'!Q144)</f>
        <v/>
      </c>
      <c r="R144" s="64" t="str">
        <f>IF('Input data'!R144="","",'Input data'!R144)</f>
        <v/>
      </c>
      <c r="S144" s="64" t="str">
        <f>IF('Input data'!S144="","",'Input data'!S144)</f>
        <v/>
      </c>
      <c r="T144" s="135" t="str">
        <f>IF('Input data'!T144="","",'Input data'!T144)</f>
        <v/>
      </c>
      <c r="U144" s="136" t="str">
        <f>IF('Input data'!U144="","",'Input data'!U144)</f>
        <v/>
      </c>
      <c r="V144" s="65" t="str">
        <f>IF('Input data'!V144="","",'Input data'!V144)</f>
        <v/>
      </c>
      <c r="W144" s="64" t="str">
        <f>IF('Input data'!W144="","",'Input data'!W144)</f>
        <v/>
      </c>
      <c r="X144" s="135" t="str">
        <f>IF('Input data'!X144="","",'Input data'!X144)</f>
        <v/>
      </c>
      <c r="Y144" s="137" t="str">
        <f>IF('Input data'!Y144="","",'Input data'!Y144)</f>
        <v/>
      </c>
      <c r="Z144" s="65" t="str">
        <f>IF('Input data'!Z144="","",'Input data'!Z144)</f>
        <v/>
      </c>
      <c r="AA144" s="65" t="str">
        <f>IF('Input data'!AA144="","",'Input data'!AA144)</f>
        <v/>
      </c>
      <c r="AB144" s="135" t="str">
        <f>IF('Input data'!AB144="","",'Input data'!AB144)</f>
        <v/>
      </c>
      <c r="AC144" s="136" t="str">
        <f>IF('Input data'!AC144="","",'Input data'!AC144)</f>
        <v/>
      </c>
      <c r="AD144" s="64" t="str">
        <f>IF('Input data'!AD144="","",'Input data'!AD144)</f>
        <v/>
      </c>
      <c r="AE144" s="64" t="str">
        <f>IF('Input data'!AE144="","",'Input data'!AE144)</f>
        <v/>
      </c>
      <c r="AF144" s="64" t="str">
        <f>IF('Input data'!AF144="","",'Input data'!AF144)</f>
        <v/>
      </c>
      <c r="AG144" s="64" t="str">
        <f>IF('Input data'!AG144="","",'Input data'!AG144)</f>
        <v/>
      </c>
      <c r="AH144" s="64" t="str">
        <f>IF('Input data'!AH144="","",'Input data'!AH144)</f>
        <v/>
      </c>
      <c r="AI144" s="64" t="str">
        <f>IF('Input data'!AI144="","",'Input data'!AI144)</f>
        <v/>
      </c>
      <c r="AJ144" s="64" t="str">
        <f>IF('Input data'!AJ144="","",'Input data'!AJ144)</f>
        <v/>
      </c>
      <c r="AK144" s="65" t="str">
        <f>IF('Input data'!AK144="","",'Input data'!AK144)</f>
        <v/>
      </c>
      <c r="AL144" s="136" t="str">
        <f>IF('Input data'!AL144="","",'Input data'!AL144)</f>
        <v/>
      </c>
      <c r="AM144" s="64" t="str">
        <f>IF('Input data'!AM144="","",'Input data'!AM144)</f>
        <v/>
      </c>
      <c r="AN144" s="128" t="str">
        <f>IF('Input data'!AN144="","",'Input data'!AN144)</f>
        <v/>
      </c>
      <c r="AO144" s="139" t="str">
        <f>IF('Input data'!AO144="","",'Input data'!AO144)</f>
        <v/>
      </c>
      <c r="AP144" s="89" t="str">
        <f t="shared" si="45"/>
        <v/>
      </c>
      <c r="AQ144" s="90" t="str">
        <f t="shared" si="46"/>
        <v/>
      </c>
      <c r="AR144" s="91" t="str">
        <f t="shared" si="47"/>
        <v/>
      </c>
      <c r="AS144" s="91" t="str">
        <f t="shared" si="48"/>
        <v/>
      </c>
      <c r="AT144" s="91" t="str">
        <f t="shared" si="60"/>
        <v/>
      </c>
      <c r="AU144" s="91" t="str">
        <f t="shared" si="49"/>
        <v/>
      </c>
      <c r="AV144" s="117" t="str">
        <f t="shared" si="50"/>
        <v/>
      </c>
      <c r="AW144" s="89" t="str">
        <f>IF(OR(Q144="",Y144=""),"",(5.6*(IF(AC144="",'Standard input values for PCO2'!$C$5,AC144))^0.75+22*Y144+1.6*0.00001*(IF(AG144="",'Standard input values for PCO2'!$D$5,AG144))^3)*Q144/1000)</f>
        <v/>
      </c>
      <c r="AX144" s="90" t="str">
        <f>IF(OR(R144="",Y144=""),"",(5.6*(IF(AD144="",'Standard input values for PCO2'!$C$6,AD144))^0.75+1.6*0.00001*(IF(AH144="",'Standard input values for PCO2'!$D$6,AH144))^3)*R144/1000)</f>
        <v/>
      </c>
      <c r="AY144" s="90" t="str">
        <f>IF(S144="","",(7.64*(IF(AE144="",'Standard input values for PCO2'!$C$7,AE144))^0.69+(IF(AK144="",'Standard input values for PCO2'!$F$7,AK144))*(23/(IF(AJ144="",'Standard input values for PCO2'!$E$7,AJ144))-1)*((57.27+0.302*(IF(AE144="",'Standard input values for PCO2'!$C$7,AE144)))/(1-0.171*(IF(AK144="",'Standard input values for PCO2'!$F$7,AK144))))+1.6*0.00001*(IF(AI144="",'Standard input values for PCO2'!$D$7,AI144))^3)*S144/1000)</f>
        <v/>
      </c>
      <c r="AZ144" s="90" t="str">
        <f>IF(T144="","",(7.64*(IF(AF144="",'Standard input values for PCO2'!$C$8,AF144))^0.69+(IF(AK144="",'Standard input values for PCO2'!$F$8,AK144))*(23/(IF(AJ144="",'Standard input values for PCO2'!$E$8,AJ144))-1)*((57.27+0.302*(IF(AF144="",'Standard input values for PCO2'!$C$8,AF144)))/(1-0.171*(IF(AK144="",'Standard input values for PCO2'!$F$8,AK144)))))*T144/1000)</f>
        <v/>
      </c>
      <c r="BA144" s="90" t="str">
        <f t="shared" si="61"/>
        <v/>
      </c>
      <c r="BB144" s="122" t="str">
        <f t="shared" si="51"/>
        <v/>
      </c>
      <c r="BC144" s="89" t="str">
        <f t="shared" si="52"/>
        <v/>
      </c>
      <c r="BD144" s="90" t="str">
        <f t="shared" si="53"/>
        <v/>
      </c>
      <c r="BE144" s="117" t="str">
        <f t="shared" si="54"/>
        <v/>
      </c>
      <c r="BF144" s="98" t="str">
        <f t="shared" si="55"/>
        <v/>
      </c>
      <c r="BG144" s="99" t="str">
        <f t="shared" si="56"/>
        <v/>
      </c>
      <c r="BH144" s="99" t="str">
        <f t="shared" si="57"/>
        <v/>
      </c>
      <c r="BI144" s="100" t="str">
        <f t="shared" si="58"/>
        <v/>
      </c>
      <c r="BJ144" s="101" t="str">
        <f t="shared" si="62"/>
        <v/>
      </c>
      <c r="BK144" s="102" t="str">
        <f t="shared" si="63"/>
        <v/>
      </c>
      <c r="BL144" s="102" t="str">
        <f t="shared" si="64"/>
        <v/>
      </c>
      <c r="BM144" s="102" t="str">
        <f t="shared" si="65"/>
        <v/>
      </c>
      <c r="BN144" s="102" t="str">
        <f t="shared" si="66"/>
        <v/>
      </c>
      <c r="BO144" s="103" t="str">
        <f t="shared" si="59"/>
        <v/>
      </c>
    </row>
    <row r="145" spans="2:67" ht="15.75" customHeight="1" x14ac:dyDescent="0.25">
      <c r="B145" s="132" t="str">
        <f>IF('Input data'!B145="","",'Input data'!B145)</f>
        <v/>
      </c>
      <c r="C145" s="66" t="str">
        <f>IF('Input data'!C145="","",'Input data'!C145)</f>
        <v/>
      </c>
      <c r="D145" s="66" t="str">
        <f>IF('Input data'!D145="","",'Input data'!D145)</f>
        <v/>
      </c>
      <c r="E145" s="133" t="str">
        <f>IF('Input data'!E145="","",'Input data'!E145)</f>
        <v/>
      </c>
      <c r="F145" s="66" t="str">
        <f>IF('Input data'!F145="","",'Input data'!F145)</f>
        <v/>
      </c>
      <c r="G145" s="66" t="str">
        <f>IF('Input data'!G145="","",'Input data'!G145)</f>
        <v/>
      </c>
      <c r="H145" s="127" t="str">
        <f>IF('Input data'!H145="","",'Input data'!H145)</f>
        <v/>
      </c>
      <c r="I145" s="64" t="str">
        <f>IF('Input data'!I145="","",'Input data'!I145)</f>
        <v/>
      </c>
      <c r="J145" s="65" t="str">
        <f>IF('Input data'!J145="","",'Input data'!J145)</f>
        <v/>
      </c>
      <c r="K145" s="64" t="str">
        <f>IF('Input data'!K145="","",'Input data'!K145)</f>
        <v/>
      </c>
      <c r="L145" s="65" t="str">
        <f>IF('Input data'!L145="","",'Input data'!L145)</f>
        <v/>
      </c>
      <c r="M145" s="64" t="str">
        <f>IF('Input data'!M145="","",'Input data'!M145)</f>
        <v/>
      </c>
      <c r="N145" s="64" t="str">
        <f>IF('Input data'!N145="","",'Input data'!N145)</f>
        <v/>
      </c>
      <c r="O145" s="134" t="str">
        <f>IF('Input data'!O145="","",'Input data'!O145)</f>
        <v/>
      </c>
      <c r="P145" s="132" t="str">
        <f>IF('Input data'!P145="","",'Input data'!P145)</f>
        <v/>
      </c>
      <c r="Q145" s="64" t="str">
        <f>IF('Input data'!Q145="","",'Input data'!Q145)</f>
        <v/>
      </c>
      <c r="R145" s="64" t="str">
        <f>IF('Input data'!R145="","",'Input data'!R145)</f>
        <v/>
      </c>
      <c r="S145" s="64" t="str">
        <f>IF('Input data'!S145="","",'Input data'!S145)</f>
        <v/>
      </c>
      <c r="T145" s="135" t="str">
        <f>IF('Input data'!T145="","",'Input data'!T145)</f>
        <v/>
      </c>
      <c r="U145" s="136" t="str">
        <f>IF('Input data'!U145="","",'Input data'!U145)</f>
        <v/>
      </c>
      <c r="V145" s="65" t="str">
        <f>IF('Input data'!V145="","",'Input data'!V145)</f>
        <v/>
      </c>
      <c r="W145" s="64" t="str">
        <f>IF('Input data'!W145="","",'Input data'!W145)</f>
        <v/>
      </c>
      <c r="X145" s="135" t="str">
        <f>IF('Input data'!X145="","",'Input data'!X145)</f>
        <v/>
      </c>
      <c r="Y145" s="137" t="str">
        <f>IF('Input data'!Y145="","",'Input data'!Y145)</f>
        <v/>
      </c>
      <c r="Z145" s="65" t="str">
        <f>IF('Input data'!Z145="","",'Input data'!Z145)</f>
        <v/>
      </c>
      <c r="AA145" s="65" t="str">
        <f>IF('Input data'!AA145="","",'Input data'!AA145)</f>
        <v/>
      </c>
      <c r="AB145" s="135" t="str">
        <f>IF('Input data'!AB145="","",'Input data'!AB145)</f>
        <v/>
      </c>
      <c r="AC145" s="136" t="str">
        <f>IF('Input data'!AC145="","",'Input data'!AC145)</f>
        <v/>
      </c>
      <c r="AD145" s="64" t="str">
        <f>IF('Input data'!AD145="","",'Input data'!AD145)</f>
        <v/>
      </c>
      <c r="AE145" s="64" t="str">
        <f>IF('Input data'!AE145="","",'Input data'!AE145)</f>
        <v/>
      </c>
      <c r="AF145" s="64" t="str">
        <f>IF('Input data'!AF145="","",'Input data'!AF145)</f>
        <v/>
      </c>
      <c r="AG145" s="64" t="str">
        <f>IF('Input data'!AG145="","",'Input data'!AG145)</f>
        <v/>
      </c>
      <c r="AH145" s="64" t="str">
        <f>IF('Input data'!AH145="","",'Input data'!AH145)</f>
        <v/>
      </c>
      <c r="AI145" s="64" t="str">
        <f>IF('Input data'!AI145="","",'Input data'!AI145)</f>
        <v/>
      </c>
      <c r="AJ145" s="64" t="str">
        <f>IF('Input data'!AJ145="","",'Input data'!AJ145)</f>
        <v/>
      </c>
      <c r="AK145" s="65" t="str">
        <f>IF('Input data'!AK145="","",'Input data'!AK145)</f>
        <v/>
      </c>
      <c r="AL145" s="136" t="str">
        <f>IF('Input data'!AL145="","",'Input data'!AL145)</f>
        <v/>
      </c>
      <c r="AM145" s="64" t="str">
        <f>IF('Input data'!AM145="","",'Input data'!AM145)</f>
        <v/>
      </c>
      <c r="AN145" s="128" t="str">
        <f>IF('Input data'!AN145="","",'Input data'!AN145)</f>
        <v/>
      </c>
      <c r="AO145" s="139" t="str">
        <f>IF('Input data'!AO145="","",'Input data'!AO145)</f>
        <v/>
      </c>
      <c r="AP145" s="89" t="str">
        <f t="shared" si="45"/>
        <v/>
      </c>
      <c r="AQ145" s="90" t="str">
        <f t="shared" si="46"/>
        <v/>
      </c>
      <c r="AR145" s="91" t="str">
        <f t="shared" si="47"/>
        <v/>
      </c>
      <c r="AS145" s="91" t="str">
        <f t="shared" si="48"/>
        <v/>
      </c>
      <c r="AT145" s="91" t="str">
        <f t="shared" si="60"/>
        <v/>
      </c>
      <c r="AU145" s="91" t="str">
        <f t="shared" si="49"/>
        <v/>
      </c>
      <c r="AV145" s="117" t="str">
        <f t="shared" si="50"/>
        <v/>
      </c>
      <c r="AW145" s="89" t="str">
        <f>IF(OR(Q145="",Y145=""),"",(5.6*(IF(AC145="",'Standard input values for PCO2'!$C$5,AC145))^0.75+22*Y145+1.6*0.00001*(IF(AG145="",'Standard input values for PCO2'!$D$5,AG145))^3)*Q145/1000)</f>
        <v/>
      </c>
      <c r="AX145" s="90" t="str">
        <f>IF(OR(R145="",Y145=""),"",(5.6*(IF(AD145="",'Standard input values for PCO2'!$C$6,AD145))^0.75+1.6*0.00001*(IF(AH145="",'Standard input values for PCO2'!$D$6,AH145))^3)*R145/1000)</f>
        <v/>
      </c>
      <c r="AY145" s="90" t="str">
        <f>IF(S145="","",(7.64*(IF(AE145="",'Standard input values for PCO2'!$C$7,AE145))^0.69+(IF(AK145="",'Standard input values for PCO2'!$F$7,AK145))*(23/(IF(AJ145="",'Standard input values for PCO2'!$E$7,AJ145))-1)*((57.27+0.302*(IF(AE145="",'Standard input values for PCO2'!$C$7,AE145)))/(1-0.171*(IF(AK145="",'Standard input values for PCO2'!$F$7,AK145))))+1.6*0.00001*(IF(AI145="",'Standard input values for PCO2'!$D$7,AI145))^3)*S145/1000)</f>
        <v/>
      </c>
      <c r="AZ145" s="90" t="str">
        <f>IF(T145="","",(7.64*(IF(AF145="",'Standard input values for PCO2'!$C$8,AF145))^0.69+(IF(AK145="",'Standard input values for PCO2'!$F$8,AK145))*(23/(IF(AJ145="",'Standard input values for PCO2'!$E$8,AJ145))-1)*((57.27+0.302*(IF(AF145="",'Standard input values for PCO2'!$C$8,AF145)))/(1-0.171*(IF(AK145="",'Standard input values for PCO2'!$F$8,AK145)))))*T145/1000)</f>
        <v/>
      </c>
      <c r="BA145" s="90" t="str">
        <f t="shared" si="61"/>
        <v/>
      </c>
      <c r="BB145" s="122" t="str">
        <f t="shared" si="51"/>
        <v/>
      </c>
      <c r="BC145" s="89" t="str">
        <f t="shared" si="52"/>
        <v/>
      </c>
      <c r="BD145" s="90" t="str">
        <f t="shared" si="53"/>
        <v/>
      </c>
      <c r="BE145" s="117" t="str">
        <f t="shared" si="54"/>
        <v/>
      </c>
      <c r="BF145" s="98" t="str">
        <f t="shared" si="55"/>
        <v/>
      </c>
      <c r="BG145" s="99" t="str">
        <f t="shared" si="56"/>
        <v/>
      </c>
      <c r="BH145" s="99" t="str">
        <f t="shared" si="57"/>
        <v/>
      </c>
      <c r="BI145" s="100" t="str">
        <f t="shared" si="58"/>
        <v/>
      </c>
      <c r="BJ145" s="101" t="str">
        <f t="shared" si="62"/>
        <v/>
      </c>
      <c r="BK145" s="102" t="str">
        <f t="shared" si="63"/>
        <v/>
      </c>
      <c r="BL145" s="102" t="str">
        <f t="shared" si="64"/>
        <v/>
      </c>
      <c r="BM145" s="102" t="str">
        <f t="shared" si="65"/>
        <v/>
      </c>
      <c r="BN145" s="102" t="str">
        <f t="shared" si="66"/>
        <v/>
      </c>
      <c r="BO145" s="103" t="str">
        <f t="shared" si="59"/>
        <v/>
      </c>
    </row>
    <row r="146" spans="2:67" ht="15.75" customHeight="1" x14ac:dyDescent="0.25">
      <c r="B146" s="132" t="str">
        <f>IF('Input data'!B146="","",'Input data'!B146)</f>
        <v/>
      </c>
      <c r="C146" s="66" t="str">
        <f>IF('Input data'!C146="","",'Input data'!C146)</f>
        <v/>
      </c>
      <c r="D146" s="66" t="str">
        <f>IF('Input data'!D146="","",'Input data'!D146)</f>
        <v/>
      </c>
      <c r="E146" s="133" t="str">
        <f>IF('Input data'!E146="","",'Input data'!E146)</f>
        <v/>
      </c>
      <c r="F146" s="66" t="str">
        <f>IF('Input data'!F146="","",'Input data'!F146)</f>
        <v/>
      </c>
      <c r="G146" s="66" t="str">
        <f>IF('Input data'!G146="","",'Input data'!G146)</f>
        <v/>
      </c>
      <c r="H146" s="127" t="str">
        <f>IF('Input data'!H146="","",'Input data'!H146)</f>
        <v/>
      </c>
      <c r="I146" s="64" t="str">
        <f>IF('Input data'!I146="","",'Input data'!I146)</f>
        <v/>
      </c>
      <c r="J146" s="65" t="str">
        <f>IF('Input data'!J146="","",'Input data'!J146)</f>
        <v/>
      </c>
      <c r="K146" s="64" t="str">
        <f>IF('Input data'!K146="","",'Input data'!K146)</f>
        <v/>
      </c>
      <c r="L146" s="65" t="str">
        <f>IF('Input data'!L146="","",'Input data'!L146)</f>
        <v/>
      </c>
      <c r="M146" s="64" t="str">
        <f>IF('Input data'!M146="","",'Input data'!M146)</f>
        <v/>
      </c>
      <c r="N146" s="64" t="str">
        <f>IF('Input data'!N146="","",'Input data'!N146)</f>
        <v/>
      </c>
      <c r="O146" s="134" t="str">
        <f>IF('Input data'!O146="","",'Input data'!O146)</f>
        <v/>
      </c>
      <c r="P146" s="132" t="str">
        <f>IF('Input data'!P146="","",'Input data'!P146)</f>
        <v/>
      </c>
      <c r="Q146" s="64" t="str">
        <f>IF('Input data'!Q146="","",'Input data'!Q146)</f>
        <v/>
      </c>
      <c r="R146" s="64" t="str">
        <f>IF('Input data'!R146="","",'Input data'!R146)</f>
        <v/>
      </c>
      <c r="S146" s="64" t="str">
        <f>IF('Input data'!S146="","",'Input data'!S146)</f>
        <v/>
      </c>
      <c r="T146" s="135" t="str">
        <f>IF('Input data'!T146="","",'Input data'!T146)</f>
        <v/>
      </c>
      <c r="U146" s="136" t="str">
        <f>IF('Input data'!U146="","",'Input data'!U146)</f>
        <v/>
      </c>
      <c r="V146" s="65" t="str">
        <f>IF('Input data'!V146="","",'Input data'!V146)</f>
        <v/>
      </c>
      <c r="W146" s="64" t="str">
        <f>IF('Input data'!W146="","",'Input data'!W146)</f>
        <v/>
      </c>
      <c r="X146" s="135" t="str">
        <f>IF('Input data'!X146="","",'Input data'!X146)</f>
        <v/>
      </c>
      <c r="Y146" s="137" t="str">
        <f>IF('Input data'!Y146="","",'Input data'!Y146)</f>
        <v/>
      </c>
      <c r="Z146" s="65" t="str">
        <f>IF('Input data'!Z146="","",'Input data'!Z146)</f>
        <v/>
      </c>
      <c r="AA146" s="65" t="str">
        <f>IF('Input data'!AA146="","",'Input data'!AA146)</f>
        <v/>
      </c>
      <c r="AB146" s="135" t="str">
        <f>IF('Input data'!AB146="","",'Input data'!AB146)</f>
        <v/>
      </c>
      <c r="AC146" s="136" t="str">
        <f>IF('Input data'!AC146="","",'Input data'!AC146)</f>
        <v/>
      </c>
      <c r="AD146" s="64" t="str">
        <f>IF('Input data'!AD146="","",'Input data'!AD146)</f>
        <v/>
      </c>
      <c r="AE146" s="64" t="str">
        <f>IF('Input data'!AE146="","",'Input data'!AE146)</f>
        <v/>
      </c>
      <c r="AF146" s="64" t="str">
        <f>IF('Input data'!AF146="","",'Input data'!AF146)</f>
        <v/>
      </c>
      <c r="AG146" s="64" t="str">
        <f>IF('Input data'!AG146="","",'Input data'!AG146)</f>
        <v/>
      </c>
      <c r="AH146" s="64" t="str">
        <f>IF('Input data'!AH146="","",'Input data'!AH146)</f>
        <v/>
      </c>
      <c r="AI146" s="64" t="str">
        <f>IF('Input data'!AI146="","",'Input data'!AI146)</f>
        <v/>
      </c>
      <c r="AJ146" s="64" t="str">
        <f>IF('Input data'!AJ146="","",'Input data'!AJ146)</f>
        <v/>
      </c>
      <c r="AK146" s="65" t="str">
        <f>IF('Input data'!AK146="","",'Input data'!AK146)</f>
        <v/>
      </c>
      <c r="AL146" s="136" t="str">
        <f>IF('Input data'!AL146="","",'Input data'!AL146)</f>
        <v/>
      </c>
      <c r="AM146" s="64" t="str">
        <f>IF('Input data'!AM146="","",'Input data'!AM146)</f>
        <v/>
      </c>
      <c r="AN146" s="128" t="str">
        <f>IF('Input data'!AN146="","",'Input data'!AN146)</f>
        <v/>
      </c>
      <c r="AO146" s="139" t="str">
        <f>IF('Input data'!AO146="","",'Input data'!AO146)</f>
        <v/>
      </c>
      <c r="AP146" s="89" t="str">
        <f t="shared" si="45"/>
        <v/>
      </c>
      <c r="AQ146" s="90" t="str">
        <f t="shared" si="46"/>
        <v/>
      </c>
      <c r="AR146" s="91" t="str">
        <f t="shared" si="47"/>
        <v/>
      </c>
      <c r="AS146" s="91" t="str">
        <f t="shared" si="48"/>
        <v/>
      </c>
      <c r="AT146" s="91" t="str">
        <f t="shared" si="60"/>
        <v/>
      </c>
      <c r="AU146" s="91" t="str">
        <f t="shared" si="49"/>
        <v/>
      </c>
      <c r="AV146" s="117" t="str">
        <f t="shared" si="50"/>
        <v/>
      </c>
      <c r="AW146" s="89" t="str">
        <f>IF(OR(Q146="",Y146=""),"",(5.6*(IF(AC146="",'Standard input values for PCO2'!$C$5,AC146))^0.75+22*Y146+1.6*0.00001*(IF(AG146="",'Standard input values for PCO2'!$D$5,AG146))^3)*Q146/1000)</f>
        <v/>
      </c>
      <c r="AX146" s="90" t="str">
        <f>IF(OR(R146="",Y146=""),"",(5.6*(IF(AD146="",'Standard input values for PCO2'!$C$6,AD146))^0.75+1.6*0.00001*(IF(AH146="",'Standard input values for PCO2'!$D$6,AH146))^3)*R146/1000)</f>
        <v/>
      </c>
      <c r="AY146" s="90" t="str">
        <f>IF(S146="","",(7.64*(IF(AE146="",'Standard input values for PCO2'!$C$7,AE146))^0.69+(IF(AK146="",'Standard input values for PCO2'!$F$7,AK146))*(23/(IF(AJ146="",'Standard input values for PCO2'!$E$7,AJ146))-1)*((57.27+0.302*(IF(AE146="",'Standard input values for PCO2'!$C$7,AE146)))/(1-0.171*(IF(AK146="",'Standard input values for PCO2'!$F$7,AK146))))+1.6*0.00001*(IF(AI146="",'Standard input values for PCO2'!$D$7,AI146))^3)*S146/1000)</f>
        <v/>
      </c>
      <c r="AZ146" s="90" t="str">
        <f>IF(T146="","",(7.64*(IF(AF146="",'Standard input values for PCO2'!$C$8,AF146))^0.69+(IF(AK146="",'Standard input values for PCO2'!$F$8,AK146))*(23/(IF(AJ146="",'Standard input values for PCO2'!$E$8,AJ146))-1)*((57.27+0.302*(IF(AF146="",'Standard input values for PCO2'!$C$8,AF146)))/(1-0.171*(IF(AK146="",'Standard input values for PCO2'!$F$8,AK146)))))*T146/1000)</f>
        <v/>
      </c>
      <c r="BA146" s="90" t="str">
        <f t="shared" si="61"/>
        <v/>
      </c>
      <c r="BB146" s="122" t="str">
        <f t="shared" si="51"/>
        <v/>
      </c>
      <c r="BC146" s="89" t="str">
        <f t="shared" si="52"/>
        <v/>
      </c>
      <c r="BD146" s="90" t="str">
        <f t="shared" si="53"/>
        <v/>
      </c>
      <c r="BE146" s="117" t="str">
        <f t="shared" si="54"/>
        <v/>
      </c>
      <c r="BF146" s="98" t="str">
        <f t="shared" si="55"/>
        <v/>
      </c>
      <c r="BG146" s="99" t="str">
        <f t="shared" si="56"/>
        <v/>
      </c>
      <c r="BH146" s="99" t="str">
        <f t="shared" si="57"/>
        <v/>
      </c>
      <c r="BI146" s="100" t="str">
        <f t="shared" si="58"/>
        <v/>
      </c>
      <c r="BJ146" s="101" t="str">
        <f t="shared" si="62"/>
        <v/>
      </c>
      <c r="BK146" s="102" t="str">
        <f t="shared" si="63"/>
        <v/>
      </c>
      <c r="BL146" s="102" t="str">
        <f t="shared" si="64"/>
        <v/>
      </c>
      <c r="BM146" s="102" t="str">
        <f t="shared" si="65"/>
        <v/>
      </c>
      <c r="BN146" s="102" t="str">
        <f t="shared" si="66"/>
        <v/>
      </c>
      <c r="BO146" s="103" t="str">
        <f t="shared" si="59"/>
        <v/>
      </c>
    </row>
    <row r="147" spans="2:67" ht="15.75" customHeight="1" x14ac:dyDescent="0.25">
      <c r="B147" s="132" t="str">
        <f>IF('Input data'!B147="","",'Input data'!B147)</f>
        <v/>
      </c>
      <c r="C147" s="66" t="str">
        <f>IF('Input data'!C147="","",'Input data'!C147)</f>
        <v/>
      </c>
      <c r="D147" s="66" t="str">
        <f>IF('Input data'!D147="","",'Input data'!D147)</f>
        <v/>
      </c>
      <c r="E147" s="133" t="str">
        <f>IF('Input data'!E147="","",'Input data'!E147)</f>
        <v/>
      </c>
      <c r="F147" s="66" t="str">
        <f>IF('Input data'!F147="","",'Input data'!F147)</f>
        <v/>
      </c>
      <c r="G147" s="66" t="str">
        <f>IF('Input data'!G147="","",'Input data'!G147)</f>
        <v/>
      </c>
      <c r="H147" s="127" t="str">
        <f>IF('Input data'!H147="","",'Input data'!H147)</f>
        <v/>
      </c>
      <c r="I147" s="64" t="str">
        <f>IF('Input data'!I147="","",'Input data'!I147)</f>
        <v/>
      </c>
      <c r="J147" s="65" t="str">
        <f>IF('Input data'!J147="","",'Input data'!J147)</f>
        <v/>
      </c>
      <c r="K147" s="64" t="str">
        <f>IF('Input data'!K147="","",'Input data'!K147)</f>
        <v/>
      </c>
      <c r="L147" s="65" t="str">
        <f>IF('Input data'!L147="","",'Input data'!L147)</f>
        <v/>
      </c>
      <c r="M147" s="64" t="str">
        <f>IF('Input data'!M147="","",'Input data'!M147)</f>
        <v/>
      </c>
      <c r="N147" s="64" t="str">
        <f>IF('Input data'!N147="","",'Input data'!N147)</f>
        <v/>
      </c>
      <c r="O147" s="134" t="str">
        <f>IF('Input data'!O147="","",'Input data'!O147)</f>
        <v/>
      </c>
      <c r="P147" s="132" t="str">
        <f>IF('Input data'!P147="","",'Input data'!P147)</f>
        <v/>
      </c>
      <c r="Q147" s="64" t="str">
        <f>IF('Input data'!Q147="","",'Input data'!Q147)</f>
        <v/>
      </c>
      <c r="R147" s="64" t="str">
        <f>IF('Input data'!R147="","",'Input data'!R147)</f>
        <v/>
      </c>
      <c r="S147" s="64" t="str">
        <f>IF('Input data'!S147="","",'Input data'!S147)</f>
        <v/>
      </c>
      <c r="T147" s="135" t="str">
        <f>IF('Input data'!T147="","",'Input data'!T147)</f>
        <v/>
      </c>
      <c r="U147" s="136" t="str">
        <f>IF('Input data'!U147="","",'Input data'!U147)</f>
        <v/>
      </c>
      <c r="V147" s="65" t="str">
        <f>IF('Input data'!V147="","",'Input data'!V147)</f>
        <v/>
      </c>
      <c r="W147" s="64" t="str">
        <f>IF('Input data'!W147="","",'Input data'!W147)</f>
        <v/>
      </c>
      <c r="X147" s="135" t="str">
        <f>IF('Input data'!X147="","",'Input data'!X147)</f>
        <v/>
      </c>
      <c r="Y147" s="137" t="str">
        <f>IF('Input data'!Y147="","",'Input data'!Y147)</f>
        <v/>
      </c>
      <c r="Z147" s="65" t="str">
        <f>IF('Input data'!Z147="","",'Input data'!Z147)</f>
        <v/>
      </c>
      <c r="AA147" s="65" t="str">
        <f>IF('Input data'!AA147="","",'Input data'!AA147)</f>
        <v/>
      </c>
      <c r="AB147" s="135" t="str">
        <f>IF('Input data'!AB147="","",'Input data'!AB147)</f>
        <v/>
      </c>
      <c r="AC147" s="136" t="str">
        <f>IF('Input data'!AC147="","",'Input data'!AC147)</f>
        <v/>
      </c>
      <c r="AD147" s="64" t="str">
        <f>IF('Input data'!AD147="","",'Input data'!AD147)</f>
        <v/>
      </c>
      <c r="AE147" s="64" t="str">
        <f>IF('Input data'!AE147="","",'Input data'!AE147)</f>
        <v/>
      </c>
      <c r="AF147" s="64" t="str">
        <f>IF('Input data'!AF147="","",'Input data'!AF147)</f>
        <v/>
      </c>
      <c r="AG147" s="64" t="str">
        <f>IF('Input data'!AG147="","",'Input data'!AG147)</f>
        <v/>
      </c>
      <c r="AH147" s="64" t="str">
        <f>IF('Input data'!AH147="","",'Input data'!AH147)</f>
        <v/>
      </c>
      <c r="AI147" s="64" t="str">
        <f>IF('Input data'!AI147="","",'Input data'!AI147)</f>
        <v/>
      </c>
      <c r="AJ147" s="64" t="str">
        <f>IF('Input data'!AJ147="","",'Input data'!AJ147)</f>
        <v/>
      </c>
      <c r="AK147" s="65" t="str">
        <f>IF('Input data'!AK147="","",'Input data'!AK147)</f>
        <v/>
      </c>
      <c r="AL147" s="136" t="str">
        <f>IF('Input data'!AL147="","",'Input data'!AL147)</f>
        <v/>
      </c>
      <c r="AM147" s="64" t="str">
        <f>IF('Input data'!AM147="","",'Input data'!AM147)</f>
        <v/>
      </c>
      <c r="AN147" s="128" t="str">
        <f>IF('Input data'!AN147="","",'Input data'!AN147)</f>
        <v/>
      </c>
      <c r="AO147" s="139" t="str">
        <f>IF('Input data'!AO147="","",'Input data'!AO147)</f>
        <v/>
      </c>
      <c r="AP147" s="89" t="str">
        <f t="shared" si="45"/>
        <v/>
      </c>
      <c r="AQ147" s="90" t="str">
        <f t="shared" si="46"/>
        <v/>
      </c>
      <c r="AR147" s="91" t="str">
        <f t="shared" si="47"/>
        <v/>
      </c>
      <c r="AS147" s="91" t="str">
        <f t="shared" si="48"/>
        <v/>
      </c>
      <c r="AT147" s="91" t="str">
        <f t="shared" si="60"/>
        <v/>
      </c>
      <c r="AU147" s="91" t="str">
        <f t="shared" si="49"/>
        <v/>
      </c>
      <c r="AV147" s="117" t="str">
        <f t="shared" si="50"/>
        <v/>
      </c>
      <c r="AW147" s="89" t="str">
        <f>IF(OR(Q147="",Y147=""),"",(5.6*(IF(AC147="",'Standard input values for PCO2'!$C$5,AC147))^0.75+22*Y147+1.6*0.00001*(IF(AG147="",'Standard input values for PCO2'!$D$5,AG147))^3)*Q147/1000)</f>
        <v/>
      </c>
      <c r="AX147" s="90" t="str">
        <f>IF(OR(R147="",Y147=""),"",(5.6*(IF(AD147="",'Standard input values for PCO2'!$C$6,AD147))^0.75+1.6*0.00001*(IF(AH147="",'Standard input values for PCO2'!$D$6,AH147))^3)*R147/1000)</f>
        <v/>
      </c>
      <c r="AY147" s="90" t="str">
        <f>IF(S147="","",(7.64*(IF(AE147="",'Standard input values for PCO2'!$C$7,AE147))^0.69+(IF(AK147="",'Standard input values for PCO2'!$F$7,AK147))*(23/(IF(AJ147="",'Standard input values for PCO2'!$E$7,AJ147))-1)*((57.27+0.302*(IF(AE147="",'Standard input values for PCO2'!$C$7,AE147)))/(1-0.171*(IF(AK147="",'Standard input values for PCO2'!$F$7,AK147))))+1.6*0.00001*(IF(AI147="",'Standard input values for PCO2'!$D$7,AI147))^3)*S147/1000)</f>
        <v/>
      </c>
      <c r="AZ147" s="90" t="str">
        <f>IF(T147="","",(7.64*(IF(AF147="",'Standard input values for PCO2'!$C$8,AF147))^0.69+(IF(AK147="",'Standard input values for PCO2'!$F$8,AK147))*(23/(IF(AJ147="",'Standard input values for PCO2'!$E$8,AJ147))-1)*((57.27+0.302*(IF(AF147="",'Standard input values for PCO2'!$C$8,AF147)))/(1-0.171*(IF(AK147="",'Standard input values for PCO2'!$F$8,AK147)))))*T147/1000)</f>
        <v/>
      </c>
      <c r="BA147" s="90" t="str">
        <f t="shared" si="61"/>
        <v/>
      </c>
      <c r="BB147" s="122" t="str">
        <f t="shared" si="51"/>
        <v/>
      </c>
      <c r="BC147" s="89" t="str">
        <f t="shared" si="52"/>
        <v/>
      </c>
      <c r="BD147" s="90" t="str">
        <f t="shared" si="53"/>
        <v/>
      </c>
      <c r="BE147" s="117" t="str">
        <f t="shared" si="54"/>
        <v/>
      </c>
      <c r="BF147" s="98" t="str">
        <f t="shared" si="55"/>
        <v/>
      </c>
      <c r="BG147" s="99" t="str">
        <f t="shared" si="56"/>
        <v/>
      </c>
      <c r="BH147" s="99" t="str">
        <f t="shared" si="57"/>
        <v/>
      </c>
      <c r="BI147" s="100" t="str">
        <f t="shared" si="58"/>
        <v/>
      </c>
      <c r="BJ147" s="101" t="str">
        <f t="shared" si="62"/>
        <v/>
      </c>
      <c r="BK147" s="102" t="str">
        <f t="shared" si="63"/>
        <v/>
      </c>
      <c r="BL147" s="102" t="str">
        <f t="shared" si="64"/>
        <v/>
      </c>
      <c r="BM147" s="102" t="str">
        <f t="shared" si="65"/>
        <v/>
      </c>
      <c r="BN147" s="102" t="str">
        <f t="shared" si="66"/>
        <v/>
      </c>
      <c r="BO147" s="103" t="str">
        <f t="shared" si="59"/>
        <v/>
      </c>
    </row>
    <row r="148" spans="2:67" ht="15.75" customHeight="1" x14ac:dyDescent="0.25">
      <c r="B148" s="132" t="str">
        <f>IF('Input data'!B148="","",'Input data'!B148)</f>
        <v/>
      </c>
      <c r="C148" s="66" t="str">
        <f>IF('Input data'!C148="","",'Input data'!C148)</f>
        <v/>
      </c>
      <c r="D148" s="66" t="str">
        <f>IF('Input data'!D148="","",'Input data'!D148)</f>
        <v/>
      </c>
      <c r="E148" s="133" t="str">
        <f>IF('Input data'!E148="","",'Input data'!E148)</f>
        <v/>
      </c>
      <c r="F148" s="66" t="str">
        <f>IF('Input data'!F148="","",'Input data'!F148)</f>
        <v/>
      </c>
      <c r="G148" s="66" t="str">
        <f>IF('Input data'!G148="","",'Input data'!G148)</f>
        <v/>
      </c>
      <c r="H148" s="127" t="str">
        <f>IF('Input data'!H148="","",'Input data'!H148)</f>
        <v/>
      </c>
      <c r="I148" s="64" t="str">
        <f>IF('Input data'!I148="","",'Input data'!I148)</f>
        <v/>
      </c>
      <c r="J148" s="65" t="str">
        <f>IF('Input data'!J148="","",'Input data'!J148)</f>
        <v/>
      </c>
      <c r="K148" s="64" t="str">
        <f>IF('Input data'!K148="","",'Input data'!K148)</f>
        <v/>
      </c>
      <c r="L148" s="65" t="str">
        <f>IF('Input data'!L148="","",'Input data'!L148)</f>
        <v/>
      </c>
      <c r="M148" s="64" t="str">
        <f>IF('Input data'!M148="","",'Input data'!M148)</f>
        <v/>
      </c>
      <c r="N148" s="64" t="str">
        <f>IF('Input data'!N148="","",'Input data'!N148)</f>
        <v/>
      </c>
      <c r="O148" s="134" t="str">
        <f>IF('Input data'!O148="","",'Input data'!O148)</f>
        <v/>
      </c>
      <c r="P148" s="132" t="str">
        <f>IF('Input data'!P148="","",'Input data'!P148)</f>
        <v/>
      </c>
      <c r="Q148" s="64" t="str">
        <f>IF('Input data'!Q148="","",'Input data'!Q148)</f>
        <v/>
      </c>
      <c r="R148" s="64" t="str">
        <f>IF('Input data'!R148="","",'Input data'!R148)</f>
        <v/>
      </c>
      <c r="S148" s="64" t="str">
        <f>IF('Input data'!S148="","",'Input data'!S148)</f>
        <v/>
      </c>
      <c r="T148" s="135" t="str">
        <f>IF('Input data'!T148="","",'Input data'!T148)</f>
        <v/>
      </c>
      <c r="U148" s="136" t="str">
        <f>IF('Input data'!U148="","",'Input data'!U148)</f>
        <v/>
      </c>
      <c r="V148" s="65" t="str">
        <f>IF('Input data'!V148="","",'Input data'!V148)</f>
        <v/>
      </c>
      <c r="W148" s="64" t="str">
        <f>IF('Input data'!W148="","",'Input data'!W148)</f>
        <v/>
      </c>
      <c r="X148" s="135" t="str">
        <f>IF('Input data'!X148="","",'Input data'!X148)</f>
        <v/>
      </c>
      <c r="Y148" s="137" t="str">
        <f>IF('Input data'!Y148="","",'Input data'!Y148)</f>
        <v/>
      </c>
      <c r="Z148" s="65" t="str">
        <f>IF('Input data'!Z148="","",'Input data'!Z148)</f>
        <v/>
      </c>
      <c r="AA148" s="65" t="str">
        <f>IF('Input data'!AA148="","",'Input data'!AA148)</f>
        <v/>
      </c>
      <c r="AB148" s="135" t="str">
        <f>IF('Input data'!AB148="","",'Input data'!AB148)</f>
        <v/>
      </c>
      <c r="AC148" s="136" t="str">
        <f>IF('Input data'!AC148="","",'Input data'!AC148)</f>
        <v/>
      </c>
      <c r="AD148" s="64" t="str">
        <f>IF('Input data'!AD148="","",'Input data'!AD148)</f>
        <v/>
      </c>
      <c r="AE148" s="64" t="str">
        <f>IF('Input data'!AE148="","",'Input data'!AE148)</f>
        <v/>
      </c>
      <c r="AF148" s="64" t="str">
        <f>IF('Input data'!AF148="","",'Input data'!AF148)</f>
        <v/>
      </c>
      <c r="AG148" s="64" t="str">
        <f>IF('Input data'!AG148="","",'Input data'!AG148)</f>
        <v/>
      </c>
      <c r="AH148" s="64" t="str">
        <f>IF('Input data'!AH148="","",'Input data'!AH148)</f>
        <v/>
      </c>
      <c r="AI148" s="64" t="str">
        <f>IF('Input data'!AI148="","",'Input data'!AI148)</f>
        <v/>
      </c>
      <c r="AJ148" s="64" t="str">
        <f>IF('Input data'!AJ148="","",'Input data'!AJ148)</f>
        <v/>
      </c>
      <c r="AK148" s="65" t="str">
        <f>IF('Input data'!AK148="","",'Input data'!AK148)</f>
        <v/>
      </c>
      <c r="AL148" s="136" t="str">
        <f>IF('Input data'!AL148="","",'Input data'!AL148)</f>
        <v/>
      </c>
      <c r="AM148" s="64" t="str">
        <f>IF('Input data'!AM148="","",'Input data'!AM148)</f>
        <v/>
      </c>
      <c r="AN148" s="128" t="str">
        <f>IF('Input data'!AN148="","",'Input data'!AN148)</f>
        <v/>
      </c>
      <c r="AO148" s="139" t="str">
        <f>IF('Input data'!AO148="","",'Input data'!AO148)</f>
        <v/>
      </c>
      <c r="AP148" s="89" t="str">
        <f t="shared" si="45"/>
        <v/>
      </c>
      <c r="AQ148" s="90" t="str">
        <f t="shared" si="46"/>
        <v/>
      </c>
      <c r="AR148" s="91" t="str">
        <f t="shared" si="47"/>
        <v/>
      </c>
      <c r="AS148" s="91" t="str">
        <f t="shared" si="48"/>
        <v/>
      </c>
      <c r="AT148" s="91" t="str">
        <f t="shared" si="60"/>
        <v/>
      </c>
      <c r="AU148" s="91" t="str">
        <f t="shared" si="49"/>
        <v/>
      </c>
      <c r="AV148" s="117" t="str">
        <f t="shared" si="50"/>
        <v/>
      </c>
      <c r="AW148" s="89" t="str">
        <f>IF(OR(Q148="",Y148=""),"",(5.6*(IF(AC148="",'Standard input values for PCO2'!$C$5,AC148))^0.75+22*Y148+1.6*0.00001*(IF(AG148="",'Standard input values for PCO2'!$D$5,AG148))^3)*Q148/1000)</f>
        <v/>
      </c>
      <c r="AX148" s="90" t="str">
        <f>IF(OR(R148="",Y148=""),"",(5.6*(IF(AD148="",'Standard input values for PCO2'!$C$6,AD148))^0.75+1.6*0.00001*(IF(AH148="",'Standard input values for PCO2'!$D$6,AH148))^3)*R148/1000)</f>
        <v/>
      </c>
      <c r="AY148" s="90" t="str">
        <f>IF(S148="","",(7.64*(IF(AE148="",'Standard input values for PCO2'!$C$7,AE148))^0.69+(IF(AK148="",'Standard input values for PCO2'!$F$7,AK148))*(23/(IF(AJ148="",'Standard input values for PCO2'!$E$7,AJ148))-1)*((57.27+0.302*(IF(AE148="",'Standard input values for PCO2'!$C$7,AE148)))/(1-0.171*(IF(AK148="",'Standard input values for PCO2'!$F$7,AK148))))+1.6*0.00001*(IF(AI148="",'Standard input values for PCO2'!$D$7,AI148))^3)*S148/1000)</f>
        <v/>
      </c>
      <c r="AZ148" s="90" t="str">
        <f>IF(T148="","",(7.64*(IF(AF148="",'Standard input values for PCO2'!$C$8,AF148))^0.69+(IF(AK148="",'Standard input values for PCO2'!$F$8,AK148))*(23/(IF(AJ148="",'Standard input values for PCO2'!$E$8,AJ148))-1)*((57.27+0.302*(IF(AF148="",'Standard input values for PCO2'!$C$8,AF148)))/(1-0.171*(IF(AK148="",'Standard input values for PCO2'!$F$8,AK148)))))*T148/1000)</f>
        <v/>
      </c>
      <c r="BA148" s="90" t="str">
        <f t="shared" si="61"/>
        <v/>
      </c>
      <c r="BB148" s="122" t="str">
        <f t="shared" si="51"/>
        <v/>
      </c>
      <c r="BC148" s="89" t="str">
        <f t="shared" si="52"/>
        <v/>
      </c>
      <c r="BD148" s="90" t="str">
        <f t="shared" si="53"/>
        <v/>
      </c>
      <c r="BE148" s="117" t="str">
        <f t="shared" si="54"/>
        <v/>
      </c>
      <c r="BF148" s="98" t="str">
        <f t="shared" si="55"/>
        <v/>
      </c>
      <c r="BG148" s="99" t="str">
        <f t="shared" si="56"/>
        <v/>
      </c>
      <c r="BH148" s="99" t="str">
        <f t="shared" si="57"/>
        <v/>
      </c>
      <c r="BI148" s="100" t="str">
        <f t="shared" si="58"/>
        <v/>
      </c>
      <c r="BJ148" s="101" t="str">
        <f t="shared" si="62"/>
        <v/>
      </c>
      <c r="BK148" s="102" t="str">
        <f t="shared" si="63"/>
        <v/>
      </c>
      <c r="BL148" s="102" t="str">
        <f t="shared" si="64"/>
        <v/>
      </c>
      <c r="BM148" s="102" t="str">
        <f t="shared" si="65"/>
        <v/>
      </c>
      <c r="BN148" s="102" t="str">
        <f t="shared" si="66"/>
        <v/>
      </c>
      <c r="BO148" s="103" t="str">
        <f t="shared" si="59"/>
        <v/>
      </c>
    </row>
    <row r="149" spans="2:67" ht="15.75" customHeight="1" x14ac:dyDescent="0.25">
      <c r="B149" s="132" t="str">
        <f>IF('Input data'!B149="","",'Input data'!B149)</f>
        <v/>
      </c>
      <c r="C149" s="66" t="str">
        <f>IF('Input data'!C149="","",'Input data'!C149)</f>
        <v/>
      </c>
      <c r="D149" s="66" t="str">
        <f>IF('Input data'!D149="","",'Input data'!D149)</f>
        <v/>
      </c>
      <c r="E149" s="133" t="str">
        <f>IF('Input data'!E149="","",'Input data'!E149)</f>
        <v/>
      </c>
      <c r="F149" s="66" t="str">
        <f>IF('Input data'!F149="","",'Input data'!F149)</f>
        <v/>
      </c>
      <c r="G149" s="66" t="str">
        <f>IF('Input data'!G149="","",'Input data'!G149)</f>
        <v/>
      </c>
      <c r="H149" s="127" t="str">
        <f>IF('Input data'!H149="","",'Input data'!H149)</f>
        <v/>
      </c>
      <c r="I149" s="64" t="str">
        <f>IF('Input data'!I149="","",'Input data'!I149)</f>
        <v/>
      </c>
      <c r="J149" s="65" t="str">
        <f>IF('Input data'!J149="","",'Input data'!J149)</f>
        <v/>
      </c>
      <c r="K149" s="64" t="str">
        <f>IF('Input data'!K149="","",'Input data'!K149)</f>
        <v/>
      </c>
      <c r="L149" s="65" t="str">
        <f>IF('Input data'!L149="","",'Input data'!L149)</f>
        <v/>
      </c>
      <c r="M149" s="64" t="str">
        <f>IF('Input data'!M149="","",'Input data'!M149)</f>
        <v/>
      </c>
      <c r="N149" s="64" t="str">
        <f>IF('Input data'!N149="","",'Input data'!N149)</f>
        <v/>
      </c>
      <c r="O149" s="134" t="str">
        <f>IF('Input data'!O149="","",'Input data'!O149)</f>
        <v/>
      </c>
      <c r="P149" s="132" t="str">
        <f>IF('Input data'!P149="","",'Input data'!P149)</f>
        <v/>
      </c>
      <c r="Q149" s="64" t="str">
        <f>IF('Input data'!Q149="","",'Input data'!Q149)</f>
        <v/>
      </c>
      <c r="R149" s="64" t="str">
        <f>IF('Input data'!R149="","",'Input data'!R149)</f>
        <v/>
      </c>
      <c r="S149" s="64" t="str">
        <f>IF('Input data'!S149="","",'Input data'!S149)</f>
        <v/>
      </c>
      <c r="T149" s="135" t="str">
        <f>IF('Input data'!T149="","",'Input data'!T149)</f>
        <v/>
      </c>
      <c r="U149" s="136" t="str">
        <f>IF('Input data'!U149="","",'Input data'!U149)</f>
        <v/>
      </c>
      <c r="V149" s="65" t="str">
        <f>IF('Input data'!V149="","",'Input data'!V149)</f>
        <v/>
      </c>
      <c r="W149" s="64" t="str">
        <f>IF('Input data'!W149="","",'Input data'!W149)</f>
        <v/>
      </c>
      <c r="X149" s="135" t="str">
        <f>IF('Input data'!X149="","",'Input data'!X149)</f>
        <v/>
      </c>
      <c r="Y149" s="137" t="str">
        <f>IF('Input data'!Y149="","",'Input data'!Y149)</f>
        <v/>
      </c>
      <c r="Z149" s="65" t="str">
        <f>IF('Input data'!Z149="","",'Input data'!Z149)</f>
        <v/>
      </c>
      <c r="AA149" s="65" t="str">
        <f>IF('Input data'!AA149="","",'Input data'!AA149)</f>
        <v/>
      </c>
      <c r="AB149" s="135" t="str">
        <f>IF('Input data'!AB149="","",'Input data'!AB149)</f>
        <v/>
      </c>
      <c r="AC149" s="136" t="str">
        <f>IF('Input data'!AC149="","",'Input data'!AC149)</f>
        <v/>
      </c>
      <c r="AD149" s="64" t="str">
        <f>IF('Input data'!AD149="","",'Input data'!AD149)</f>
        <v/>
      </c>
      <c r="AE149" s="64" t="str">
        <f>IF('Input data'!AE149="","",'Input data'!AE149)</f>
        <v/>
      </c>
      <c r="AF149" s="64" t="str">
        <f>IF('Input data'!AF149="","",'Input data'!AF149)</f>
        <v/>
      </c>
      <c r="AG149" s="64" t="str">
        <f>IF('Input data'!AG149="","",'Input data'!AG149)</f>
        <v/>
      </c>
      <c r="AH149" s="64" t="str">
        <f>IF('Input data'!AH149="","",'Input data'!AH149)</f>
        <v/>
      </c>
      <c r="AI149" s="64" t="str">
        <f>IF('Input data'!AI149="","",'Input data'!AI149)</f>
        <v/>
      </c>
      <c r="AJ149" s="64" t="str">
        <f>IF('Input data'!AJ149="","",'Input data'!AJ149)</f>
        <v/>
      </c>
      <c r="AK149" s="65" t="str">
        <f>IF('Input data'!AK149="","",'Input data'!AK149)</f>
        <v/>
      </c>
      <c r="AL149" s="136" t="str">
        <f>IF('Input data'!AL149="","",'Input data'!AL149)</f>
        <v/>
      </c>
      <c r="AM149" s="64" t="str">
        <f>IF('Input data'!AM149="","",'Input data'!AM149)</f>
        <v/>
      </c>
      <c r="AN149" s="128" t="str">
        <f>IF('Input data'!AN149="","",'Input data'!AN149)</f>
        <v/>
      </c>
      <c r="AO149" s="139" t="str">
        <f>IF('Input data'!AO149="","",'Input data'!AO149)</f>
        <v/>
      </c>
      <c r="AP149" s="89" t="str">
        <f t="shared" si="45"/>
        <v/>
      </c>
      <c r="AQ149" s="90" t="str">
        <f t="shared" si="46"/>
        <v/>
      </c>
      <c r="AR149" s="91" t="str">
        <f t="shared" si="47"/>
        <v/>
      </c>
      <c r="AS149" s="91" t="str">
        <f t="shared" si="48"/>
        <v/>
      </c>
      <c r="AT149" s="91" t="str">
        <f t="shared" si="60"/>
        <v/>
      </c>
      <c r="AU149" s="91" t="str">
        <f t="shared" si="49"/>
        <v/>
      </c>
      <c r="AV149" s="117" t="str">
        <f t="shared" si="50"/>
        <v/>
      </c>
      <c r="AW149" s="89" t="str">
        <f>IF(OR(Q149="",Y149=""),"",(5.6*(IF(AC149="",'Standard input values for PCO2'!$C$5,AC149))^0.75+22*Y149+1.6*0.00001*(IF(AG149="",'Standard input values for PCO2'!$D$5,AG149))^3)*Q149/1000)</f>
        <v/>
      </c>
      <c r="AX149" s="90" t="str">
        <f>IF(OR(R149="",Y149=""),"",(5.6*(IF(AD149="",'Standard input values for PCO2'!$C$6,AD149))^0.75+1.6*0.00001*(IF(AH149="",'Standard input values for PCO2'!$D$6,AH149))^3)*R149/1000)</f>
        <v/>
      </c>
      <c r="AY149" s="90" t="str">
        <f>IF(S149="","",(7.64*(IF(AE149="",'Standard input values for PCO2'!$C$7,AE149))^0.69+(IF(AK149="",'Standard input values for PCO2'!$F$7,AK149))*(23/(IF(AJ149="",'Standard input values for PCO2'!$E$7,AJ149))-1)*((57.27+0.302*(IF(AE149="",'Standard input values for PCO2'!$C$7,AE149)))/(1-0.171*(IF(AK149="",'Standard input values for PCO2'!$F$7,AK149))))+1.6*0.00001*(IF(AI149="",'Standard input values for PCO2'!$D$7,AI149))^3)*S149/1000)</f>
        <v/>
      </c>
      <c r="AZ149" s="90" t="str">
        <f>IF(T149="","",(7.64*(IF(AF149="",'Standard input values for PCO2'!$C$8,AF149))^0.69+(IF(AK149="",'Standard input values for PCO2'!$F$8,AK149))*(23/(IF(AJ149="",'Standard input values for PCO2'!$E$8,AJ149))-1)*((57.27+0.302*(IF(AF149="",'Standard input values for PCO2'!$C$8,AF149)))/(1-0.171*(IF(AK149="",'Standard input values for PCO2'!$F$8,AK149)))))*T149/1000)</f>
        <v/>
      </c>
      <c r="BA149" s="90" t="str">
        <f t="shared" si="61"/>
        <v/>
      </c>
      <c r="BB149" s="122" t="str">
        <f t="shared" si="51"/>
        <v/>
      </c>
      <c r="BC149" s="89" t="str">
        <f t="shared" si="52"/>
        <v/>
      </c>
      <c r="BD149" s="90" t="str">
        <f t="shared" si="53"/>
        <v/>
      </c>
      <c r="BE149" s="117" t="str">
        <f t="shared" si="54"/>
        <v/>
      </c>
      <c r="BF149" s="98" t="str">
        <f t="shared" si="55"/>
        <v/>
      </c>
      <c r="BG149" s="99" t="str">
        <f t="shared" si="56"/>
        <v/>
      </c>
      <c r="BH149" s="99" t="str">
        <f t="shared" si="57"/>
        <v/>
      </c>
      <c r="BI149" s="100" t="str">
        <f t="shared" si="58"/>
        <v/>
      </c>
      <c r="BJ149" s="101" t="str">
        <f t="shared" si="62"/>
        <v/>
      </c>
      <c r="BK149" s="102" t="str">
        <f t="shared" si="63"/>
        <v/>
      </c>
      <c r="BL149" s="102" t="str">
        <f t="shared" si="64"/>
        <v/>
      </c>
      <c r="BM149" s="102" t="str">
        <f t="shared" si="65"/>
        <v/>
      </c>
      <c r="BN149" s="102" t="str">
        <f t="shared" si="66"/>
        <v/>
      </c>
      <c r="BO149" s="103" t="str">
        <f t="shared" si="59"/>
        <v/>
      </c>
    </row>
    <row r="150" spans="2:67" ht="15.75" customHeight="1" x14ac:dyDescent="0.25">
      <c r="B150" s="132" t="str">
        <f>IF('Input data'!B150="","",'Input data'!B150)</f>
        <v/>
      </c>
      <c r="C150" s="66" t="str">
        <f>IF('Input data'!C150="","",'Input data'!C150)</f>
        <v/>
      </c>
      <c r="D150" s="66" t="str">
        <f>IF('Input data'!D150="","",'Input data'!D150)</f>
        <v/>
      </c>
      <c r="E150" s="133" t="str">
        <f>IF('Input data'!E150="","",'Input data'!E150)</f>
        <v/>
      </c>
      <c r="F150" s="66" t="str">
        <f>IF('Input data'!F150="","",'Input data'!F150)</f>
        <v/>
      </c>
      <c r="G150" s="66" t="str">
        <f>IF('Input data'!G150="","",'Input data'!G150)</f>
        <v/>
      </c>
      <c r="H150" s="127" t="str">
        <f>IF('Input data'!H150="","",'Input data'!H150)</f>
        <v/>
      </c>
      <c r="I150" s="64" t="str">
        <f>IF('Input data'!I150="","",'Input data'!I150)</f>
        <v/>
      </c>
      <c r="J150" s="65" t="str">
        <f>IF('Input data'!J150="","",'Input data'!J150)</f>
        <v/>
      </c>
      <c r="K150" s="64" t="str">
        <f>IF('Input data'!K150="","",'Input data'!K150)</f>
        <v/>
      </c>
      <c r="L150" s="65" t="str">
        <f>IF('Input data'!L150="","",'Input data'!L150)</f>
        <v/>
      </c>
      <c r="M150" s="64" t="str">
        <f>IF('Input data'!M150="","",'Input data'!M150)</f>
        <v/>
      </c>
      <c r="N150" s="64" t="str">
        <f>IF('Input data'!N150="","",'Input data'!N150)</f>
        <v/>
      </c>
      <c r="O150" s="134" t="str">
        <f>IF('Input data'!O150="","",'Input data'!O150)</f>
        <v/>
      </c>
      <c r="P150" s="132" t="str">
        <f>IF('Input data'!P150="","",'Input data'!P150)</f>
        <v/>
      </c>
      <c r="Q150" s="64" t="str">
        <f>IF('Input data'!Q150="","",'Input data'!Q150)</f>
        <v/>
      </c>
      <c r="R150" s="64" t="str">
        <f>IF('Input data'!R150="","",'Input data'!R150)</f>
        <v/>
      </c>
      <c r="S150" s="64" t="str">
        <f>IF('Input data'!S150="","",'Input data'!S150)</f>
        <v/>
      </c>
      <c r="T150" s="135" t="str">
        <f>IF('Input data'!T150="","",'Input data'!T150)</f>
        <v/>
      </c>
      <c r="U150" s="136" t="str">
        <f>IF('Input data'!U150="","",'Input data'!U150)</f>
        <v/>
      </c>
      <c r="V150" s="65" t="str">
        <f>IF('Input data'!V150="","",'Input data'!V150)</f>
        <v/>
      </c>
      <c r="W150" s="64" t="str">
        <f>IF('Input data'!W150="","",'Input data'!W150)</f>
        <v/>
      </c>
      <c r="X150" s="135" t="str">
        <f>IF('Input data'!X150="","",'Input data'!X150)</f>
        <v/>
      </c>
      <c r="Y150" s="137" t="str">
        <f>IF('Input data'!Y150="","",'Input data'!Y150)</f>
        <v/>
      </c>
      <c r="Z150" s="65" t="str">
        <f>IF('Input data'!Z150="","",'Input data'!Z150)</f>
        <v/>
      </c>
      <c r="AA150" s="65" t="str">
        <f>IF('Input data'!AA150="","",'Input data'!AA150)</f>
        <v/>
      </c>
      <c r="AB150" s="135" t="str">
        <f>IF('Input data'!AB150="","",'Input data'!AB150)</f>
        <v/>
      </c>
      <c r="AC150" s="136" t="str">
        <f>IF('Input data'!AC150="","",'Input data'!AC150)</f>
        <v/>
      </c>
      <c r="AD150" s="64" t="str">
        <f>IF('Input data'!AD150="","",'Input data'!AD150)</f>
        <v/>
      </c>
      <c r="AE150" s="64" t="str">
        <f>IF('Input data'!AE150="","",'Input data'!AE150)</f>
        <v/>
      </c>
      <c r="AF150" s="64" t="str">
        <f>IF('Input data'!AF150="","",'Input data'!AF150)</f>
        <v/>
      </c>
      <c r="AG150" s="64" t="str">
        <f>IF('Input data'!AG150="","",'Input data'!AG150)</f>
        <v/>
      </c>
      <c r="AH150" s="64" t="str">
        <f>IF('Input data'!AH150="","",'Input data'!AH150)</f>
        <v/>
      </c>
      <c r="AI150" s="64" t="str">
        <f>IF('Input data'!AI150="","",'Input data'!AI150)</f>
        <v/>
      </c>
      <c r="AJ150" s="64" t="str">
        <f>IF('Input data'!AJ150="","",'Input data'!AJ150)</f>
        <v/>
      </c>
      <c r="AK150" s="65" t="str">
        <f>IF('Input data'!AK150="","",'Input data'!AK150)</f>
        <v/>
      </c>
      <c r="AL150" s="136" t="str">
        <f>IF('Input data'!AL150="","",'Input data'!AL150)</f>
        <v/>
      </c>
      <c r="AM150" s="64" t="str">
        <f>IF('Input data'!AM150="","",'Input data'!AM150)</f>
        <v/>
      </c>
      <c r="AN150" s="128" t="str">
        <f>IF('Input data'!AN150="","",'Input data'!AN150)</f>
        <v/>
      </c>
      <c r="AO150" s="139" t="str">
        <f>IF('Input data'!AO150="","",'Input data'!AO150)</f>
        <v/>
      </c>
      <c r="AP150" s="89" t="str">
        <f t="shared" si="45"/>
        <v/>
      </c>
      <c r="AQ150" s="90" t="str">
        <f t="shared" si="46"/>
        <v/>
      </c>
      <c r="AR150" s="91" t="str">
        <f t="shared" si="47"/>
        <v/>
      </c>
      <c r="AS150" s="91" t="str">
        <f t="shared" si="48"/>
        <v/>
      </c>
      <c r="AT150" s="91" t="str">
        <f t="shared" si="60"/>
        <v/>
      </c>
      <c r="AU150" s="91" t="str">
        <f t="shared" si="49"/>
        <v/>
      </c>
      <c r="AV150" s="117" t="str">
        <f t="shared" si="50"/>
        <v/>
      </c>
      <c r="AW150" s="89" t="str">
        <f>IF(OR(Q150="",Y150=""),"",(5.6*(IF(AC150="",'Standard input values for PCO2'!$C$5,AC150))^0.75+22*Y150+1.6*0.00001*(IF(AG150="",'Standard input values for PCO2'!$D$5,AG150))^3)*Q150/1000)</f>
        <v/>
      </c>
      <c r="AX150" s="90" t="str">
        <f>IF(OR(R150="",Y150=""),"",(5.6*(IF(AD150="",'Standard input values for PCO2'!$C$6,AD150))^0.75+1.6*0.00001*(IF(AH150="",'Standard input values for PCO2'!$D$6,AH150))^3)*R150/1000)</f>
        <v/>
      </c>
      <c r="AY150" s="90" t="str">
        <f>IF(S150="","",(7.64*(IF(AE150="",'Standard input values for PCO2'!$C$7,AE150))^0.69+(IF(AK150="",'Standard input values for PCO2'!$F$7,AK150))*(23/(IF(AJ150="",'Standard input values for PCO2'!$E$7,AJ150))-1)*((57.27+0.302*(IF(AE150="",'Standard input values for PCO2'!$C$7,AE150)))/(1-0.171*(IF(AK150="",'Standard input values for PCO2'!$F$7,AK150))))+1.6*0.00001*(IF(AI150="",'Standard input values for PCO2'!$D$7,AI150))^3)*S150/1000)</f>
        <v/>
      </c>
      <c r="AZ150" s="90" t="str">
        <f>IF(T150="","",(7.64*(IF(AF150="",'Standard input values for PCO2'!$C$8,AF150))^0.69+(IF(AK150="",'Standard input values for PCO2'!$F$8,AK150))*(23/(IF(AJ150="",'Standard input values for PCO2'!$E$8,AJ150))-1)*((57.27+0.302*(IF(AF150="",'Standard input values for PCO2'!$C$8,AF150)))/(1-0.171*(IF(AK150="",'Standard input values for PCO2'!$F$8,AK150)))))*T150/1000)</f>
        <v/>
      </c>
      <c r="BA150" s="90" t="str">
        <f t="shared" si="61"/>
        <v/>
      </c>
      <c r="BB150" s="122" t="str">
        <f t="shared" si="51"/>
        <v/>
      </c>
      <c r="BC150" s="89" t="str">
        <f t="shared" si="52"/>
        <v/>
      </c>
      <c r="BD150" s="90" t="str">
        <f t="shared" si="53"/>
        <v/>
      </c>
      <c r="BE150" s="117" t="str">
        <f t="shared" si="54"/>
        <v/>
      </c>
      <c r="BF150" s="98" t="str">
        <f t="shared" si="55"/>
        <v/>
      </c>
      <c r="BG150" s="99" t="str">
        <f t="shared" si="56"/>
        <v/>
      </c>
      <c r="BH150" s="99" t="str">
        <f t="shared" si="57"/>
        <v/>
      </c>
      <c r="BI150" s="100" t="str">
        <f t="shared" si="58"/>
        <v/>
      </c>
      <c r="BJ150" s="101" t="str">
        <f t="shared" si="62"/>
        <v/>
      </c>
      <c r="BK150" s="102" t="str">
        <f t="shared" si="63"/>
        <v/>
      </c>
      <c r="BL150" s="102" t="str">
        <f t="shared" si="64"/>
        <v/>
      </c>
      <c r="BM150" s="102" t="str">
        <f t="shared" si="65"/>
        <v/>
      </c>
      <c r="BN150" s="102" t="str">
        <f t="shared" si="66"/>
        <v/>
      </c>
      <c r="BO150" s="103" t="str">
        <f t="shared" si="59"/>
        <v/>
      </c>
    </row>
    <row r="151" spans="2:67" ht="15.75" customHeight="1" x14ac:dyDescent="0.25">
      <c r="B151" s="132" t="str">
        <f>IF('Input data'!B151="","",'Input data'!B151)</f>
        <v/>
      </c>
      <c r="C151" s="66" t="str">
        <f>IF('Input data'!C151="","",'Input data'!C151)</f>
        <v/>
      </c>
      <c r="D151" s="66" t="str">
        <f>IF('Input data'!D151="","",'Input data'!D151)</f>
        <v/>
      </c>
      <c r="E151" s="133" t="str">
        <f>IF('Input data'!E151="","",'Input data'!E151)</f>
        <v/>
      </c>
      <c r="F151" s="66" t="str">
        <f>IF('Input data'!F151="","",'Input data'!F151)</f>
        <v/>
      </c>
      <c r="G151" s="66" t="str">
        <f>IF('Input data'!G151="","",'Input data'!G151)</f>
        <v/>
      </c>
      <c r="H151" s="127" t="str">
        <f>IF('Input data'!H151="","",'Input data'!H151)</f>
        <v/>
      </c>
      <c r="I151" s="64" t="str">
        <f>IF('Input data'!I151="","",'Input data'!I151)</f>
        <v/>
      </c>
      <c r="J151" s="65" t="str">
        <f>IF('Input data'!J151="","",'Input data'!J151)</f>
        <v/>
      </c>
      <c r="K151" s="64" t="str">
        <f>IF('Input data'!K151="","",'Input data'!K151)</f>
        <v/>
      </c>
      <c r="L151" s="65" t="str">
        <f>IF('Input data'!L151="","",'Input data'!L151)</f>
        <v/>
      </c>
      <c r="M151" s="64" t="str">
        <f>IF('Input data'!M151="","",'Input data'!M151)</f>
        <v/>
      </c>
      <c r="N151" s="64" t="str">
        <f>IF('Input data'!N151="","",'Input data'!N151)</f>
        <v/>
      </c>
      <c r="O151" s="134" t="str">
        <f>IF('Input data'!O151="","",'Input data'!O151)</f>
        <v/>
      </c>
      <c r="P151" s="132" t="str">
        <f>IF('Input data'!P151="","",'Input data'!P151)</f>
        <v/>
      </c>
      <c r="Q151" s="64" t="str">
        <f>IF('Input data'!Q151="","",'Input data'!Q151)</f>
        <v/>
      </c>
      <c r="R151" s="64" t="str">
        <f>IF('Input data'!R151="","",'Input data'!R151)</f>
        <v/>
      </c>
      <c r="S151" s="64" t="str">
        <f>IF('Input data'!S151="","",'Input data'!S151)</f>
        <v/>
      </c>
      <c r="T151" s="135" t="str">
        <f>IF('Input data'!T151="","",'Input data'!T151)</f>
        <v/>
      </c>
      <c r="U151" s="136" t="str">
        <f>IF('Input data'!U151="","",'Input data'!U151)</f>
        <v/>
      </c>
      <c r="V151" s="65" t="str">
        <f>IF('Input data'!V151="","",'Input data'!V151)</f>
        <v/>
      </c>
      <c r="W151" s="64" t="str">
        <f>IF('Input data'!W151="","",'Input data'!W151)</f>
        <v/>
      </c>
      <c r="X151" s="135" t="str">
        <f>IF('Input data'!X151="","",'Input data'!X151)</f>
        <v/>
      </c>
      <c r="Y151" s="137" t="str">
        <f>IF('Input data'!Y151="","",'Input data'!Y151)</f>
        <v/>
      </c>
      <c r="Z151" s="65" t="str">
        <f>IF('Input data'!Z151="","",'Input data'!Z151)</f>
        <v/>
      </c>
      <c r="AA151" s="65" t="str">
        <f>IF('Input data'!AA151="","",'Input data'!AA151)</f>
        <v/>
      </c>
      <c r="AB151" s="135" t="str">
        <f>IF('Input data'!AB151="","",'Input data'!AB151)</f>
        <v/>
      </c>
      <c r="AC151" s="136" t="str">
        <f>IF('Input data'!AC151="","",'Input data'!AC151)</f>
        <v/>
      </c>
      <c r="AD151" s="64" t="str">
        <f>IF('Input data'!AD151="","",'Input data'!AD151)</f>
        <v/>
      </c>
      <c r="AE151" s="64" t="str">
        <f>IF('Input data'!AE151="","",'Input data'!AE151)</f>
        <v/>
      </c>
      <c r="AF151" s="64" t="str">
        <f>IF('Input data'!AF151="","",'Input data'!AF151)</f>
        <v/>
      </c>
      <c r="AG151" s="64" t="str">
        <f>IF('Input data'!AG151="","",'Input data'!AG151)</f>
        <v/>
      </c>
      <c r="AH151" s="64" t="str">
        <f>IF('Input data'!AH151="","",'Input data'!AH151)</f>
        <v/>
      </c>
      <c r="AI151" s="64" t="str">
        <f>IF('Input data'!AI151="","",'Input data'!AI151)</f>
        <v/>
      </c>
      <c r="AJ151" s="64" t="str">
        <f>IF('Input data'!AJ151="","",'Input data'!AJ151)</f>
        <v/>
      </c>
      <c r="AK151" s="65" t="str">
        <f>IF('Input data'!AK151="","",'Input data'!AK151)</f>
        <v/>
      </c>
      <c r="AL151" s="136" t="str">
        <f>IF('Input data'!AL151="","",'Input data'!AL151)</f>
        <v/>
      </c>
      <c r="AM151" s="64" t="str">
        <f>IF('Input data'!AM151="","",'Input data'!AM151)</f>
        <v/>
      </c>
      <c r="AN151" s="128" t="str">
        <f>IF('Input data'!AN151="","",'Input data'!AN151)</f>
        <v/>
      </c>
      <c r="AO151" s="139" t="str">
        <f>IF('Input data'!AO151="","",'Input data'!AO151)</f>
        <v/>
      </c>
      <c r="AP151" s="89" t="str">
        <f t="shared" si="45"/>
        <v/>
      </c>
      <c r="AQ151" s="90" t="str">
        <f t="shared" si="46"/>
        <v/>
      </c>
      <c r="AR151" s="91" t="str">
        <f t="shared" si="47"/>
        <v/>
      </c>
      <c r="AS151" s="91" t="str">
        <f t="shared" si="48"/>
        <v/>
      </c>
      <c r="AT151" s="91" t="str">
        <f t="shared" si="60"/>
        <v/>
      </c>
      <c r="AU151" s="91" t="str">
        <f t="shared" si="49"/>
        <v/>
      </c>
      <c r="AV151" s="117" t="str">
        <f t="shared" si="50"/>
        <v/>
      </c>
      <c r="AW151" s="89" t="str">
        <f>IF(OR(Q151="",Y151=""),"",(5.6*(IF(AC151="",'Standard input values for PCO2'!$C$5,AC151))^0.75+22*Y151+1.6*0.00001*(IF(AG151="",'Standard input values for PCO2'!$D$5,AG151))^3)*Q151/1000)</f>
        <v/>
      </c>
      <c r="AX151" s="90" t="str">
        <f>IF(OR(R151="",Y151=""),"",(5.6*(IF(AD151="",'Standard input values for PCO2'!$C$6,AD151))^0.75+1.6*0.00001*(IF(AH151="",'Standard input values for PCO2'!$D$6,AH151))^3)*R151/1000)</f>
        <v/>
      </c>
      <c r="AY151" s="90" t="str">
        <f>IF(S151="","",(7.64*(IF(AE151="",'Standard input values for PCO2'!$C$7,AE151))^0.69+(IF(AK151="",'Standard input values for PCO2'!$F$7,AK151))*(23/(IF(AJ151="",'Standard input values for PCO2'!$E$7,AJ151))-1)*((57.27+0.302*(IF(AE151="",'Standard input values for PCO2'!$C$7,AE151)))/(1-0.171*(IF(AK151="",'Standard input values for PCO2'!$F$7,AK151))))+1.6*0.00001*(IF(AI151="",'Standard input values for PCO2'!$D$7,AI151))^3)*S151/1000)</f>
        <v/>
      </c>
      <c r="AZ151" s="90" t="str">
        <f>IF(T151="","",(7.64*(IF(AF151="",'Standard input values for PCO2'!$C$8,AF151))^0.69+(IF(AK151="",'Standard input values for PCO2'!$F$8,AK151))*(23/(IF(AJ151="",'Standard input values for PCO2'!$E$8,AJ151))-1)*((57.27+0.302*(IF(AF151="",'Standard input values for PCO2'!$C$8,AF151)))/(1-0.171*(IF(AK151="",'Standard input values for PCO2'!$F$8,AK151)))))*T151/1000)</f>
        <v/>
      </c>
      <c r="BA151" s="90" t="str">
        <f t="shared" si="61"/>
        <v/>
      </c>
      <c r="BB151" s="122" t="str">
        <f t="shared" si="51"/>
        <v/>
      </c>
      <c r="BC151" s="89" t="str">
        <f t="shared" si="52"/>
        <v/>
      </c>
      <c r="BD151" s="90" t="str">
        <f t="shared" si="53"/>
        <v/>
      </c>
      <c r="BE151" s="117" t="str">
        <f t="shared" si="54"/>
        <v/>
      </c>
      <c r="BF151" s="98" t="str">
        <f t="shared" si="55"/>
        <v/>
      </c>
      <c r="BG151" s="99" t="str">
        <f t="shared" si="56"/>
        <v/>
      </c>
      <c r="BH151" s="99" t="str">
        <f t="shared" si="57"/>
        <v/>
      </c>
      <c r="BI151" s="100" t="str">
        <f t="shared" si="58"/>
        <v/>
      </c>
      <c r="BJ151" s="101" t="str">
        <f t="shared" si="62"/>
        <v/>
      </c>
      <c r="BK151" s="102" t="str">
        <f t="shared" si="63"/>
        <v/>
      </c>
      <c r="BL151" s="102" t="str">
        <f t="shared" si="64"/>
        <v/>
      </c>
      <c r="BM151" s="102" t="str">
        <f t="shared" si="65"/>
        <v/>
      </c>
      <c r="BN151" s="102" t="str">
        <f t="shared" si="66"/>
        <v/>
      </c>
      <c r="BO151" s="103" t="str">
        <f t="shared" si="59"/>
        <v/>
      </c>
    </row>
    <row r="152" spans="2:67" ht="15.75" customHeight="1" x14ac:dyDescent="0.25">
      <c r="B152" s="132" t="str">
        <f>IF('Input data'!B152="","",'Input data'!B152)</f>
        <v/>
      </c>
      <c r="C152" s="66" t="str">
        <f>IF('Input data'!C152="","",'Input data'!C152)</f>
        <v/>
      </c>
      <c r="D152" s="66" t="str">
        <f>IF('Input data'!D152="","",'Input data'!D152)</f>
        <v/>
      </c>
      <c r="E152" s="133" t="str">
        <f>IF('Input data'!E152="","",'Input data'!E152)</f>
        <v/>
      </c>
      <c r="F152" s="66" t="str">
        <f>IF('Input data'!F152="","",'Input data'!F152)</f>
        <v/>
      </c>
      <c r="G152" s="66" t="str">
        <f>IF('Input data'!G152="","",'Input data'!G152)</f>
        <v/>
      </c>
      <c r="H152" s="127" t="str">
        <f>IF('Input data'!H152="","",'Input data'!H152)</f>
        <v/>
      </c>
      <c r="I152" s="64" t="str">
        <f>IF('Input data'!I152="","",'Input data'!I152)</f>
        <v/>
      </c>
      <c r="J152" s="65" t="str">
        <f>IF('Input data'!J152="","",'Input data'!J152)</f>
        <v/>
      </c>
      <c r="K152" s="64" t="str">
        <f>IF('Input data'!K152="","",'Input data'!K152)</f>
        <v/>
      </c>
      <c r="L152" s="65" t="str">
        <f>IF('Input data'!L152="","",'Input data'!L152)</f>
        <v/>
      </c>
      <c r="M152" s="64" t="str">
        <f>IF('Input data'!M152="","",'Input data'!M152)</f>
        <v/>
      </c>
      <c r="N152" s="64" t="str">
        <f>IF('Input data'!N152="","",'Input data'!N152)</f>
        <v/>
      </c>
      <c r="O152" s="134" t="str">
        <f>IF('Input data'!O152="","",'Input data'!O152)</f>
        <v/>
      </c>
      <c r="P152" s="132" t="str">
        <f>IF('Input data'!P152="","",'Input data'!P152)</f>
        <v/>
      </c>
      <c r="Q152" s="64" t="str">
        <f>IF('Input data'!Q152="","",'Input data'!Q152)</f>
        <v/>
      </c>
      <c r="R152" s="64" t="str">
        <f>IF('Input data'!R152="","",'Input data'!R152)</f>
        <v/>
      </c>
      <c r="S152" s="64" t="str">
        <f>IF('Input data'!S152="","",'Input data'!S152)</f>
        <v/>
      </c>
      <c r="T152" s="135" t="str">
        <f>IF('Input data'!T152="","",'Input data'!T152)</f>
        <v/>
      </c>
      <c r="U152" s="136" t="str">
        <f>IF('Input data'!U152="","",'Input data'!U152)</f>
        <v/>
      </c>
      <c r="V152" s="65" t="str">
        <f>IF('Input data'!V152="","",'Input data'!V152)</f>
        <v/>
      </c>
      <c r="W152" s="64" t="str">
        <f>IF('Input data'!W152="","",'Input data'!W152)</f>
        <v/>
      </c>
      <c r="X152" s="135" t="str">
        <f>IF('Input data'!X152="","",'Input data'!X152)</f>
        <v/>
      </c>
      <c r="Y152" s="137" t="str">
        <f>IF('Input data'!Y152="","",'Input data'!Y152)</f>
        <v/>
      </c>
      <c r="Z152" s="65" t="str">
        <f>IF('Input data'!Z152="","",'Input data'!Z152)</f>
        <v/>
      </c>
      <c r="AA152" s="65" t="str">
        <f>IF('Input data'!AA152="","",'Input data'!AA152)</f>
        <v/>
      </c>
      <c r="AB152" s="135" t="str">
        <f>IF('Input data'!AB152="","",'Input data'!AB152)</f>
        <v/>
      </c>
      <c r="AC152" s="136" t="str">
        <f>IF('Input data'!AC152="","",'Input data'!AC152)</f>
        <v/>
      </c>
      <c r="AD152" s="64" t="str">
        <f>IF('Input data'!AD152="","",'Input data'!AD152)</f>
        <v/>
      </c>
      <c r="AE152" s="64" t="str">
        <f>IF('Input data'!AE152="","",'Input data'!AE152)</f>
        <v/>
      </c>
      <c r="AF152" s="64" t="str">
        <f>IF('Input data'!AF152="","",'Input data'!AF152)</f>
        <v/>
      </c>
      <c r="AG152" s="64" t="str">
        <f>IF('Input data'!AG152="","",'Input data'!AG152)</f>
        <v/>
      </c>
      <c r="AH152" s="64" t="str">
        <f>IF('Input data'!AH152="","",'Input data'!AH152)</f>
        <v/>
      </c>
      <c r="AI152" s="64" t="str">
        <f>IF('Input data'!AI152="","",'Input data'!AI152)</f>
        <v/>
      </c>
      <c r="AJ152" s="64" t="str">
        <f>IF('Input data'!AJ152="","",'Input data'!AJ152)</f>
        <v/>
      </c>
      <c r="AK152" s="65" t="str">
        <f>IF('Input data'!AK152="","",'Input data'!AK152)</f>
        <v/>
      </c>
      <c r="AL152" s="136" t="str">
        <f>IF('Input data'!AL152="","",'Input data'!AL152)</f>
        <v/>
      </c>
      <c r="AM152" s="64" t="str">
        <f>IF('Input data'!AM152="","",'Input data'!AM152)</f>
        <v/>
      </c>
      <c r="AN152" s="128" t="str">
        <f>IF('Input data'!AN152="","",'Input data'!AN152)</f>
        <v/>
      </c>
      <c r="AO152" s="139" t="str">
        <f>IF('Input data'!AO152="","",'Input data'!AO152)</f>
        <v/>
      </c>
      <c r="AP152" s="89" t="str">
        <f t="shared" si="45"/>
        <v/>
      </c>
      <c r="AQ152" s="90" t="str">
        <f t="shared" si="46"/>
        <v/>
      </c>
      <c r="AR152" s="91" t="str">
        <f t="shared" si="47"/>
        <v/>
      </c>
      <c r="AS152" s="91" t="str">
        <f t="shared" si="48"/>
        <v/>
      </c>
      <c r="AT152" s="91" t="str">
        <f t="shared" si="60"/>
        <v/>
      </c>
      <c r="AU152" s="91" t="str">
        <f t="shared" si="49"/>
        <v/>
      </c>
      <c r="AV152" s="117" t="str">
        <f t="shared" si="50"/>
        <v/>
      </c>
      <c r="AW152" s="89" t="str">
        <f>IF(OR(Q152="",Y152=""),"",(5.6*(IF(AC152="",'Standard input values for PCO2'!$C$5,AC152))^0.75+22*Y152+1.6*0.00001*(IF(AG152="",'Standard input values for PCO2'!$D$5,AG152))^3)*Q152/1000)</f>
        <v/>
      </c>
      <c r="AX152" s="90" t="str">
        <f>IF(OR(R152="",Y152=""),"",(5.6*(IF(AD152="",'Standard input values for PCO2'!$C$6,AD152))^0.75+1.6*0.00001*(IF(AH152="",'Standard input values for PCO2'!$D$6,AH152))^3)*R152/1000)</f>
        <v/>
      </c>
      <c r="AY152" s="90" t="str">
        <f>IF(S152="","",(7.64*(IF(AE152="",'Standard input values for PCO2'!$C$7,AE152))^0.69+(IF(AK152="",'Standard input values for PCO2'!$F$7,AK152))*(23/(IF(AJ152="",'Standard input values for PCO2'!$E$7,AJ152))-1)*((57.27+0.302*(IF(AE152="",'Standard input values for PCO2'!$C$7,AE152)))/(1-0.171*(IF(AK152="",'Standard input values for PCO2'!$F$7,AK152))))+1.6*0.00001*(IF(AI152="",'Standard input values for PCO2'!$D$7,AI152))^3)*S152/1000)</f>
        <v/>
      </c>
      <c r="AZ152" s="90" t="str">
        <f>IF(T152="","",(7.64*(IF(AF152="",'Standard input values for PCO2'!$C$8,AF152))^0.69+(IF(AK152="",'Standard input values for PCO2'!$F$8,AK152))*(23/(IF(AJ152="",'Standard input values for PCO2'!$E$8,AJ152))-1)*((57.27+0.302*(IF(AF152="",'Standard input values for PCO2'!$C$8,AF152)))/(1-0.171*(IF(AK152="",'Standard input values for PCO2'!$F$8,AK152)))))*T152/1000)</f>
        <v/>
      </c>
      <c r="BA152" s="90" t="str">
        <f t="shared" si="61"/>
        <v/>
      </c>
      <c r="BB152" s="122" t="str">
        <f t="shared" si="51"/>
        <v/>
      </c>
      <c r="BC152" s="89" t="str">
        <f t="shared" si="52"/>
        <v/>
      </c>
      <c r="BD152" s="90" t="str">
        <f t="shared" si="53"/>
        <v/>
      </c>
      <c r="BE152" s="117" t="str">
        <f t="shared" si="54"/>
        <v/>
      </c>
      <c r="BF152" s="98" t="str">
        <f t="shared" si="55"/>
        <v/>
      </c>
      <c r="BG152" s="99" t="str">
        <f t="shared" si="56"/>
        <v/>
      </c>
      <c r="BH152" s="99" t="str">
        <f t="shared" si="57"/>
        <v/>
      </c>
      <c r="BI152" s="100" t="str">
        <f t="shared" si="58"/>
        <v/>
      </c>
      <c r="BJ152" s="101" t="str">
        <f t="shared" si="62"/>
        <v/>
      </c>
      <c r="BK152" s="102" t="str">
        <f t="shared" si="63"/>
        <v/>
      </c>
      <c r="BL152" s="102" t="str">
        <f t="shared" si="64"/>
        <v/>
      </c>
      <c r="BM152" s="102" t="str">
        <f t="shared" si="65"/>
        <v/>
      </c>
      <c r="BN152" s="102" t="str">
        <f t="shared" si="66"/>
        <v/>
      </c>
      <c r="BO152" s="103" t="str">
        <f t="shared" si="59"/>
        <v/>
      </c>
    </row>
    <row r="153" spans="2:67" ht="15.75" customHeight="1" x14ac:dyDescent="0.25">
      <c r="B153" s="132" t="str">
        <f>IF('Input data'!B153="","",'Input data'!B153)</f>
        <v/>
      </c>
      <c r="C153" s="66" t="str">
        <f>IF('Input data'!C153="","",'Input data'!C153)</f>
        <v/>
      </c>
      <c r="D153" s="66" t="str">
        <f>IF('Input data'!D153="","",'Input data'!D153)</f>
        <v/>
      </c>
      <c r="E153" s="133" t="str">
        <f>IF('Input data'!E153="","",'Input data'!E153)</f>
        <v/>
      </c>
      <c r="F153" s="66" t="str">
        <f>IF('Input data'!F153="","",'Input data'!F153)</f>
        <v/>
      </c>
      <c r="G153" s="66" t="str">
        <f>IF('Input data'!G153="","",'Input data'!G153)</f>
        <v/>
      </c>
      <c r="H153" s="127" t="str">
        <f>IF('Input data'!H153="","",'Input data'!H153)</f>
        <v/>
      </c>
      <c r="I153" s="64" t="str">
        <f>IF('Input data'!I153="","",'Input data'!I153)</f>
        <v/>
      </c>
      <c r="J153" s="65" t="str">
        <f>IF('Input data'!J153="","",'Input data'!J153)</f>
        <v/>
      </c>
      <c r="K153" s="64" t="str">
        <f>IF('Input data'!K153="","",'Input data'!K153)</f>
        <v/>
      </c>
      <c r="L153" s="65" t="str">
        <f>IF('Input data'!L153="","",'Input data'!L153)</f>
        <v/>
      </c>
      <c r="M153" s="64" t="str">
        <f>IF('Input data'!M153="","",'Input data'!M153)</f>
        <v/>
      </c>
      <c r="N153" s="64" t="str">
        <f>IF('Input data'!N153="","",'Input data'!N153)</f>
        <v/>
      </c>
      <c r="O153" s="134" t="str">
        <f>IF('Input data'!O153="","",'Input data'!O153)</f>
        <v/>
      </c>
      <c r="P153" s="132" t="str">
        <f>IF('Input data'!P153="","",'Input data'!P153)</f>
        <v/>
      </c>
      <c r="Q153" s="64" t="str">
        <f>IF('Input data'!Q153="","",'Input data'!Q153)</f>
        <v/>
      </c>
      <c r="R153" s="64" t="str">
        <f>IF('Input data'!R153="","",'Input data'!R153)</f>
        <v/>
      </c>
      <c r="S153" s="64" t="str">
        <f>IF('Input data'!S153="","",'Input data'!S153)</f>
        <v/>
      </c>
      <c r="T153" s="135" t="str">
        <f>IF('Input data'!T153="","",'Input data'!T153)</f>
        <v/>
      </c>
      <c r="U153" s="136" t="str">
        <f>IF('Input data'!U153="","",'Input data'!U153)</f>
        <v/>
      </c>
      <c r="V153" s="65" t="str">
        <f>IF('Input data'!V153="","",'Input data'!V153)</f>
        <v/>
      </c>
      <c r="W153" s="64" t="str">
        <f>IF('Input data'!W153="","",'Input data'!W153)</f>
        <v/>
      </c>
      <c r="X153" s="135" t="str">
        <f>IF('Input data'!X153="","",'Input data'!X153)</f>
        <v/>
      </c>
      <c r="Y153" s="137" t="str">
        <f>IF('Input data'!Y153="","",'Input data'!Y153)</f>
        <v/>
      </c>
      <c r="Z153" s="65" t="str">
        <f>IF('Input data'!Z153="","",'Input data'!Z153)</f>
        <v/>
      </c>
      <c r="AA153" s="65" t="str">
        <f>IF('Input data'!AA153="","",'Input data'!AA153)</f>
        <v/>
      </c>
      <c r="AB153" s="135" t="str">
        <f>IF('Input data'!AB153="","",'Input data'!AB153)</f>
        <v/>
      </c>
      <c r="AC153" s="136" t="str">
        <f>IF('Input data'!AC153="","",'Input data'!AC153)</f>
        <v/>
      </c>
      <c r="AD153" s="64" t="str">
        <f>IF('Input data'!AD153="","",'Input data'!AD153)</f>
        <v/>
      </c>
      <c r="AE153" s="64" t="str">
        <f>IF('Input data'!AE153="","",'Input data'!AE153)</f>
        <v/>
      </c>
      <c r="AF153" s="64" t="str">
        <f>IF('Input data'!AF153="","",'Input data'!AF153)</f>
        <v/>
      </c>
      <c r="AG153" s="64" t="str">
        <f>IF('Input data'!AG153="","",'Input data'!AG153)</f>
        <v/>
      </c>
      <c r="AH153" s="64" t="str">
        <f>IF('Input data'!AH153="","",'Input data'!AH153)</f>
        <v/>
      </c>
      <c r="AI153" s="64" t="str">
        <f>IF('Input data'!AI153="","",'Input data'!AI153)</f>
        <v/>
      </c>
      <c r="AJ153" s="64" t="str">
        <f>IF('Input data'!AJ153="","",'Input data'!AJ153)</f>
        <v/>
      </c>
      <c r="AK153" s="65" t="str">
        <f>IF('Input data'!AK153="","",'Input data'!AK153)</f>
        <v/>
      </c>
      <c r="AL153" s="136" t="str">
        <f>IF('Input data'!AL153="","",'Input data'!AL153)</f>
        <v/>
      </c>
      <c r="AM153" s="64" t="str">
        <f>IF('Input data'!AM153="","",'Input data'!AM153)</f>
        <v/>
      </c>
      <c r="AN153" s="128" t="str">
        <f>IF('Input data'!AN153="","",'Input data'!AN153)</f>
        <v/>
      </c>
      <c r="AO153" s="139" t="str">
        <f>IF('Input data'!AO153="","",'Input data'!AO153)</f>
        <v/>
      </c>
      <c r="AP153" s="89" t="str">
        <f t="shared" si="45"/>
        <v/>
      </c>
      <c r="AQ153" s="90" t="str">
        <f t="shared" si="46"/>
        <v/>
      </c>
      <c r="AR153" s="91" t="str">
        <f t="shared" si="47"/>
        <v/>
      </c>
      <c r="AS153" s="91" t="str">
        <f t="shared" si="48"/>
        <v/>
      </c>
      <c r="AT153" s="91" t="str">
        <f t="shared" si="60"/>
        <v/>
      </c>
      <c r="AU153" s="91" t="str">
        <f t="shared" si="49"/>
        <v/>
      </c>
      <c r="AV153" s="117" t="str">
        <f t="shared" si="50"/>
        <v/>
      </c>
      <c r="AW153" s="89" t="str">
        <f>IF(OR(Q153="",Y153=""),"",(5.6*(IF(AC153="",'Standard input values for PCO2'!$C$5,AC153))^0.75+22*Y153+1.6*0.00001*(IF(AG153="",'Standard input values for PCO2'!$D$5,AG153))^3)*Q153/1000)</f>
        <v/>
      </c>
      <c r="AX153" s="90" t="str">
        <f>IF(OR(R153="",Y153=""),"",(5.6*(IF(AD153="",'Standard input values for PCO2'!$C$6,AD153))^0.75+1.6*0.00001*(IF(AH153="",'Standard input values for PCO2'!$D$6,AH153))^3)*R153/1000)</f>
        <v/>
      </c>
      <c r="AY153" s="90" t="str">
        <f>IF(S153="","",(7.64*(IF(AE153="",'Standard input values for PCO2'!$C$7,AE153))^0.69+(IF(AK153="",'Standard input values for PCO2'!$F$7,AK153))*(23/(IF(AJ153="",'Standard input values for PCO2'!$E$7,AJ153))-1)*((57.27+0.302*(IF(AE153="",'Standard input values for PCO2'!$C$7,AE153)))/(1-0.171*(IF(AK153="",'Standard input values for PCO2'!$F$7,AK153))))+1.6*0.00001*(IF(AI153="",'Standard input values for PCO2'!$D$7,AI153))^3)*S153/1000)</f>
        <v/>
      </c>
      <c r="AZ153" s="90" t="str">
        <f>IF(T153="","",(7.64*(IF(AF153="",'Standard input values for PCO2'!$C$8,AF153))^0.69+(IF(AK153="",'Standard input values for PCO2'!$F$8,AK153))*(23/(IF(AJ153="",'Standard input values for PCO2'!$E$8,AJ153))-1)*((57.27+0.302*(IF(AF153="",'Standard input values for PCO2'!$C$8,AF153)))/(1-0.171*(IF(AK153="",'Standard input values for PCO2'!$F$8,AK153)))))*T153/1000)</f>
        <v/>
      </c>
      <c r="BA153" s="90" t="str">
        <f t="shared" si="61"/>
        <v/>
      </c>
      <c r="BB153" s="122" t="str">
        <f t="shared" si="51"/>
        <v/>
      </c>
      <c r="BC153" s="89" t="str">
        <f t="shared" si="52"/>
        <v/>
      </c>
      <c r="BD153" s="90" t="str">
        <f t="shared" si="53"/>
        <v/>
      </c>
      <c r="BE153" s="117" t="str">
        <f t="shared" si="54"/>
        <v/>
      </c>
      <c r="BF153" s="98" t="str">
        <f t="shared" si="55"/>
        <v/>
      </c>
      <c r="BG153" s="99" t="str">
        <f t="shared" si="56"/>
        <v/>
      </c>
      <c r="BH153" s="99" t="str">
        <f t="shared" si="57"/>
        <v/>
      </c>
      <c r="BI153" s="100" t="str">
        <f t="shared" si="58"/>
        <v/>
      </c>
      <c r="BJ153" s="101" t="str">
        <f t="shared" si="62"/>
        <v/>
      </c>
      <c r="BK153" s="102" t="str">
        <f t="shared" si="63"/>
        <v/>
      </c>
      <c r="BL153" s="102" t="str">
        <f t="shared" si="64"/>
        <v/>
      </c>
      <c r="BM153" s="102" t="str">
        <f t="shared" si="65"/>
        <v/>
      </c>
      <c r="BN153" s="102" t="str">
        <f t="shared" si="66"/>
        <v/>
      </c>
      <c r="BO153" s="103" t="str">
        <f t="shared" si="59"/>
        <v/>
      </c>
    </row>
    <row r="154" spans="2:67" ht="15.75" customHeight="1" x14ac:dyDescent="0.25">
      <c r="B154" s="132" t="str">
        <f>IF('Input data'!B154="","",'Input data'!B154)</f>
        <v/>
      </c>
      <c r="C154" s="66" t="str">
        <f>IF('Input data'!C154="","",'Input data'!C154)</f>
        <v/>
      </c>
      <c r="D154" s="66" t="str">
        <f>IF('Input data'!D154="","",'Input data'!D154)</f>
        <v/>
      </c>
      <c r="E154" s="133" t="str">
        <f>IF('Input data'!E154="","",'Input data'!E154)</f>
        <v/>
      </c>
      <c r="F154" s="66" t="str">
        <f>IF('Input data'!F154="","",'Input data'!F154)</f>
        <v/>
      </c>
      <c r="G154" s="66" t="str">
        <f>IF('Input data'!G154="","",'Input data'!G154)</f>
        <v/>
      </c>
      <c r="H154" s="127" t="str">
        <f>IF('Input data'!H154="","",'Input data'!H154)</f>
        <v/>
      </c>
      <c r="I154" s="64" t="str">
        <f>IF('Input data'!I154="","",'Input data'!I154)</f>
        <v/>
      </c>
      <c r="J154" s="65" t="str">
        <f>IF('Input data'!J154="","",'Input data'!J154)</f>
        <v/>
      </c>
      <c r="K154" s="64" t="str">
        <f>IF('Input data'!K154="","",'Input data'!K154)</f>
        <v/>
      </c>
      <c r="L154" s="65" t="str">
        <f>IF('Input data'!L154="","",'Input data'!L154)</f>
        <v/>
      </c>
      <c r="M154" s="64" t="str">
        <f>IF('Input data'!M154="","",'Input data'!M154)</f>
        <v/>
      </c>
      <c r="N154" s="64" t="str">
        <f>IF('Input data'!N154="","",'Input data'!N154)</f>
        <v/>
      </c>
      <c r="O154" s="134" t="str">
        <f>IF('Input data'!O154="","",'Input data'!O154)</f>
        <v/>
      </c>
      <c r="P154" s="132" t="str">
        <f>IF('Input data'!P154="","",'Input data'!P154)</f>
        <v/>
      </c>
      <c r="Q154" s="64" t="str">
        <f>IF('Input data'!Q154="","",'Input data'!Q154)</f>
        <v/>
      </c>
      <c r="R154" s="64" t="str">
        <f>IF('Input data'!R154="","",'Input data'!R154)</f>
        <v/>
      </c>
      <c r="S154" s="64" t="str">
        <f>IF('Input data'!S154="","",'Input data'!S154)</f>
        <v/>
      </c>
      <c r="T154" s="135" t="str">
        <f>IF('Input data'!T154="","",'Input data'!T154)</f>
        <v/>
      </c>
      <c r="U154" s="136" t="str">
        <f>IF('Input data'!U154="","",'Input data'!U154)</f>
        <v/>
      </c>
      <c r="V154" s="65" t="str">
        <f>IF('Input data'!V154="","",'Input data'!V154)</f>
        <v/>
      </c>
      <c r="W154" s="64" t="str">
        <f>IF('Input data'!W154="","",'Input data'!W154)</f>
        <v/>
      </c>
      <c r="X154" s="135" t="str">
        <f>IF('Input data'!X154="","",'Input data'!X154)</f>
        <v/>
      </c>
      <c r="Y154" s="137" t="str">
        <f>IF('Input data'!Y154="","",'Input data'!Y154)</f>
        <v/>
      </c>
      <c r="Z154" s="65" t="str">
        <f>IF('Input data'!Z154="","",'Input data'!Z154)</f>
        <v/>
      </c>
      <c r="AA154" s="65" t="str">
        <f>IF('Input data'!AA154="","",'Input data'!AA154)</f>
        <v/>
      </c>
      <c r="AB154" s="135" t="str">
        <f>IF('Input data'!AB154="","",'Input data'!AB154)</f>
        <v/>
      </c>
      <c r="AC154" s="136" t="str">
        <f>IF('Input data'!AC154="","",'Input data'!AC154)</f>
        <v/>
      </c>
      <c r="AD154" s="64" t="str">
        <f>IF('Input data'!AD154="","",'Input data'!AD154)</f>
        <v/>
      </c>
      <c r="AE154" s="64" t="str">
        <f>IF('Input data'!AE154="","",'Input data'!AE154)</f>
        <v/>
      </c>
      <c r="AF154" s="64" t="str">
        <f>IF('Input data'!AF154="","",'Input data'!AF154)</f>
        <v/>
      </c>
      <c r="AG154" s="64" t="str">
        <f>IF('Input data'!AG154="","",'Input data'!AG154)</f>
        <v/>
      </c>
      <c r="AH154" s="64" t="str">
        <f>IF('Input data'!AH154="","",'Input data'!AH154)</f>
        <v/>
      </c>
      <c r="AI154" s="64" t="str">
        <f>IF('Input data'!AI154="","",'Input data'!AI154)</f>
        <v/>
      </c>
      <c r="AJ154" s="64" t="str">
        <f>IF('Input data'!AJ154="","",'Input data'!AJ154)</f>
        <v/>
      </c>
      <c r="AK154" s="65" t="str">
        <f>IF('Input data'!AK154="","",'Input data'!AK154)</f>
        <v/>
      </c>
      <c r="AL154" s="136" t="str">
        <f>IF('Input data'!AL154="","",'Input data'!AL154)</f>
        <v/>
      </c>
      <c r="AM154" s="64" t="str">
        <f>IF('Input data'!AM154="","",'Input data'!AM154)</f>
        <v/>
      </c>
      <c r="AN154" s="128" t="str">
        <f>IF('Input data'!AN154="","",'Input data'!AN154)</f>
        <v/>
      </c>
      <c r="AO154" s="139" t="str">
        <f>IF('Input data'!AO154="","",'Input data'!AO154)</f>
        <v/>
      </c>
      <c r="AP154" s="89" t="str">
        <f t="shared" si="45"/>
        <v/>
      </c>
      <c r="AQ154" s="90" t="str">
        <f t="shared" si="46"/>
        <v/>
      </c>
      <c r="AR154" s="91" t="str">
        <f t="shared" si="47"/>
        <v/>
      </c>
      <c r="AS154" s="91" t="str">
        <f t="shared" si="48"/>
        <v/>
      </c>
      <c r="AT154" s="91" t="str">
        <f t="shared" si="60"/>
        <v/>
      </c>
      <c r="AU154" s="91" t="str">
        <f t="shared" si="49"/>
        <v/>
      </c>
      <c r="AV154" s="117" t="str">
        <f t="shared" si="50"/>
        <v/>
      </c>
      <c r="AW154" s="89" t="str">
        <f>IF(OR(Q154="",Y154=""),"",(5.6*(IF(AC154="",'Standard input values for PCO2'!$C$5,AC154))^0.75+22*Y154+1.6*0.00001*(IF(AG154="",'Standard input values for PCO2'!$D$5,AG154))^3)*Q154/1000)</f>
        <v/>
      </c>
      <c r="AX154" s="90" t="str">
        <f>IF(OR(R154="",Y154=""),"",(5.6*(IF(AD154="",'Standard input values for PCO2'!$C$6,AD154))^0.75+1.6*0.00001*(IF(AH154="",'Standard input values for PCO2'!$D$6,AH154))^3)*R154/1000)</f>
        <v/>
      </c>
      <c r="AY154" s="90" t="str">
        <f>IF(S154="","",(7.64*(IF(AE154="",'Standard input values for PCO2'!$C$7,AE154))^0.69+(IF(AK154="",'Standard input values for PCO2'!$F$7,AK154))*(23/(IF(AJ154="",'Standard input values for PCO2'!$E$7,AJ154))-1)*((57.27+0.302*(IF(AE154="",'Standard input values for PCO2'!$C$7,AE154)))/(1-0.171*(IF(AK154="",'Standard input values for PCO2'!$F$7,AK154))))+1.6*0.00001*(IF(AI154="",'Standard input values for PCO2'!$D$7,AI154))^3)*S154/1000)</f>
        <v/>
      </c>
      <c r="AZ154" s="90" t="str">
        <f>IF(T154="","",(7.64*(IF(AF154="",'Standard input values for PCO2'!$C$8,AF154))^0.69+(IF(AK154="",'Standard input values for PCO2'!$F$8,AK154))*(23/(IF(AJ154="",'Standard input values for PCO2'!$E$8,AJ154))-1)*((57.27+0.302*(IF(AF154="",'Standard input values for PCO2'!$C$8,AF154)))/(1-0.171*(IF(AK154="",'Standard input values for PCO2'!$F$8,AK154)))))*T154/1000)</f>
        <v/>
      </c>
      <c r="BA154" s="90" t="str">
        <f t="shared" si="61"/>
        <v/>
      </c>
      <c r="BB154" s="122" t="str">
        <f t="shared" si="51"/>
        <v/>
      </c>
      <c r="BC154" s="89" t="str">
        <f t="shared" si="52"/>
        <v/>
      </c>
      <c r="BD154" s="90" t="str">
        <f t="shared" si="53"/>
        <v/>
      </c>
      <c r="BE154" s="117" t="str">
        <f t="shared" si="54"/>
        <v/>
      </c>
      <c r="BF154" s="98" t="str">
        <f t="shared" si="55"/>
        <v/>
      </c>
      <c r="BG154" s="99" t="str">
        <f t="shared" si="56"/>
        <v/>
      </c>
      <c r="BH154" s="99" t="str">
        <f t="shared" si="57"/>
        <v/>
      </c>
      <c r="BI154" s="100" t="str">
        <f t="shared" si="58"/>
        <v/>
      </c>
      <c r="BJ154" s="101" t="str">
        <f t="shared" si="62"/>
        <v/>
      </c>
      <c r="BK154" s="102" t="str">
        <f t="shared" si="63"/>
        <v/>
      </c>
      <c r="BL154" s="102" t="str">
        <f t="shared" si="64"/>
        <v/>
      </c>
      <c r="BM154" s="102" t="str">
        <f t="shared" si="65"/>
        <v/>
      </c>
      <c r="BN154" s="102" t="str">
        <f t="shared" si="66"/>
        <v/>
      </c>
      <c r="BO154" s="103" t="str">
        <f t="shared" si="59"/>
        <v/>
      </c>
    </row>
    <row r="155" spans="2:67" ht="15.75" customHeight="1" x14ac:dyDescent="0.25">
      <c r="B155" s="132" t="str">
        <f>IF('Input data'!B155="","",'Input data'!B155)</f>
        <v/>
      </c>
      <c r="C155" s="66" t="str">
        <f>IF('Input data'!C155="","",'Input data'!C155)</f>
        <v/>
      </c>
      <c r="D155" s="66" t="str">
        <f>IF('Input data'!D155="","",'Input data'!D155)</f>
        <v/>
      </c>
      <c r="E155" s="133" t="str">
        <f>IF('Input data'!E155="","",'Input data'!E155)</f>
        <v/>
      </c>
      <c r="F155" s="66" t="str">
        <f>IF('Input data'!F155="","",'Input data'!F155)</f>
        <v/>
      </c>
      <c r="G155" s="66" t="str">
        <f>IF('Input data'!G155="","",'Input data'!G155)</f>
        <v/>
      </c>
      <c r="H155" s="127" t="str">
        <f>IF('Input data'!H155="","",'Input data'!H155)</f>
        <v/>
      </c>
      <c r="I155" s="64" t="str">
        <f>IF('Input data'!I155="","",'Input data'!I155)</f>
        <v/>
      </c>
      <c r="J155" s="65" t="str">
        <f>IF('Input data'!J155="","",'Input data'!J155)</f>
        <v/>
      </c>
      <c r="K155" s="64" t="str">
        <f>IF('Input data'!K155="","",'Input data'!K155)</f>
        <v/>
      </c>
      <c r="L155" s="65" t="str">
        <f>IF('Input data'!L155="","",'Input data'!L155)</f>
        <v/>
      </c>
      <c r="M155" s="64" t="str">
        <f>IF('Input data'!M155="","",'Input data'!M155)</f>
        <v/>
      </c>
      <c r="N155" s="64" t="str">
        <f>IF('Input data'!N155="","",'Input data'!N155)</f>
        <v/>
      </c>
      <c r="O155" s="134" t="str">
        <f>IF('Input data'!O155="","",'Input data'!O155)</f>
        <v/>
      </c>
      <c r="P155" s="132" t="str">
        <f>IF('Input data'!P155="","",'Input data'!P155)</f>
        <v/>
      </c>
      <c r="Q155" s="64" t="str">
        <f>IF('Input data'!Q155="","",'Input data'!Q155)</f>
        <v/>
      </c>
      <c r="R155" s="64" t="str">
        <f>IF('Input data'!R155="","",'Input data'!R155)</f>
        <v/>
      </c>
      <c r="S155" s="64" t="str">
        <f>IF('Input data'!S155="","",'Input data'!S155)</f>
        <v/>
      </c>
      <c r="T155" s="135" t="str">
        <f>IF('Input data'!T155="","",'Input data'!T155)</f>
        <v/>
      </c>
      <c r="U155" s="136" t="str">
        <f>IF('Input data'!U155="","",'Input data'!U155)</f>
        <v/>
      </c>
      <c r="V155" s="65" t="str">
        <f>IF('Input data'!V155="","",'Input data'!V155)</f>
        <v/>
      </c>
      <c r="W155" s="64" t="str">
        <f>IF('Input data'!W155="","",'Input data'!W155)</f>
        <v/>
      </c>
      <c r="X155" s="135" t="str">
        <f>IF('Input data'!X155="","",'Input data'!X155)</f>
        <v/>
      </c>
      <c r="Y155" s="137" t="str">
        <f>IF('Input data'!Y155="","",'Input data'!Y155)</f>
        <v/>
      </c>
      <c r="Z155" s="65" t="str">
        <f>IF('Input data'!Z155="","",'Input data'!Z155)</f>
        <v/>
      </c>
      <c r="AA155" s="65" t="str">
        <f>IF('Input data'!AA155="","",'Input data'!AA155)</f>
        <v/>
      </c>
      <c r="AB155" s="135" t="str">
        <f>IF('Input data'!AB155="","",'Input data'!AB155)</f>
        <v/>
      </c>
      <c r="AC155" s="136" t="str">
        <f>IF('Input data'!AC155="","",'Input data'!AC155)</f>
        <v/>
      </c>
      <c r="AD155" s="64" t="str">
        <f>IF('Input data'!AD155="","",'Input data'!AD155)</f>
        <v/>
      </c>
      <c r="AE155" s="64" t="str">
        <f>IF('Input data'!AE155="","",'Input data'!AE155)</f>
        <v/>
      </c>
      <c r="AF155" s="64" t="str">
        <f>IF('Input data'!AF155="","",'Input data'!AF155)</f>
        <v/>
      </c>
      <c r="AG155" s="64" t="str">
        <f>IF('Input data'!AG155="","",'Input data'!AG155)</f>
        <v/>
      </c>
      <c r="AH155" s="64" t="str">
        <f>IF('Input data'!AH155="","",'Input data'!AH155)</f>
        <v/>
      </c>
      <c r="AI155" s="64" t="str">
        <f>IF('Input data'!AI155="","",'Input data'!AI155)</f>
        <v/>
      </c>
      <c r="AJ155" s="64" t="str">
        <f>IF('Input data'!AJ155="","",'Input data'!AJ155)</f>
        <v/>
      </c>
      <c r="AK155" s="65" t="str">
        <f>IF('Input data'!AK155="","",'Input data'!AK155)</f>
        <v/>
      </c>
      <c r="AL155" s="136" t="str">
        <f>IF('Input data'!AL155="","",'Input data'!AL155)</f>
        <v/>
      </c>
      <c r="AM155" s="64" t="str">
        <f>IF('Input data'!AM155="","",'Input data'!AM155)</f>
        <v/>
      </c>
      <c r="AN155" s="128" t="str">
        <f>IF('Input data'!AN155="","",'Input data'!AN155)</f>
        <v/>
      </c>
      <c r="AO155" s="139" t="str">
        <f>IF('Input data'!AO155="","",'Input data'!AO155)</f>
        <v/>
      </c>
      <c r="AP155" s="89" t="str">
        <f t="shared" si="45"/>
        <v/>
      </c>
      <c r="AQ155" s="90" t="str">
        <f t="shared" si="46"/>
        <v/>
      </c>
      <c r="AR155" s="91" t="str">
        <f t="shared" si="47"/>
        <v/>
      </c>
      <c r="AS155" s="91" t="str">
        <f t="shared" si="48"/>
        <v/>
      </c>
      <c r="AT155" s="91" t="str">
        <f t="shared" si="60"/>
        <v/>
      </c>
      <c r="AU155" s="91" t="str">
        <f t="shared" si="49"/>
        <v/>
      </c>
      <c r="AV155" s="117" t="str">
        <f t="shared" si="50"/>
        <v/>
      </c>
      <c r="AW155" s="89" t="str">
        <f>IF(OR(Q155="",Y155=""),"",(5.6*(IF(AC155="",'Standard input values for PCO2'!$C$5,AC155))^0.75+22*Y155+1.6*0.00001*(IF(AG155="",'Standard input values for PCO2'!$D$5,AG155))^3)*Q155/1000)</f>
        <v/>
      </c>
      <c r="AX155" s="90" t="str">
        <f>IF(OR(R155="",Y155=""),"",(5.6*(IF(AD155="",'Standard input values for PCO2'!$C$6,AD155))^0.75+1.6*0.00001*(IF(AH155="",'Standard input values for PCO2'!$D$6,AH155))^3)*R155/1000)</f>
        <v/>
      </c>
      <c r="AY155" s="90" t="str">
        <f>IF(S155="","",(7.64*(IF(AE155="",'Standard input values for PCO2'!$C$7,AE155))^0.69+(IF(AK155="",'Standard input values for PCO2'!$F$7,AK155))*(23/(IF(AJ155="",'Standard input values for PCO2'!$E$7,AJ155))-1)*((57.27+0.302*(IF(AE155="",'Standard input values for PCO2'!$C$7,AE155)))/(1-0.171*(IF(AK155="",'Standard input values for PCO2'!$F$7,AK155))))+1.6*0.00001*(IF(AI155="",'Standard input values for PCO2'!$D$7,AI155))^3)*S155/1000)</f>
        <v/>
      </c>
      <c r="AZ155" s="90" t="str">
        <f>IF(T155="","",(7.64*(IF(AF155="",'Standard input values for PCO2'!$C$8,AF155))^0.69+(IF(AK155="",'Standard input values for PCO2'!$F$8,AK155))*(23/(IF(AJ155="",'Standard input values for PCO2'!$E$8,AJ155))-1)*((57.27+0.302*(IF(AF155="",'Standard input values for PCO2'!$C$8,AF155)))/(1-0.171*(IF(AK155="",'Standard input values for PCO2'!$F$8,AK155)))))*T155/1000)</f>
        <v/>
      </c>
      <c r="BA155" s="90" t="str">
        <f t="shared" si="61"/>
        <v/>
      </c>
      <c r="BB155" s="122" t="str">
        <f t="shared" si="51"/>
        <v/>
      </c>
      <c r="BC155" s="89" t="str">
        <f t="shared" si="52"/>
        <v/>
      </c>
      <c r="BD155" s="90" t="str">
        <f t="shared" si="53"/>
        <v/>
      </c>
      <c r="BE155" s="117" t="str">
        <f t="shared" si="54"/>
        <v/>
      </c>
      <c r="BF155" s="98" t="str">
        <f t="shared" si="55"/>
        <v/>
      </c>
      <c r="BG155" s="99" t="str">
        <f t="shared" si="56"/>
        <v/>
      </c>
      <c r="BH155" s="99" t="str">
        <f t="shared" si="57"/>
        <v/>
      </c>
      <c r="BI155" s="100" t="str">
        <f t="shared" si="58"/>
        <v/>
      </c>
      <c r="BJ155" s="101" t="str">
        <f t="shared" si="62"/>
        <v/>
      </c>
      <c r="BK155" s="102" t="str">
        <f t="shared" si="63"/>
        <v/>
      </c>
      <c r="BL155" s="102" t="str">
        <f t="shared" si="64"/>
        <v/>
      </c>
      <c r="BM155" s="102" t="str">
        <f t="shared" si="65"/>
        <v/>
      </c>
      <c r="BN155" s="102" t="str">
        <f t="shared" si="66"/>
        <v/>
      </c>
      <c r="BO155" s="103" t="str">
        <f t="shared" si="59"/>
        <v/>
      </c>
    </row>
    <row r="156" spans="2:67" ht="15.75" customHeight="1" x14ac:dyDescent="0.25">
      <c r="B156" s="132" t="str">
        <f>IF('Input data'!B156="","",'Input data'!B156)</f>
        <v/>
      </c>
      <c r="C156" s="66" t="str">
        <f>IF('Input data'!C156="","",'Input data'!C156)</f>
        <v/>
      </c>
      <c r="D156" s="66" t="str">
        <f>IF('Input data'!D156="","",'Input data'!D156)</f>
        <v/>
      </c>
      <c r="E156" s="133" t="str">
        <f>IF('Input data'!E156="","",'Input data'!E156)</f>
        <v/>
      </c>
      <c r="F156" s="66" t="str">
        <f>IF('Input data'!F156="","",'Input data'!F156)</f>
        <v/>
      </c>
      <c r="G156" s="66" t="str">
        <f>IF('Input data'!G156="","",'Input data'!G156)</f>
        <v/>
      </c>
      <c r="H156" s="127" t="str">
        <f>IF('Input data'!H156="","",'Input data'!H156)</f>
        <v/>
      </c>
      <c r="I156" s="64" t="str">
        <f>IF('Input data'!I156="","",'Input data'!I156)</f>
        <v/>
      </c>
      <c r="J156" s="65" t="str">
        <f>IF('Input data'!J156="","",'Input data'!J156)</f>
        <v/>
      </c>
      <c r="K156" s="64" t="str">
        <f>IF('Input data'!K156="","",'Input data'!K156)</f>
        <v/>
      </c>
      <c r="L156" s="65" t="str">
        <f>IF('Input data'!L156="","",'Input data'!L156)</f>
        <v/>
      </c>
      <c r="M156" s="64" t="str">
        <f>IF('Input data'!M156="","",'Input data'!M156)</f>
        <v/>
      </c>
      <c r="N156" s="64" t="str">
        <f>IF('Input data'!N156="","",'Input data'!N156)</f>
        <v/>
      </c>
      <c r="O156" s="134" t="str">
        <f>IF('Input data'!O156="","",'Input data'!O156)</f>
        <v/>
      </c>
      <c r="P156" s="132" t="str">
        <f>IF('Input data'!P156="","",'Input data'!P156)</f>
        <v/>
      </c>
      <c r="Q156" s="64" t="str">
        <f>IF('Input data'!Q156="","",'Input data'!Q156)</f>
        <v/>
      </c>
      <c r="R156" s="64" t="str">
        <f>IF('Input data'!R156="","",'Input data'!R156)</f>
        <v/>
      </c>
      <c r="S156" s="64" t="str">
        <f>IF('Input data'!S156="","",'Input data'!S156)</f>
        <v/>
      </c>
      <c r="T156" s="135" t="str">
        <f>IF('Input data'!T156="","",'Input data'!T156)</f>
        <v/>
      </c>
      <c r="U156" s="136" t="str">
        <f>IF('Input data'!U156="","",'Input data'!U156)</f>
        <v/>
      </c>
      <c r="V156" s="65" t="str">
        <f>IF('Input data'!V156="","",'Input data'!V156)</f>
        <v/>
      </c>
      <c r="W156" s="64" t="str">
        <f>IF('Input data'!W156="","",'Input data'!W156)</f>
        <v/>
      </c>
      <c r="X156" s="135" t="str">
        <f>IF('Input data'!X156="","",'Input data'!X156)</f>
        <v/>
      </c>
      <c r="Y156" s="137" t="str">
        <f>IF('Input data'!Y156="","",'Input data'!Y156)</f>
        <v/>
      </c>
      <c r="Z156" s="65" t="str">
        <f>IF('Input data'!Z156="","",'Input data'!Z156)</f>
        <v/>
      </c>
      <c r="AA156" s="65" t="str">
        <f>IF('Input data'!AA156="","",'Input data'!AA156)</f>
        <v/>
      </c>
      <c r="AB156" s="135" t="str">
        <f>IF('Input data'!AB156="","",'Input data'!AB156)</f>
        <v/>
      </c>
      <c r="AC156" s="136" t="str">
        <f>IF('Input data'!AC156="","",'Input data'!AC156)</f>
        <v/>
      </c>
      <c r="AD156" s="64" t="str">
        <f>IF('Input data'!AD156="","",'Input data'!AD156)</f>
        <v/>
      </c>
      <c r="AE156" s="64" t="str">
        <f>IF('Input data'!AE156="","",'Input data'!AE156)</f>
        <v/>
      </c>
      <c r="AF156" s="64" t="str">
        <f>IF('Input data'!AF156="","",'Input data'!AF156)</f>
        <v/>
      </c>
      <c r="AG156" s="64" t="str">
        <f>IF('Input data'!AG156="","",'Input data'!AG156)</f>
        <v/>
      </c>
      <c r="AH156" s="64" t="str">
        <f>IF('Input data'!AH156="","",'Input data'!AH156)</f>
        <v/>
      </c>
      <c r="AI156" s="64" t="str">
        <f>IF('Input data'!AI156="","",'Input data'!AI156)</f>
        <v/>
      </c>
      <c r="AJ156" s="64" t="str">
        <f>IF('Input data'!AJ156="","",'Input data'!AJ156)</f>
        <v/>
      </c>
      <c r="AK156" s="65" t="str">
        <f>IF('Input data'!AK156="","",'Input data'!AK156)</f>
        <v/>
      </c>
      <c r="AL156" s="136" t="str">
        <f>IF('Input data'!AL156="","",'Input data'!AL156)</f>
        <v/>
      </c>
      <c r="AM156" s="64" t="str">
        <f>IF('Input data'!AM156="","",'Input data'!AM156)</f>
        <v/>
      </c>
      <c r="AN156" s="128" t="str">
        <f>IF('Input data'!AN156="","",'Input data'!AN156)</f>
        <v/>
      </c>
      <c r="AO156" s="139" t="str">
        <f>IF('Input data'!AO156="","",'Input data'!AO156)</f>
        <v/>
      </c>
      <c r="AP156" s="89" t="str">
        <f t="shared" si="45"/>
        <v/>
      </c>
      <c r="AQ156" s="90" t="str">
        <f t="shared" si="46"/>
        <v/>
      </c>
      <c r="AR156" s="91" t="str">
        <f t="shared" si="47"/>
        <v/>
      </c>
      <c r="AS156" s="91" t="str">
        <f t="shared" si="48"/>
        <v/>
      </c>
      <c r="AT156" s="91" t="str">
        <f t="shared" si="60"/>
        <v/>
      </c>
      <c r="AU156" s="91" t="str">
        <f t="shared" si="49"/>
        <v/>
      </c>
      <c r="AV156" s="117" t="str">
        <f t="shared" si="50"/>
        <v/>
      </c>
      <c r="AW156" s="89" t="str">
        <f>IF(OR(Q156="",Y156=""),"",(5.6*(IF(AC156="",'Standard input values for PCO2'!$C$5,AC156))^0.75+22*Y156+1.6*0.00001*(IF(AG156="",'Standard input values for PCO2'!$D$5,AG156))^3)*Q156/1000)</f>
        <v/>
      </c>
      <c r="AX156" s="90" t="str">
        <f>IF(OR(R156="",Y156=""),"",(5.6*(IF(AD156="",'Standard input values for PCO2'!$C$6,AD156))^0.75+1.6*0.00001*(IF(AH156="",'Standard input values for PCO2'!$D$6,AH156))^3)*R156/1000)</f>
        <v/>
      </c>
      <c r="AY156" s="90" t="str">
        <f>IF(S156="","",(7.64*(IF(AE156="",'Standard input values for PCO2'!$C$7,AE156))^0.69+(IF(AK156="",'Standard input values for PCO2'!$F$7,AK156))*(23/(IF(AJ156="",'Standard input values for PCO2'!$E$7,AJ156))-1)*((57.27+0.302*(IF(AE156="",'Standard input values for PCO2'!$C$7,AE156)))/(1-0.171*(IF(AK156="",'Standard input values for PCO2'!$F$7,AK156))))+1.6*0.00001*(IF(AI156="",'Standard input values for PCO2'!$D$7,AI156))^3)*S156/1000)</f>
        <v/>
      </c>
      <c r="AZ156" s="90" t="str">
        <f>IF(T156="","",(7.64*(IF(AF156="",'Standard input values for PCO2'!$C$8,AF156))^0.69+(IF(AK156="",'Standard input values for PCO2'!$F$8,AK156))*(23/(IF(AJ156="",'Standard input values for PCO2'!$E$8,AJ156))-1)*((57.27+0.302*(IF(AF156="",'Standard input values for PCO2'!$C$8,AF156)))/(1-0.171*(IF(AK156="",'Standard input values for PCO2'!$F$8,AK156)))))*T156/1000)</f>
        <v/>
      </c>
      <c r="BA156" s="90" t="str">
        <f t="shared" si="61"/>
        <v/>
      </c>
      <c r="BB156" s="122" t="str">
        <f t="shared" si="51"/>
        <v/>
      </c>
      <c r="BC156" s="89" t="str">
        <f t="shared" si="52"/>
        <v/>
      </c>
      <c r="BD156" s="90" t="str">
        <f t="shared" si="53"/>
        <v/>
      </c>
      <c r="BE156" s="117" t="str">
        <f t="shared" si="54"/>
        <v/>
      </c>
      <c r="BF156" s="98" t="str">
        <f t="shared" si="55"/>
        <v/>
      </c>
      <c r="BG156" s="99" t="str">
        <f t="shared" si="56"/>
        <v/>
      </c>
      <c r="BH156" s="99" t="str">
        <f t="shared" si="57"/>
        <v/>
      </c>
      <c r="BI156" s="100" t="str">
        <f t="shared" si="58"/>
        <v/>
      </c>
      <c r="BJ156" s="101" t="str">
        <f t="shared" si="62"/>
        <v/>
      </c>
      <c r="BK156" s="102" t="str">
        <f t="shared" si="63"/>
        <v/>
      </c>
      <c r="BL156" s="102" t="str">
        <f t="shared" si="64"/>
        <v/>
      </c>
      <c r="BM156" s="102" t="str">
        <f t="shared" si="65"/>
        <v/>
      </c>
      <c r="BN156" s="102" t="str">
        <f t="shared" si="66"/>
        <v/>
      </c>
      <c r="BO156" s="103" t="str">
        <f t="shared" si="59"/>
        <v/>
      </c>
    </row>
    <row r="157" spans="2:67" ht="15.75" customHeight="1" x14ac:dyDescent="0.25">
      <c r="B157" s="132" t="str">
        <f>IF('Input data'!B157="","",'Input data'!B157)</f>
        <v/>
      </c>
      <c r="C157" s="66" t="str">
        <f>IF('Input data'!C157="","",'Input data'!C157)</f>
        <v/>
      </c>
      <c r="D157" s="66" t="str">
        <f>IF('Input data'!D157="","",'Input data'!D157)</f>
        <v/>
      </c>
      <c r="E157" s="133" t="str">
        <f>IF('Input data'!E157="","",'Input data'!E157)</f>
        <v/>
      </c>
      <c r="F157" s="66" t="str">
        <f>IF('Input data'!F157="","",'Input data'!F157)</f>
        <v/>
      </c>
      <c r="G157" s="66" t="str">
        <f>IF('Input data'!G157="","",'Input data'!G157)</f>
        <v/>
      </c>
      <c r="H157" s="127" t="str">
        <f>IF('Input data'!H157="","",'Input data'!H157)</f>
        <v/>
      </c>
      <c r="I157" s="64" t="str">
        <f>IF('Input data'!I157="","",'Input data'!I157)</f>
        <v/>
      </c>
      <c r="J157" s="65" t="str">
        <f>IF('Input data'!J157="","",'Input data'!J157)</f>
        <v/>
      </c>
      <c r="K157" s="64" t="str">
        <f>IF('Input data'!K157="","",'Input data'!K157)</f>
        <v/>
      </c>
      <c r="L157" s="65" t="str">
        <f>IF('Input data'!L157="","",'Input data'!L157)</f>
        <v/>
      </c>
      <c r="M157" s="64" t="str">
        <f>IF('Input data'!M157="","",'Input data'!M157)</f>
        <v/>
      </c>
      <c r="N157" s="64" t="str">
        <f>IF('Input data'!N157="","",'Input data'!N157)</f>
        <v/>
      </c>
      <c r="O157" s="134" t="str">
        <f>IF('Input data'!O157="","",'Input data'!O157)</f>
        <v/>
      </c>
      <c r="P157" s="132" t="str">
        <f>IF('Input data'!P157="","",'Input data'!P157)</f>
        <v/>
      </c>
      <c r="Q157" s="64" t="str">
        <f>IF('Input data'!Q157="","",'Input data'!Q157)</f>
        <v/>
      </c>
      <c r="R157" s="64" t="str">
        <f>IF('Input data'!R157="","",'Input data'!R157)</f>
        <v/>
      </c>
      <c r="S157" s="64" t="str">
        <f>IF('Input data'!S157="","",'Input data'!S157)</f>
        <v/>
      </c>
      <c r="T157" s="135" t="str">
        <f>IF('Input data'!T157="","",'Input data'!T157)</f>
        <v/>
      </c>
      <c r="U157" s="136" t="str">
        <f>IF('Input data'!U157="","",'Input data'!U157)</f>
        <v/>
      </c>
      <c r="V157" s="65" t="str">
        <f>IF('Input data'!V157="","",'Input data'!V157)</f>
        <v/>
      </c>
      <c r="W157" s="64" t="str">
        <f>IF('Input data'!W157="","",'Input data'!W157)</f>
        <v/>
      </c>
      <c r="X157" s="135" t="str">
        <f>IF('Input data'!X157="","",'Input data'!X157)</f>
        <v/>
      </c>
      <c r="Y157" s="137" t="str">
        <f>IF('Input data'!Y157="","",'Input data'!Y157)</f>
        <v/>
      </c>
      <c r="Z157" s="65" t="str">
        <f>IF('Input data'!Z157="","",'Input data'!Z157)</f>
        <v/>
      </c>
      <c r="AA157" s="65" t="str">
        <f>IF('Input data'!AA157="","",'Input data'!AA157)</f>
        <v/>
      </c>
      <c r="AB157" s="135" t="str">
        <f>IF('Input data'!AB157="","",'Input data'!AB157)</f>
        <v/>
      </c>
      <c r="AC157" s="136" t="str">
        <f>IF('Input data'!AC157="","",'Input data'!AC157)</f>
        <v/>
      </c>
      <c r="AD157" s="64" t="str">
        <f>IF('Input data'!AD157="","",'Input data'!AD157)</f>
        <v/>
      </c>
      <c r="AE157" s="64" t="str">
        <f>IF('Input data'!AE157="","",'Input data'!AE157)</f>
        <v/>
      </c>
      <c r="AF157" s="64" t="str">
        <f>IF('Input data'!AF157="","",'Input data'!AF157)</f>
        <v/>
      </c>
      <c r="AG157" s="64" t="str">
        <f>IF('Input data'!AG157="","",'Input data'!AG157)</f>
        <v/>
      </c>
      <c r="AH157" s="64" t="str">
        <f>IF('Input data'!AH157="","",'Input data'!AH157)</f>
        <v/>
      </c>
      <c r="AI157" s="64" t="str">
        <f>IF('Input data'!AI157="","",'Input data'!AI157)</f>
        <v/>
      </c>
      <c r="AJ157" s="64" t="str">
        <f>IF('Input data'!AJ157="","",'Input data'!AJ157)</f>
        <v/>
      </c>
      <c r="AK157" s="65" t="str">
        <f>IF('Input data'!AK157="","",'Input data'!AK157)</f>
        <v/>
      </c>
      <c r="AL157" s="136" t="str">
        <f>IF('Input data'!AL157="","",'Input data'!AL157)</f>
        <v/>
      </c>
      <c r="AM157" s="64" t="str">
        <f>IF('Input data'!AM157="","",'Input data'!AM157)</f>
        <v/>
      </c>
      <c r="AN157" s="128" t="str">
        <f>IF('Input data'!AN157="","",'Input data'!AN157)</f>
        <v/>
      </c>
      <c r="AO157" s="139" t="str">
        <f>IF('Input data'!AO157="","",'Input data'!AO157)</f>
        <v/>
      </c>
      <c r="AP157" s="89" t="str">
        <f t="shared" si="45"/>
        <v/>
      </c>
      <c r="AQ157" s="90" t="str">
        <f t="shared" si="46"/>
        <v/>
      </c>
      <c r="AR157" s="91" t="str">
        <f t="shared" si="47"/>
        <v/>
      </c>
      <c r="AS157" s="91" t="str">
        <f t="shared" si="48"/>
        <v/>
      </c>
      <c r="AT157" s="91" t="str">
        <f t="shared" si="60"/>
        <v/>
      </c>
      <c r="AU157" s="91" t="str">
        <f t="shared" si="49"/>
        <v/>
      </c>
      <c r="AV157" s="117" t="str">
        <f t="shared" si="50"/>
        <v/>
      </c>
      <c r="AW157" s="89" t="str">
        <f>IF(OR(Q157="",Y157=""),"",(5.6*(IF(AC157="",'Standard input values for PCO2'!$C$5,AC157))^0.75+22*Y157+1.6*0.00001*(IF(AG157="",'Standard input values for PCO2'!$D$5,AG157))^3)*Q157/1000)</f>
        <v/>
      </c>
      <c r="AX157" s="90" t="str">
        <f>IF(OR(R157="",Y157=""),"",(5.6*(IF(AD157="",'Standard input values for PCO2'!$C$6,AD157))^0.75+1.6*0.00001*(IF(AH157="",'Standard input values for PCO2'!$D$6,AH157))^3)*R157/1000)</f>
        <v/>
      </c>
      <c r="AY157" s="90" t="str">
        <f>IF(S157="","",(7.64*(IF(AE157="",'Standard input values for PCO2'!$C$7,AE157))^0.69+(IF(AK157="",'Standard input values for PCO2'!$F$7,AK157))*(23/(IF(AJ157="",'Standard input values for PCO2'!$E$7,AJ157))-1)*((57.27+0.302*(IF(AE157="",'Standard input values for PCO2'!$C$7,AE157)))/(1-0.171*(IF(AK157="",'Standard input values for PCO2'!$F$7,AK157))))+1.6*0.00001*(IF(AI157="",'Standard input values for PCO2'!$D$7,AI157))^3)*S157/1000)</f>
        <v/>
      </c>
      <c r="AZ157" s="90" t="str">
        <f>IF(T157="","",(7.64*(IF(AF157="",'Standard input values for PCO2'!$C$8,AF157))^0.69+(IF(AK157="",'Standard input values for PCO2'!$F$8,AK157))*(23/(IF(AJ157="",'Standard input values for PCO2'!$E$8,AJ157))-1)*((57.27+0.302*(IF(AF157="",'Standard input values for PCO2'!$C$8,AF157)))/(1-0.171*(IF(AK157="",'Standard input values for PCO2'!$F$8,AK157)))))*T157/1000)</f>
        <v/>
      </c>
      <c r="BA157" s="90" t="str">
        <f t="shared" si="61"/>
        <v/>
      </c>
      <c r="BB157" s="122" t="str">
        <f t="shared" si="51"/>
        <v/>
      </c>
      <c r="BC157" s="89" t="str">
        <f t="shared" si="52"/>
        <v/>
      </c>
      <c r="BD157" s="90" t="str">
        <f t="shared" si="53"/>
        <v/>
      </c>
      <c r="BE157" s="117" t="str">
        <f t="shared" si="54"/>
        <v/>
      </c>
      <c r="BF157" s="98" t="str">
        <f t="shared" si="55"/>
        <v/>
      </c>
      <c r="BG157" s="99" t="str">
        <f t="shared" si="56"/>
        <v/>
      </c>
      <c r="BH157" s="99" t="str">
        <f t="shared" si="57"/>
        <v/>
      </c>
      <c r="BI157" s="100" t="str">
        <f t="shared" si="58"/>
        <v/>
      </c>
      <c r="BJ157" s="101" t="str">
        <f t="shared" si="62"/>
        <v/>
      </c>
      <c r="BK157" s="102" t="str">
        <f t="shared" si="63"/>
        <v/>
      </c>
      <c r="BL157" s="102" t="str">
        <f t="shared" si="64"/>
        <v/>
      </c>
      <c r="BM157" s="102" t="str">
        <f t="shared" si="65"/>
        <v/>
      </c>
      <c r="BN157" s="102" t="str">
        <f t="shared" si="66"/>
        <v/>
      </c>
      <c r="BO157" s="103" t="str">
        <f t="shared" si="59"/>
        <v/>
      </c>
    </row>
    <row r="158" spans="2:67" ht="15.75" customHeight="1" x14ac:dyDescent="0.25">
      <c r="B158" s="132" t="str">
        <f>IF('Input data'!B158="","",'Input data'!B158)</f>
        <v/>
      </c>
      <c r="C158" s="66" t="str">
        <f>IF('Input data'!C158="","",'Input data'!C158)</f>
        <v/>
      </c>
      <c r="D158" s="66" t="str">
        <f>IF('Input data'!D158="","",'Input data'!D158)</f>
        <v/>
      </c>
      <c r="E158" s="133" t="str">
        <f>IF('Input data'!E158="","",'Input data'!E158)</f>
        <v/>
      </c>
      <c r="F158" s="66" t="str">
        <f>IF('Input data'!F158="","",'Input data'!F158)</f>
        <v/>
      </c>
      <c r="G158" s="66" t="str">
        <f>IF('Input data'!G158="","",'Input data'!G158)</f>
        <v/>
      </c>
      <c r="H158" s="127" t="str">
        <f>IF('Input data'!H158="","",'Input data'!H158)</f>
        <v/>
      </c>
      <c r="I158" s="64" t="str">
        <f>IF('Input data'!I158="","",'Input data'!I158)</f>
        <v/>
      </c>
      <c r="J158" s="65" t="str">
        <f>IF('Input data'!J158="","",'Input data'!J158)</f>
        <v/>
      </c>
      <c r="K158" s="64" t="str">
        <f>IF('Input data'!K158="","",'Input data'!K158)</f>
        <v/>
      </c>
      <c r="L158" s="65" t="str">
        <f>IF('Input data'!L158="","",'Input data'!L158)</f>
        <v/>
      </c>
      <c r="M158" s="64" t="str">
        <f>IF('Input data'!M158="","",'Input data'!M158)</f>
        <v/>
      </c>
      <c r="N158" s="64" t="str">
        <f>IF('Input data'!N158="","",'Input data'!N158)</f>
        <v/>
      </c>
      <c r="O158" s="134" t="str">
        <f>IF('Input data'!O158="","",'Input data'!O158)</f>
        <v/>
      </c>
      <c r="P158" s="132" t="str">
        <f>IF('Input data'!P158="","",'Input data'!P158)</f>
        <v/>
      </c>
      <c r="Q158" s="64" t="str">
        <f>IF('Input data'!Q158="","",'Input data'!Q158)</f>
        <v/>
      </c>
      <c r="R158" s="64" t="str">
        <f>IF('Input data'!R158="","",'Input data'!R158)</f>
        <v/>
      </c>
      <c r="S158" s="64" t="str">
        <f>IF('Input data'!S158="","",'Input data'!S158)</f>
        <v/>
      </c>
      <c r="T158" s="135" t="str">
        <f>IF('Input data'!T158="","",'Input data'!T158)</f>
        <v/>
      </c>
      <c r="U158" s="136" t="str">
        <f>IF('Input data'!U158="","",'Input data'!U158)</f>
        <v/>
      </c>
      <c r="V158" s="65" t="str">
        <f>IF('Input data'!V158="","",'Input data'!V158)</f>
        <v/>
      </c>
      <c r="W158" s="64" t="str">
        <f>IF('Input data'!W158="","",'Input data'!W158)</f>
        <v/>
      </c>
      <c r="X158" s="135" t="str">
        <f>IF('Input data'!X158="","",'Input data'!X158)</f>
        <v/>
      </c>
      <c r="Y158" s="137" t="str">
        <f>IF('Input data'!Y158="","",'Input data'!Y158)</f>
        <v/>
      </c>
      <c r="Z158" s="65" t="str">
        <f>IF('Input data'!Z158="","",'Input data'!Z158)</f>
        <v/>
      </c>
      <c r="AA158" s="65" t="str">
        <f>IF('Input data'!AA158="","",'Input data'!AA158)</f>
        <v/>
      </c>
      <c r="AB158" s="135" t="str">
        <f>IF('Input data'!AB158="","",'Input data'!AB158)</f>
        <v/>
      </c>
      <c r="AC158" s="136" t="str">
        <f>IF('Input data'!AC158="","",'Input data'!AC158)</f>
        <v/>
      </c>
      <c r="AD158" s="64" t="str">
        <f>IF('Input data'!AD158="","",'Input data'!AD158)</f>
        <v/>
      </c>
      <c r="AE158" s="64" t="str">
        <f>IF('Input data'!AE158="","",'Input data'!AE158)</f>
        <v/>
      </c>
      <c r="AF158" s="64" t="str">
        <f>IF('Input data'!AF158="","",'Input data'!AF158)</f>
        <v/>
      </c>
      <c r="AG158" s="64" t="str">
        <f>IF('Input data'!AG158="","",'Input data'!AG158)</f>
        <v/>
      </c>
      <c r="AH158" s="64" t="str">
        <f>IF('Input data'!AH158="","",'Input data'!AH158)</f>
        <v/>
      </c>
      <c r="AI158" s="64" t="str">
        <f>IF('Input data'!AI158="","",'Input data'!AI158)</f>
        <v/>
      </c>
      <c r="AJ158" s="64" t="str">
        <f>IF('Input data'!AJ158="","",'Input data'!AJ158)</f>
        <v/>
      </c>
      <c r="AK158" s="65" t="str">
        <f>IF('Input data'!AK158="","",'Input data'!AK158)</f>
        <v/>
      </c>
      <c r="AL158" s="136" t="str">
        <f>IF('Input data'!AL158="","",'Input data'!AL158)</f>
        <v/>
      </c>
      <c r="AM158" s="64" t="str">
        <f>IF('Input data'!AM158="","",'Input data'!AM158)</f>
        <v/>
      </c>
      <c r="AN158" s="128" t="str">
        <f>IF('Input data'!AN158="","",'Input data'!AN158)</f>
        <v/>
      </c>
      <c r="AO158" s="139" t="str">
        <f>IF('Input data'!AO158="","",'Input data'!AO158)</f>
        <v/>
      </c>
      <c r="AP158" s="89" t="str">
        <f t="shared" si="45"/>
        <v/>
      </c>
      <c r="AQ158" s="90" t="str">
        <f t="shared" si="46"/>
        <v/>
      </c>
      <c r="AR158" s="91" t="str">
        <f t="shared" si="47"/>
        <v/>
      </c>
      <c r="AS158" s="91" t="str">
        <f t="shared" si="48"/>
        <v/>
      </c>
      <c r="AT158" s="91" t="str">
        <f t="shared" si="60"/>
        <v/>
      </c>
      <c r="AU158" s="91" t="str">
        <f t="shared" si="49"/>
        <v/>
      </c>
      <c r="AV158" s="117" t="str">
        <f t="shared" si="50"/>
        <v/>
      </c>
      <c r="AW158" s="89" t="str">
        <f>IF(OR(Q158="",Y158=""),"",(5.6*(IF(AC158="",'Standard input values for PCO2'!$C$5,AC158))^0.75+22*Y158+1.6*0.00001*(IF(AG158="",'Standard input values for PCO2'!$D$5,AG158))^3)*Q158/1000)</f>
        <v/>
      </c>
      <c r="AX158" s="90" t="str">
        <f>IF(OR(R158="",Y158=""),"",(5.6*(IF(AD158="",'Standard input values for PCO2'!$C$6,AD158))^0.75+1.6*0.00001*(IF(AH158="",'Standard input values for PCO2'!$D$6,AH158))^3)*R158/1000)</f>
        <v/>
      </c>
      <c r="AY158" s="90" t="str">
        <f>IF(S158="","",(7.64*(IF(AE158="",'Standard input values for PCO2'!$C$7,AE158))^0.69+(IF(AK158="",'Standard input values for PCO2'!$F$7,AK158))*(23/(IF(AJ158="",'Standard input values for PCO2'!$E$7,AJ158))-1)*((57.27+0.302*(IF(AE158="",'Standard input values for PCO2'!$C$7,AE158)))/(1-0.171*(IF(AK158="",'Standard input values for PCO2'!$F$7,AK158))))+1.6*0.00001*(IF(AI158="",'Standard input values for PCO2'!$D$7,AI158))^3)*S158/1000)</f>
        <v/>
      </c>
      <c r="AZ158" s="90" t="str">
        <f>IF(T158="","",(7.64*(IF(AF158="",'Standard input values for PCO2'!$C$8,AF158))^0.69+(IF(AK158="",'Standard input values for PCO2'!$F$8,AK158))*(23/(IF(AJ158="",'Standard input values for PCO2'!$E$8,AJ158))-1)*((57.27+0.302*(IF(AF158="",'Standard input values for PCO2'!$C$8,AF158)))/(1-0.171*(IF(AK158="",'Standard input values for PCO2'!$F$8,AK158)))))*T158/1000)</f>
        <v/>
      </c>
      <c r="BA158" s="90" t="str">
        <f t="shared" si="61"/>
        <v/>
      </c>
      <c r="BB158" s="122" t="str">
        <f t="shared" si="51"/>
        <v/>
      </c>
      <c r="BC158" s="89" t="str">
        <f t="shared" si="52"/>
        <v/>
      </c>
      <c r="BD158" s="90" t="str">
        <f t="shared" si="53"/>
        <v/>
      </c>
      <c r="BE158" s="117" t="str">
        <f t="shared" si="54"/>
        <v/>
      </c>
      <c r="BF158" s="98" t="str">
        <f t="shared" si="55"/>
        <v/>
      </c>
      <c r="BG158" s="99" t="str">
        <f t="shared" si="56"/>
        <v/>
      </c>
      <c r="BH158" s="99" t="str">
        <f t="shared" si="57"/>
        <v/>
      </c>
      <c r="BI158" s="100" t="str">
        <f t="shared" si="58"/>
        <v/>
      </c>
      <c r="BJ158" s="101" t="str">
        <f t="shared" si="62"/>
        <v/>
      </c>
      <c r="BK158" s="102" t="str">
        <f t="shared" si="63"/>
        <v/>
      </c>
      <c r="BL158" s="102" t="str">
        <f t="shared" si="64"/>
        <v/>
      </c>
      <c r="BM158" s="102" t="str">
        <f t="shared" si="65"/>
        <v/>
      </c>
      <c r="BN158" s="102" t="str">
        <f t="shared" si="66"/>
        <v/>
      </c>
      <c r="BO158" s="103" t="str">
        <f t="shared" si="59"/>
        <v/>
      </c>
    </row>
    <row r="159" spans="2:67" ht="15.75" customHeight="1" x14ac:dyDescent="0.25">
      <c r="B159" s="132" t="str">
        <f>IF('Input data'!B159="","",'Input data'!B159)</f>
        <v/>
      </c>
      <c r="C159" s="66" t="str">
        <f>IF('Input data'!C159="","",'Input data'!C159)</f>
        <v/>
      </c>
      <c r="D159" s="66" t="str">
        <f>IF('Input data'!D159="","",'Input data'!D159)</f>
        <v/>
      </c>
      <c r="E159" s="133" t="str">
        <f>IF('Input data'!E159="","",'Input data'!E159)</f>
        <v/>
      </c>
      <c r="F159" s="66" t="str">
        <f>IF('Input data'!F159="","",'Input data'!F159)</f>
        <v/>
      </c>
      <c r="G159" s="66" t="str">
        <f>IF('Input data'!G159="","",'Input data'!G159)</f>
        <v/>
      </c>
      <c r="H159" s="127" t="str">
        <f>IF('Input data'!H159="","",'Input data'!H159)</f>
        <v/>
      </c>
      <c r="I159" s="64" t="str">
        <f>IF('Input data'!I159="","",'Input data'!I159)</f>
        <v/>
      </c>
      <c r="J159" s="65" t="str">
        <f>IF('Input data'!J159="","",'Input data'!J159)</f>
        <v/>
      </c>
      <c r="K159" s="64" t="str">
        <f>IF('Input data'!K159="","",'Input data'!K159)</f>
        <v/>
      </c>
      <c r="L159" s="65" t="str">
        <f>IF('Input data'!L159="","",'Input data'!L159)</f>
        <v/>
      </c>
      <c r="M159" s="64" t="str">
        <f>IF('Input data'!M159="","",'Input data'!M159)</f>
        <v/>
      </c>
      <c r="N159" s="64" t="str">
        <f>IF('Input data'!N159="","",'Input data'!N159)</f>
        <v/>
      </c>
      <c r="O159" s="134" t="str">
        <f>IF('Input data'!O159="","",'Input data'!O159)</f>
        <v/>
      </c>
      <c r="P159" s="132" t="str">
        <f>IF('Input data'!P159="","",'Input data'!P159)</f>
        <v/>
      </c>
      <c r="Q159" s="64" t="str">
        <f>IF('Input data'!Q159="","",'Input data'!Q159)</f>
        <v/>
      </c>
      <c r="R159" s="64" t="str">
        <f>IF('Input data'!R159="","",'Input data'!R159)</f>
        <v/>
      </c>
      <c r="S159" s="64" t="str">
        <f>IF('Input data'!S159="","",'Input data'!S159)</f>
        <v/>
      </c>
      <c r="T159" s="135" t="str">
        <f>IF('Input data'!T159="","",'Input data'!T159)</f>
        <v/>
      </c>
      <c r="U159" s="136" t="str">
        <f>IF('Input data'!U159="","",'Input data'!U159)</f>
        <v/>
      </c>
      <c r="V159" s="65" t="str">
        <f>IF('Input data'!V159="","",'Input data'!V159)</f>
        <v/>
      </c>
      <c r="W159" s="64" t="str">
        <f>IF('Input data'!W159="","",'Input data'!W159)</f>
        <v/>
      </c>
      <c r="X159" s="135" t="str">
        <f>IF('Input data'!X159="","",'Input data'!X159)</f>
        <v/>
      </c>
      <c r="Y159" s="137" t="str">
        <f>IF('Input data'!Y159="","",'Input data'!Y159)</f>
        <v/>
      </c>
      <c r="Z159" s="65" t="str">
        <f>IF('Input data'!Z159="","",'Input data'!Z159)</f>
        <v/>
      </c>
      <c r="AA159" s="65" t="str">
        <f>IF('Input data'!AA159="","",'Input data'!AA159)</f>
        <v/>
      </c>
      <c r="AB159" s="135" t="str">
        <f>IF('Input data'!AB159="","",'Input data'!AB159)</f>
        <v/>
      </c>
      <c r="AC159" s="136" t="str">
        <f>IF('Input data'!AC159="","",'Input data'!AC159)</f>
        <v/>
      </c>
      <c r="AD159" s="64" t="str">
        <f>IF('Input data'!AD159="","",'Input data'!AD159)</f>
        <v/>
      </c>
      <c r="AE159" s="64" t="str">
        <f>IF('Input data'!AE159="","",'Input data'!AE159)</f>
        <v/>
      </c>
      <c r="AF159" s="64" t="str">
        <f>IF('Input data'!AF159="","",'Input data'!AF159)</f>
        <v/>
      </c>
      <c r="AG159" s="64" t="str">
        <f>IF('Input data'!AG159="","",'Input data'!AG159)</f>
        <v/>
      </c>
      <c r="AH159" s="64" t="str">
        <f>IF('Input data'!AH159="","",'Input data'!AH159)</f>
        <v/>
      </c>
      <c r="AI159" s="64" t="str">
        <f>IF('Input data'!AI159="","",'Input data'!AI159)</f>
        <v/>
      </c>
      <c r="AJ159" s="64" t="str">
        <f>IF('Input data'!AJ159="","",'Input data'!AJ159)</f>
        <v/>
      </c>
      <c r="AK159" s="65" t="str">
        <f>IF('Input data'!AK159="","",'Input data'!AK159)</f>
        <v/>
      </c>
      <c r="AL159" s="136" t="str">
        <f>IF('Input data'!AL159="","",'Input data'!AL159)</f>
        <v/>
      </c>
      <c r="AM159" s="64" t="str">
        <f>IF('Input data'!AM159="","",'Input data'!AM159)</f>
        <v/>
      </c>
      <c r="AN159" s="128" t="str">
        <f>IF('Input data'!AN159="","",'Input data'!AN159)</f>
        <v/>
      </c>
      <c r="AO159" s="139" t="str">
        <f>IF('Input data'!AO159="","",'Input data'!AO159)</f>
        <v/>
      </c>
      <c r="AP159" s="89" t="str">
        <f t="shared" si="45"/>
        <v/>
      </c>
      <c r="AQ159" s="90" t="str">
        <f t="shared" si="46"/>
        <v/>
      </c>
      <c r="AR159" s="91" t="str">
        <f t="shared" si="47"/>
        <v/>
      </c>
      <c r="AS159" s="91" t="str">
        <f t="shared" si="48"/>
        <v/>
      </c>
      <c r="AT159" s="91" t="str">
        <f t="shared" si="60"/>
        <v/>
      </c>
      <c r="AU159" s="91" t="str">
        <f t="shared" si="49"/>
        <v/>
      </c>
      <c r="AV159" s="117" t="str">
        <f t="shared" si="50"/>
        <v/>
      </c>
      <c r="AW159" s="89" t="str">
        <f>IF(OR(Q159="",Y159=""),"",(5.6*(IF(AC159="",'Standard input values for PCO2'!$C$5,AC159))^0.75+22*Y159+1.6*0.00001*(IF(AG159="",'Standard input values for PCO2'!$D$5,AG159))^3)*Q159/1000)</f>
        <v/>
      </c>
      <c r="AX159" s="90" t="str">
        <f>IF(OR(R159="",Y159=""),"",(5.6*(IF(AD159="",'Standard input values for PCO2'!$C$6,AD159))^0.75+1.6*0.00001*(IF(AH159="",'Standard input values for PCO2'!$D$6,AH159))^3)*R159/1000)</f>
        <v/>
      </c>
      <c r="AY159" s="90" t="str">
        <f>IF(S159="","",(7.64*(IF(AE159="",'Standard input values for PCO2'!$C$7,AE159))^0.69+(IF(AK159="",'Standard input values for PCO2'!$F$7,AK159))*(23/(IF(AJ159="",'Standard input values for PCO2'!$E$7,AJ159))-1)*((57.27+0.302*(IF(AE159="",'Standard input values for PCO2'!$C$7,AE159)))/(1-0.171*(IF(AK159="",'Standard input values for PCO2'!$F$7,AK159))))+1.6*0.00001*(IF(AI159="",'Standard input values for PCO2'!$D$7,AI159))^3)*S159/1000)</f>
        <v/>
      </c>
      <c r="AZ159" s="90" t="str">
        <f>IF(T159="","",(7.64*(IF(AF159="",'Standard input values for PCO2'!$C$8,AF159))^0.69+(IF(AK159="",'Standard input values for PCO2'!$F$8,AK159))*(23/(IF(AJ159="",'Standard input values for PCO2'!$E$8,AJ159))-1)*((57.27+0.302*(IF(AF159="",'Standard input values for PCO2'!$C$8,AF159)))/(1-0.171*(IF(AK159="",'Standard input values for PCO2'!$F$8,AK159)))))*T159/1000)</f>
        <v/>
      </c>
      <c r="BA159" s="90" t="str">
        <f t="shared" si="61"/>
        <v/>
      </c>
      <c r="BB159" s="122" t="str">
        <f t="shared" si="51"/>
        <v/>
      </c>
      <c r="BC159" s="89" t="str">
        <f t="shared" si="52"/>
        <v/>
      </c>
      <c r="BD159" s="90" t="str">
        <f t="shared" si="53"/>
        <v/>
      </c>
      <c r="BE159" s="117" t="str">
        <f t="shared" si="54"/>
        <v/>
      </c>
      <c r="BF159" s="98" t="str">
        <f t="shared" si="55"/>
        <v/>
      </c>
      <c r="BG159" s="99" t="str">
        <f t="shared" si="56"/>
        <v/>
      </c>
      <c r="BH159" s="99" t="str">
        <f t="shared" si="57"/>
        <v/>
      </c>
      <c r="BI159" s="100" t="str">
        <f t="shared" si="58"/>
        <v/>
      </c>
      <c r="BJ159" s="101" t="str">
        <f t="shared" si="62"/>
        <v/>
      </c>
      <c r="BK159" s="102" t="str">
        <f t="shared" si="63"/>
        <v/>
      </c>
      <c r="BL159" s="102" t="str">
        <f t="shared" si="64"/>
        <v/>
      </c>
      <c r="BM159" s="102" t="str">
        <f t="shared" si="65"/>
        <v/>
      </c>
      <c r="BN159" s="102" t="str">
        <f t="shared" si="66"/>
        <v/>
      </c>
      <c r="BO159" s="103" t="str">
        <f t="shared" si="59"/>
        <v/>
      </c>
    </row>
    <row r="160" spans="2:67" ht="15.75" customHeight="1" x14ac:dyDescent="0.25">
      <c r="B160" s="132" t="str">
        <f>IF('Input data'!B160="","",'Input data'!B160)</f>
        <v/>
      </c>
      <c r="C160" s="66" t="str">
        <f>IF('Input data'!C160="","",'Input data'!C160)</f>
        <v/>
      </c>
      <c r="D160" s="66" t="str">
        <f>IF('Input data'!D160="","",'Input data'!D160)</f>
        <v/>
      </c>
      <c r="E160" s="133" t="str">
        <f>IF('Input data'!E160="","",'Input data'!E160)</f>
        <v/>
      </c>
      <c r="F160" s="66" t="str">
        <f>IF('Input data'!F160="","",'Input data'!F160)</f>
        <v/>
      </c>
      <c r="G160" s="66" t="str">
        <f>IF('Input data'!G160="","",'Input data'!G160)</f>
        <v/>
      </c>
      <c r="H160" s="127" t="str">
        <f>IF('Input data'!H160="","",'Input data'!H160)</f>
        <v/>
      </c>
      <c r="I160" s="64" t="str">
        <f>IF('Input data'!I160="","",'Input data'!I160)</f>
        <v/>
      </c>
      <c r="J160" s="65" t="str">
        <f>IF('Input data'!J160="","",'Input data'!J160)</f>
        <v/>
      </c>
      <c r="K160" s="64" t="str">
        <f>IF('Input data'!K160="","",'Input data'!K160)</f>
        <v/>
      </c>
      <c r="L160" s="65" t="str">
        <f>IF('Input data'!L160="","",'Input data'!L160)</f>
        <v/>
      </c>
      <c r="M160" s="64" t="str">
        <f>IF('Input data'!M160="","",'Input data'!M160)</f>
        <v/>
      </c>
      <c r="N160" s="64" t="str">
        <f>IF('Input data'!N160="","",'Input data'!N160)</f>
        <v/>
      </c>
      <c r="O160" s="134" t="str">
        <f>IF('Input data'!O160="","",'Input data'!O160)</f>
        <v/>
      </c>
      <c r="P160" s="132" t="str">
        <f>IF('Input data'!P160="","",'Input data'!P160)</f>
        <v/>
      </c>
      <c r="Q160" s="64" t="str">
        <f>IF('Input data'!Q160="","",'Input data'!Q160)</f>
        <v/>
      </c>
      <c r="R160" s="64" t="str">
        <f>IF('Input data'!R160="","",'Input data'!R160)</f>
        <v/>
      </c>
      <c r="S160" s="64" t="str">
        <f>IF('Input data'!S160="","",'Input data'!S160)</f>
        <v/>
      </c>
      <c r="T160" s="135" t="str">
        <f>IF('Input data'!T160="","",'Input data'!T160)</f>
        <v/>
      </c>
      <c r="U160" s="136" t="str">
        <f>IF('Input data'!U160="","",'Input data'!U160)</f>
        <v/>
      </c>
      <c r="V160" s="65" t="str">
        <f>IF('Input data'!V160="","",'Input data'!V160)</f>
        <v/>
      </c>
      <c r="W160" s="64" t="str">
        <f>IF('Input data'!W160="","",'Input data'!W160)</f>
        <v/>
      </c>
      <c r="X160" s="135" t="str">
        <f>IF('Input data'!X160="","",'Input data'!X160)</f>
        <v/>
      </c>
      <c r="Y160" s="137" t="str">
        <f>IF('Input data'!Y160="","",'Input data'!Y160)</f>
        <v/>
      </c>
      <c r="Z160" s="65" t="str">
        <f>IF('Input data'!Z160="","",'Input data'!Z160)</f>
        <v/>
      </c>
      <c r="AA160" s="65" t="str">
        <f>IF('Input data'!AA160="","",'Input data'!AA160)</f>
        <v/>
      </c>
      <c r="AB160" s="135" t="str">
        <f>IF('Input data'!AB160="","",'Input data'!AB160)</f>
        <v/>
      </c>
      <c r="AC160" s="136" t="str">
        <f>IF('Input data'!AC160="","",'Input data'!AC160)</f>
        <v/>
      </c>
      <c r="AD160" s="64" t="str">
        <f>IF('Input data'!AD160="","",'Input data'!AD160)</f>
        <v/>
      </c>
      <c r="AE160" s="64" t="str">
        <f>IF('Input data'!AE160="","",'Input data'!AE160)</f>
        <v/>
      </c>
      <c r="AF160" s="64" t="str">
        <f>IF('Input data'!AF160="","",'Input data'!AF160)</f>
        <v/>
      </c>
      <c r="AG160" s="64" t="str">
        <f>IF('Input data'!AG160="","",'Input data'!AG160)</f>
        <v/>
      </c>
      <c r="AH160" s="64" t="str">
        <f>IF('Input data'!AH160="","",'Input data'!AH160)</f>
        <v/>
      </c>
      <c r="AI160" s="64" t="str">
        <f>IF('Input data'!AI160="","",'Input data'!AI160)</f>
        <v/>
      </c>
      <c r="AJ160" s="64" t="str">
        <f>IF('Input data'!AJ160="","",'Input data'!AJ160)</f>
        <v/>
      </c>
      <c r="AK160" s="65" t="str">
        <f>IF('Input data'!AK160="","",'Input data'!AK160)</f>
        <v/>
      </c>
      <c r="AL160" s="136" t="str">
        <f>IF('Input data'!AL160="","",'Input data'!AL160)</f>
        <v/>
      </c>
      <c r="AM160" s="64" t="str">
        <f>IF('Input data'!AM160="","",'Input data'!AM160)</f>
        <v/>
      </c>
      <c r="AN160" s="128" t="str">
        <f>IF('Input data'!AN160="","",'Input data'!AN160)</f>
        <v/>
      </c>
      <c r="AO160" s="139" t="str">
        <f>IF('Input data'!AO160="","",'Input data'!AO160)</f>
        <v/>
      </c>
      <c r="AP160" s="89" t="str">
        <f t="shared" si="45"/>
        <v/>
      </c>
      <c r="AQ160" s="90" t="str">
        <f t="shared" si="46"/>
        <v/>
      </c>
      <c r="AR160" s="91" t="str">
        <f t="shared" si="47"/>
        <v/>
      </c>
      <c r="AS160" s="91" t="str">
        <f t="shared" si="48"/>
        <v/>
      </c>
      <c r="AT160" s="91" t="str">
        <f t="shared" si="60"/>
        <v/>
      </c>
      <c r="AU160" s="91" t="str">
        <f t="shared" si="49"/>
        <v/>
      </c>
      <c r="AV160" s="117" t="str">
        <f t="shared" si="50"/>
        <v/>
      </c>
      <c r="AW160" s="89" t="str">
        <f>IF(OR(Q160="",Y160=""),"",(5.6*(IF(AC160="",'Standard input values for PCO2'!$C$5,AC160))^0.75+22*Y160+1.6*0.00001*(IF(AG160="",'Standard input values for PCO2'!$D$5,AG160))^3)*Q160/1000)</f>
        <v/>
      </c>
      <c r="AX160" s="90" t="str">
        <f>IF(OR(R160="",Y160=""),"",(5.6*(IF(AD160="",'Standard input values for PCO2'!$C$6,AD160))^0.75+1.6*0.00001*(IF(AH160="",'Standard input values for PCO2'!$D$6,AH160))^3)*R160/1000)</f>
        <v/>
      </c>
      <c r="AY160" s="90" t="str">
        <f>IF(S160="","",(7.64*(IF(AE160="",'Standard input values for PCO2'!$C$7,AE160))^0.69+(IF(AK160="",'Standard input values for PCO2'!$F$7,AK160))*(23/(IF(AJ160="",'Standard input values for PCO2'!$E$7,AJ160))-1)*((57.27+0.302*(IF(AE160="",'Standard input values for PCO2'!$C$7,AE160)))/(1-0.171*(IF(AK160="",'Standard input values for PCO2'!$F$7,AK160))))+1.6*0.00001*(IF(AI160="",'Standard input values for PCO2'!$D$7,AI160))^3)*S160/1000)</f>
        <v/>
      </c>
      <c r="AZ160" s="90" t="str">
        <f>IF(T160="","",(7.64*(IF(AF160="",'Standard input values for PCO2'!$C$8,AF160))^0.69+(IF(AK160="",'Standard input values for PCO2'!$F$8,AK160))*(23/(IF(AJ160="",'Standard input values for PCO2'!$E$8,AJ160))-1)*((57.27+0.302*(IF(AF160="",'Standard input values for PCO2'!$C$8,AF160)))/(1-0.171*(IF(AK160="",'Standard input values for PCO2'!$F$8,AK160)))))*T160/1000)</f>
        <v/>
      </c>
      <c r="BA160" s="90" t="str">
        <f t="shared" si="61"/>
        <v/>
      </c>
      <c r="BB160" s="122" t="str">
        <f t="shared" si="51"/>
        <v/>
      </c>
      <c r="BC160" s="89" t="str">
        <f t="shared" si="52"/>
        <v/>
      </c>
      <c r="BD160" s="90" t="str">
        <f t="shared" si="53"/>
        <v/>
      </c>
      <c r="BE160" s="117" t="str">
        <f t="shared" si="54"/>
        <v/>
      </c>
      <c r="BF160" s="98" t="str">
        <f t="shared" si="55"/>
        <v/>
      </c>
      <c r="BG160" s="99" t="str">
        <f t="shared" si="56"/>
        <v/>
      </c>
      <c r="BH160" s="99" t="str">
        <f t="shared" si="57"/>
        <v/>
      </c>
      <c r="BI160" s="100" t="str">
        <f t="shared" si="58"/>
        <v/>
      </c>
      <c r="BJ160" s="101" t="str">
        <f t="shared" si="62"/>
        <v/>
      </c>
      <c r="BK160" s="102" t="str">
        <f t="shared" si="63"/>
        <v/>
      </c>
      <c r="BL160" s="102" t="str">
        <f t="shared" si="64"/>
        <v/>
      </c>
      <c r="BM160" s="102" t="str">
        <f t="shared" si="65"/>
        <v/>
      </c>
      <c r="BN160" s="102" t="str">
        <f t="shared" si="66"/>
        <v/>
      </c>
      <c r="BO160" s="103" t="str">
        <f t="shared" si="59"/>
        <v/>
      </c>
    </row>
    <row r="161" spans="2:67" ht="15.75" customHeight="1" x14ac:dyDescent="0.25">
      <c r="B161" s="132" t="str">
        <f>IF('Input data'!B161="","",'Input data'!B161)</f>
        <v/>
      </c>
      <c r="C161" s="66" t="str">
        <f>IF('Input data'!C161="","",'Input data'!C161)</f>
        <v/>
      </c>
      <c r="D161" s="66" t="str">
        <f>IF('Input data'!D161="","",'Input data'!D161)</f>
        <v/>
      </c>
      <c r="E161" s="133" t="str">
        <f>IF('Input data'!E161="","",'Input data'!E161)</f>
        <v/>
      </c>
      <c r="F161" s="66" t="str">
        <f>IF('Input data'!F161="","",'Input data'!F161)</f>
        <v/>
      </c>
      <c r="G161" s="66" t="str">
        <f>IF('Input data'!G161="","",'Input data'!G161)</f>
        <v/>
      </c>
      <c r="H161" s="127" t="str">
        <f>IF('Input data'!H161="","",'Input data'!H161)</f>
        <v/>
      </c>
      <c r="I161" s="64" t="str">
        <f>IF('Input data'!I161="","",'Input data'!I161)</f>
        <v/>
      </c>
      <c r="J161" s="65" t="str">
        <f>IF('Input data'!J161="","",'Input data'!J161)</f>
        <v/>
      </c>
      <c r="K161" s="64" t="str">
        <f>IF('Input data'!K161="","",'Input data'!K161)</f>
        <v/>
      </c>
      <c r="L161" s="65" t="str">
        <f>IF('Input data'!L161="","",'Input data'!L161)</f>
        <v/>
      </c>
      <c r="M161" s="64" t="str">
        <f>IF('Input data'!M161="","",'Input data'!M161)</f>
        <v/>
      </c>
      <c r="N161" s="64" t="str">
        <f>IF('Input data'!N161="","",'Input data'!N161)</f>
        <v/>
      </c>
      <c r="O161" s="134" t="str">
        <f>IF('Input data'!O161="","",'Input data'!O161)</f>
        <v/>
      </c>
      <c r="P161" s="132" t="str">
        <f>IF('Input data'!P161="","",'Input data'!P161)</f>
        <v/>
      </c>
      <c r="Q161" s="64" t="str">
        <f>IF('Input data'!Q161="","",'Input data'!Q161)</f>
        <v/>
      </c>
      <c r="R161" s="64" t="str">
        <f>IF('Input data'!R161="","",'Input data'!R161)</f>
        <v/>
      </c>
      <c r="S161" s="64" t="str">
        <f>IF('Input data'!S161="","",'Input data'!S161)</f>
        <v/>
      </c>
      <c r="T161" s="135" t="str">
        <f>IF('Input data'!T161="","",'Input data'!T161)</f>
        <v/>
      </c>
      <c r="U161" s="136" t="str">
        <f>IF('Input data'!U161="","",'Input data'!U161)</f>
        <v/>
      </c>
      <c r="V161" s="65" t="str">
        <f>IF('Input data'!V161="","",'Input data'!V161)</f>
        <v/>
      </c>
      <c r="W161" s="64" t="str">
        <f>IF('Input data'!W161="","",'Input data'!W161)</f>
        <v/>
      </c>
      <c r="X161" s="135" t="str">
        <f>IF('Input data'!X161="","",'Input data'!X161)</f>
        <v/>
      </c>
      <c r="Y161" s="137" t="str">
        <f>IF('Input data'!Y161="","",'Input data'!Y161)</f>
        <v/>
      </c>
      <c r="Z161" s="65" t="str">
        <f>IF('Input data'!Z161="","",'Input data'!Z161)</f>
        <v/>
      </c>
      <c r="AA161" s="65" t="str">
        <f>IF('Input data'!AA161="","",'Input data'!AA161)</f>
        <v/>
      </c>
      <c r="AB161" s="135" t="str">
        <f>IF('Input data'!AB161="","",'Input data'!AB161)</f>
        <v/>
      </c>
      <c r="AC161" s="136" t="str">
        <f>IF('Input data'!AC161="","",'Input data'!AC161)</f>
        <v/>
      </c>
      <c r="AD161" s="64" t="str">
        <f>IF('Input data'!AD161="","",'Input data'!AD161)</f>
        <v/>
      </c>
      <c r="AE161" s="64" t="str">
        <f>IF('Input data'!AE161="","",'Input data'!AE161)</f>
        <v/>
      </c>
      <c r="AF161" s="64" t="str">
        <f>IF('Input data'!AF161="","",'Input data'!AF161)</f>
        <v/>
      </c>
      <c r="AG161" s="64" t="str">
        <f>IF('Input data'!AG161="","",'Input data'!AG161)</f>
        <v/>
      </c>
      <c r="AH161" s="64" t="str">
        <f>IF('Input data'!AH161="","",'Input data'!AH161)</f>
        <v/>
      </c>
      <c r="AI161" s="64" t="str">
        <f>IF('Input data'!AI161="","",'Input data'!AI161)</f>
        <v/>
      </c>
      <c r="AJ161" s="64" t="str">
        <f>IF('Input data'!AJ161="","",'Input data'!AJ161)</f>
        <v/>
      </c>
      <c r="AK161" s="65" t="str">
        <f>IF('Input data'!AK161="","",'Input data'!AK161)</f>
        <v/>
      </c>
      <c r="AL161" s="136" t="str">
        <f>IF('Input data'!AL161="","",'Input data'!AL161)</f>
        <v/>
      </c>
      <c r="AM161" s="64" t="str">
        <f>IF('Input data'!AM161="","",'Input data'!AM161)</f>
        <v/>
      </c>
      <c r="AN161" s="128" t="str">
        <f>IF('Input data'!AN161="","",'Input data'!AN161)</f>
        <v/>
      </c>
      <c r="AO161" s="139" t="str">
        <f>IF('Input data'!AO161="","",'Input data'!AO161)</f>
        <v/>
      </c>
      <c r="AP161" s="89" t="str">
        <f t="shared" si="45"/>
        <v/>
      </c>
      <c r="AQ161" s="90" t="str">
        <f t="shared" si="46"/>
        <v/>
      </c>
      <c r="AR161" s="91" t="str">
        <f t="shared" si="47"/>
        <v/>
      </c>
      <c r="AS161" s="91" t="str">
        <f t="shared" si="48"/>
        <v/>
      </c>
      <c r="AT161" s="91" t="str">
        <f t="shared" si="60"/>
        <v/>
      </c>
      <c r="AU161" s="91" t="str">
        <f t="shared" si="49"/>
        <v/>
      </c>
      <c r="AV161" s="117" t="str">
        <f t="shared" si="50"/>
        <v/>
      </c>
      <c r="AW161" s="89" t="str">
        <f>IF(OR(Q161="",Y161=""),"",(5.6*(IF(AC161="",'Standard input values for PCO2'!$C$5,AC161))^0.75+22*Y161+1.6*0.00001*(IF(AG161="",'Standard input values for PCO2'!$D$5,AG161))^3)*Q161/1000)</f>
        <v/>
      </c>
      <c r="AX161" s="90" t="str">
        <f>IF(OR(R161="",Y161=""),"",(5.6*(IF(AD161="",'Standard input values for PCO2'!$C$6,AD161))^0.75+1.6*0.00001*(IF(AH161="",'Standard input values for PCO2'!$D$6,AH161))^3)*R161/1000)</f>
        <v/>
      </c>
      <c r="AY161" s="90" t="str">
        <f>IF(S161="","",(7.64*(IF(AE161="",'Standard input values for PCO2'!$C$7,AE161))^0.69+(IF(AK161="",'Standard input values for PCO2'!$F$7,AK161))*(23/(IF(AJ161="",'Standard input values for PCO2'!$E$7,AJ161))-1)*((57.27+0.302*(IF(AE161="",'Standard input values for PCO2'!$C$7,AE161)))/(1-0.171*(IF(AK161="",'Standard input values for PCO2'!$F$7,AK161))))+1.6*0.00001*(IF(AI161="",'Standard input values for PCO2'!$D$7,AI161))^3)*S161/1000)</f>
        <v/>
      </c>
      <c r="AZ161" s="90" t="str">
        <f>IF(T161="","",(7.64*(IF(AF161="",'Standard input values for PCO2'!$C$8,AF161))^0.69+(IF(AK161="",'Standard input values for PCO2'!$F$8,AK161))*(23/(IF(AJ161="",'Standard input values for PCO2'!$E$8,AJ161))-1)*((57.27+0.302*(IF(AF161="",'Standard input values for PCO2'!$C$8,AF161)))/(1-0.171*(IF(AK161="",'Standard input values for PCO2'!$F$8,AK161)))))*T161/1000)</f>
        <v/>
      </c>
      <c r="BA161" s="90" t="str">
        <f t="shared" si="61"/>
        <v/>
      </c>
      <c r="BB161" s="122" t="str">
        <f t="shared" si="51"/>
        <v/>
      </c>
      <c r="BC161" s="89" t="str">
        <f t="shared" si="52"/>
        <v/>
      </c>
      <c r="BD161" s="90" t="str">
        <f t="shared" si="53"/>
        <v/>
      </c>
      <c r="BE161" s="117" t="str">
        <f t="shared" si="54"/>
        <v/>
      </c>
      <c r="BF161" s="98" t="str">
        <f t="shared" si="55"/>
        <v/>
      </c>
      <c r="BG161" s="99" t="str">
        <f t="shared" si="56"/>
        <v/>
      </c>
      <c r="BH161" s="99" t="str">
        <f t="shared" si="57"/>
        <v/>
      </c>
      <c r="BI161" s="100" t="str">
        <f t="shared" si="58"/>
        <v/>
      </c>
      <c r="BJ161" s="101" t="str">
        <f t="shared" si="62"/>
        <v/>
      </c>
      <c r="BK161" s="102" t="str">
        <f t="shared" si="63"/>
        <v/>
      </c>
      <c r="BL161" s="102" t="str">
        <f t="shared" si="64"/>
        <v/>
      </c>
      <c r="BM161" s="102" t="str">
        <f t="shared" si="65"/>
        <v/>
      </c>
      <c r="BN161" s="102" t="str">
        <f t="shared" si="66"/>
        <v/>
      </c>
      <c r="BO161" s="103" t="str">
        <f t="shared" si="59"/>
        <v/>
      </c>
    </row>
    <row r="162" spans="2:67" ht="15.75" customHeight="1" x14ac:dyDescent="0.25">
      <c r="B162" s="132" t="str">
        <f>IF('Input data'!B162="","",'Input data'!B162)</f>
        <v/>
      </c>
      <c r="C162" s="66" t="str">
        <f>IF('Input data'!C162="","",'Input data'!C162)</f>
        <v/>
      </c>
      <c r="D162" s="66" t="str">
        <f>IF('Input data'!D162="","",'Input data'!D162)</f>
        <v/>
      </c>
      <c r="E162" s="133" t="str">
        <f>IF('Input data'!E162="","",'Input data'!E162)</f>
        <v/>
      </c>
      <c r="F162" s="66" t="str">
        <f>IF('Input data'!F162="","",'Input data'!F162)</f>
        <v/>
      </c>
      <c r="G162" s="66" t="str">
        <f>IF('Input data'!G162="","",'Input data'!G162)</f>
        <v/>
      </c>
      <c r="H162" s="127" t="str">
        <f>IF('Input data'!H162="","",'Input data'!H162)</f>
        <v/>
      </c>
      <c r="I162" s="64" t="str">
        <f>IF('Input data'!I162="","",'Input data'!I162)</f>
        <v/>
      </c>
      <c r="J162" s="65" t="str">
        <f>IF('Input data'!J162="","",'Input data'!J162)</f>
        <v/>
      </c>
      <c r="K162" s="64" t="str">
        <f>IF('Input data'!K162="","",'Input data'!K162)</f>
        <v/>
      </c>
      <c r="L162" s="65" t="str">
        <f>IF('Input data'!L162="","",'Input data'!L162)</f>
        <v/>
      </c>
      <c r="M162" s="64" t="str">
        <f>IF('Input data'!M162="","",'Input data'!M162)</f>
        <v/>
      </c>
      <c r="N162" s="64" t="str">
        <f>IF('Input data'!N162="","",'Input data'!N162)</f>
        <v/>
      </c>
      <c r="O162" s="134" t="str">
        <f>IF('Input data'!O162="","",'Input data'!O162)</f>
        <v/>
      </c>
      <c r="P162" s="132" t="str">
        <f>IF('Input data'!P162="","",'Input data'!P162)</f>
        <v/>
      </c>
      <c r="Q162" s="64" t="str">
        <f>IF('Input data'!Q162="","",'Input data'!Q162)</f>
        <v/>
      </c>
      <c r="R162" s="64" t="str">
        <f>IF('Input data'!R162="","",'Input data'!R162)</f>
        <v/>
      </c>
      <c r="S162" s="64" t="str">
        <f>IF('Input data'!S162="","",'Input data'!S162)</f>
        <v/>
      </c>
      <c r="T162" s="135" t="str">
        <f>IF('Input data'!T162="","",'Input data'!T162)</f>
        <v/>
      </c>
      <c r="U162" s="136" t="str">
        <f>IF('Input data'!U162="","",'Input data'!U162)</f>
        <v/>
      </c>
      <c r="V162" s="65" t="str">
        <f>IF('Input data'!V162="","",'Input data'!V162)</f>
        <v/>
      </c>
      <c r="W162" s="64" t="str">
        <f>IF('Input data'!W162="","",'Input data'!W162)</f>
        <v/>
      </c>
      <c r="X162" s="135" t="str">
        <f>IF('Input data'!X162="","",'Input data'!X162)</f>
        <v/>
      </c>
      <c r="Y162" s="137" t="str">
        <f>IF('Input data'!Y162="","",'Input data'!Y162)</f>
        <v/>
      </c>
      <c r="Z162" s="65" t="str">
        <f>IF('Input data'!Z162="","",'Input data'!Z162)</f>
        <v/>
      </c>
      <c r="AA162" s="65" t="str">
        <f>IF('Input data'!AA162="","",'Input data'!AA162)</f>
        <v/>
      </c>
      <c r="AB162" s="135" t="str">
        <f>IF('Input data'!AB162="","",'Input data'!AB162)</f>
        <v/>
      </c>
      <c r="AC162" s="136" t="str">
        <f>IF('Input data'!AC162="","",'Input data'!AC162)</f>
        <v/>
      </c>
      <c r="AD162" s="64" t="str">
        <f>IF('Input data'!AD162="","",'Input data'!AD162)</f>
        <v/>
      </c>
      <c r="AE162" s="64" t="str">
        <f>IF('Input data'!AE162="","",'Input data'!AE162)</f>
        <v/>
      </c>
      <c r="AF162" s="64" t="str">
        <f>IF('Input data'!AF162="","",'Input data'!AF162)</f>
        <v/>
      </c>
      <c r="AG162" s="64" t="str">
        <f>IF('Input data'!AG162="","",'Input data'!AG162)</f>
        <v/>
      </c>
      <c r="AH162" s="64" t="str">
        <f>IF('Input data'!AH162="","",'Input data'!AH162)</f>
        <v/>
      </c>
      <c r="AI162" s="64" t="str">
        <f>IF('Input data'!AI162="","",'Input data'!AI162)</f>
        <v/>
      </c>
      <c r="AJ162" s="64" t="str">
        <f>IF('Input data'!AJ162="","",'Input data'!AJ162)</f>
        <v/>
      </c>
      <c r="AK162" s="65" t="str">
        <f>IF('Input data'!AK162="","",'Input data'!AK162)</f>
        <v/>
      </c>
      <c r="AL162" s="136" t="str">
        <f>IF('Input data'!AL162="","",'Input data'!AL162)</f>
        <v/>
      </c>
      <c r="AM162" s="64" t="str">
        <f>IF('Input data'!AM162="","",'Input data'!AM162)</f>
        <v/>
      </c>
      <c r="AN162" s="128" t="str">
        <f>IF('Input data'!AN162="","",'Input data'!AN162)</f>
        <v/>
      </c>
      <c r="AO162" s="139" t="str">
        <f>IF('Input data'!AO162="","",'Input data'!AO162)</f>
        <v/>
      </c>
      <c r="AP162" s="89" t="str">
        <f t="shared" si="45"/>
        <v/>
      </c>
      <c r="AQ162" s="90" t="str">
        <f t="shared" si="46"/>
        <v/>
      </c>
      <c r="AR162" s="91" t="str">
        <f t="shared" si="47"/>
        <v/>
      </c>
      <c r="AS162" s="91" t="str">
        <f t="shared" si="48"/>
        <v/>
      </c>
      <c r="AT162" s="91" t="str">
        <f t="shared" si="60"/>
        <v/>
      </c>
      <c r="AU162" s="91" t="str">
        <f t="shared" si="49"/>
        <v/>
      </c>
      <c r="AV162" s="117" t="str">
        <f t="shared" si="50"/>
        <v/>
      </c>
      <c r="AW162" s="89" t="str">
        <f>IF(OR(Q162="",Y162=""),"",(5.6*(IF(AC162="",'Standard input values for PCO2'!$C$5,AC162))^0.75+22*Y162+1.6*0.00001*(IF(AG162="",'Standard input values for PCO2'!$D$5,AG162))^3)*Q162/1000)</f>
        <v/>
      </c>
      <c r="AX162" s="90" t="str">
        <f>IF(OR(R162="",Y162=""),"",(5.6*(IF(AD162="",'Standard input values for PCO2'!$C$6,AD162))^0.75+1.6*0.00001*(IF(AH162="",'Standard input values for PCO2'!$D$6,AH162))^3)*R162/1000)</f>
        <v/>
      </c>
      <c r="AY162" s="90" t="str">
        <f>IF(S162="","",(7.64*(IF(AE162="",'Standard input values for PCO2'!$C$7,AE162))^0.69+(IF(AK162="",'Standard input values for PCO2'!$F$7,AK162))*(23/(IF(AJ162="",'Standard input values for PCO2'!$E$7,AJ162))-1)*((57.27+0.302*(IF(AE162="",'Standard input values for PCO2'!$C$7,AE162)))/(1-0.171*(IF(AK162="",'Standard input values for PCO2'!$F$7,AK162))))+1.6*0.00001*(IF(AI162="",'Standard input values for PCO2'!$D$7,AI162))^3)*S162/1000)</f>
        <v/>
      </c>
      <c r="AZ162" s="90" t="str">
        <f>IF(T162="","",(7.64*(IF(AF162="",'Standard input values for PCO2'!$C$8,AF162))^0.69+(IF(AK162="",'Standard input values for PCO2'!$F$8,AK162))*(23/(IF(AJ162="",'Standard input values for PCO2'!$E$8,AJ162))-1)*((57.27+0.302*(IF(AF162="",'Standard input values for PCO2'!$C$8,AF162)))/(1-0.171*(IF(AK162="",'Standard input values for PCO2'!$F$8,AK162)))))*T162/1000)</f>
        <v/>
      </c>
      <c r="BA162" s="90" t="str">
        <f t="shared" si="61"/>
        <v/>
      </c>
      <c r="BB162" s="122" t="str">
        <f t="shared" si="51"/>
        <v/>
      </c>
      <c r="BC162" s="89" t="str">
        <f t="shared" si="52"/>
        <v/>
      </c>
      <c r="BD162" s="90" t="str">
        <f t="shared" si="53"/>
        <v/>
      </c>
      <c r="BE162" s="117" t="str">
        <f t="shared" si="54"/>
        <v/>
      </c>
      <c r="BF162" s="98" t="str">
        <f t="shared" si="55"/>
        <v/>
      </c>
      <c r="BG162" s="99" t="str">
        <f t="shared" si="56"/>
        <v/>
      </c>
      <c r="BH162" s="99" t="str">
        <f t="shared" si="57"/>
        <v/>
      </c>
      <c r="BI162" s="100" t="str">
        <f t="shared" si="58"/>
        <v/>
      </c>
      <c r="BJ162" s="101" t="str">
        <f t="shared" si="62"/>
        <v/>
      </c>
      <c r="BK162" s="102" t="str">
        <f t="shared" si="63"/>
        <v/>
      </c>
      <c r="BL162" s="102" t="str">
        <f t="shared" si="64"/>
        <v/>
      </c>
      <c r="BM162" s="102" t="str">
        <f t="shared" si="65"/>
        <v/>
      </c>
      <c r="BN162" s="102" t="str">
        <f t="shared" si="66"/>
        <v/>
      </c>
      <c r="BO162" s="103" t="str">
        <f t="shared" si="59"/>
        <v/>
      </c>
    </row>
    <row r="163" spans="2:67" ht="15.75" customHeight="1" x14ac:dyDescent="0.25">
      <c r="B163" s="132" t="str">
        <f>IF('Input data'!B163="","",'Input data'!B163)</f>
        <v/>
      </c>
      <c r="C163" s="66" t="str">
        <f>IF('Input data'!C163="","",'Input data'!C163)</f>
        <v/>
      </c>
      <c r="D163" s="66" t="str">
        <f>IF('Input data'!D163="","",'Input data'!D163)</f>
        <v/>
      </c>
      <c r="E163" s="133" t="str">
        <f>IF('Input data'!E163="","",'Input data'!E163)</f>
        <v/>
      </c>
      <c r="F163" s="66" t="str">
        <f>IF('Input data'!F163="","",'Input data'!F163)</f>
        <v/>
      </c>
      <c r="G163" s="66" t="str">
        <f>IF('Input data'!G163="","",'Input data'!G163)</f>
        <v/>
      </c>
      <c r="H163" s="127" t="str">
        <f>IF('Input data'!H163="","",'Input data'!H163)</f>
        <v/>
      </c>
      <c r="I163" s="64" t="str">
        <f>IF('Input data'!I163="","",'Input data'!I163)</f>
        <v/>
      </c>
      <c r="J163" s="65" t="str">
        <f>IF('Input data'!J163="","",'Input data'!J163)</f>
        <v/>
      </c>
      <c r="K163" s="64" t="str">
        <f>IF('Input data'!K163="","",'Input data'!K163)</f>
        <v/>
      </c>
      <c r="L163" s="65" t="str">
        <f>IF('Input data'!L163="","",'Input data'!L163)</f>
        <v/>
      </c>
      <c r="M163" s="64" t="str">
        <f>IF('Input data'!M163="","",'Input data'!M163)</f>
        <v/>
      </c>
      <c r="N163" s="64" t="str">
        <f>IF('Input data'!N163="","",'Input data'!N163)</f>
        <v/>
      </c>
      <c r="O163" s="134" t="str">
        <f>IF('Input data'!O163="","",'Input data'!O163)</f>
        <v/>
      </c>
      <c r="P163" s="132" t="str">
        <f>IF('Input data'!P163="","",'Input data'!P163)</f>
        <v/>
      </c>
      <c r="Q163" s="64" t="str">
        <f>IF('Input data'!Q163="","",'Input data'!Q163)</f>
        <v/>
      </c>
      <c r="R163" s="64" t="str">
        <f>IF('Input data'!R163="","",'Input data'!R163)</f>
        <v/>
      </c>
      <c r="S163" s="64" t="str">
        <f>IF('Input data'!S163="","",'Input data'!S163)</f>
        <v/>
      </c>
      <c r="T163" s="135" t="str">
        <f>IF('Input data'!T163="","",'Input data'!T163)</f>
        <v/>
      </c>
      <c r="U163" s="136" t="str">
        <f>IF('Input data'!U163="","",'Input data'!U163)</f>
        <v/>
      </c>
      <c r="V163" s="65" t="str">
        <f>IF('Input data'!V163="","",'Input data'!V163)</f>
        <v/>
      </c>
      <c r="W163" s="64" t="str">
        <f>IF('Input data'!W163="","",'Input data'!W163)</f>
        <v/>
      </c>
      <c r="X163" s="135" t="str">
        <f>IF('Input data'!X163="","",'Input data'!X163)</f>
        <v/>
      </c>
      <c r="Y163" s="137" t="str">
        <f>IF('Input data'!Y163="","",'Input data'!Y163)</f>
        <v/>
      </c>
      <c r="Z163" s="65" t="str">
        <f>IF('Input data'!Z163="","",'Input data'!Z163)</f>
        <v/>
      </c>
      <c r="AA163" s="65" t="str">
        <f>IF('Input data'!AA163="","",'Input data'!AA163)</f>
        <v/>
      </c>
      <c r="AB163" s="135" t="str">
        <f>IF('Input data'!AB163="","",'Input data'!AB163)</f>
        <v/>
      </c>
      <c r="AC163" s="136" t="str">
        <f>IF('Input data'!AC163="","",'Input data'!AC163)</f>
        <v/>
      </c>
      <c r="AD163" s="64" t="str">
        <f>IF('Input data'!AD163="","",'Input data'!AD163)</f>
        <v/>
      </c>
      <c r="AE163" s="64" t="str">
        <f>IF('Input data'!AE163="","",'Input data'!AE163)</f>
        <v/>
      </c>
      <c r="AF163" s="64" t="str">
        <f>IF('Input data'!AF163="","",'Input data'!AF163)</f>
        <v/>
      </c>
      <c r="AG163" s="64" t="str">
        <f>IF('Input data'!AG163="","",'Input data'!AG163)</f>
        <v/>
      </c>
      <c r="AH163" s="64" t="str">
        <f>IF('Input data'!AH163="","",'Input data'!AH163)</f>
        <v/>
      </c>
      <c r="AI163" s="64" t="str">
        <f>IF('Input data'!AI163="","",'Input data'!AI163)</f>
        <v/>
      </c>
      <c r="AJ163" s="64" t="str">
        <f>IF('Input data'!AJ163="","",'Input data'!AJ163)</f>
        <v/>
      </c>
      <c r="AK163" s="65" t="str">
        <f>IF('Input data'!AK163="","",'Input data'!AK163)</f>
        <v/>
      </c>
      <c r="AL163" s="136" t="str">
        <f>IF('Input data'!AL163="","",'Input data'!AL163)</f>
        <v/>
      </c>
      <c r="AM163" s="64" t="str">
        <f>IF('Input data'!AM163="","",'Input data'!AM163)</f>
        <v/>
      </c>
      <c r="AN163" s="128" t="str">
        <f>IF('Input data'!AN163="","",'Input data'!AN163)</f>
        <v/>
      </c>
      <c r="AO163" s="139" t="str">
        <f>IF('Input data'!AO163="","",'Input data'!AO163)</f>
        <v/>
      </c>
      <c r="AP163" s="89" t="str">
        <f t="shared" si="45"/>
        <v/>
      </c>
      <c r="AQ163" s="90" t="str">
        <f t="shared" si="46"/>
        <v/>
      </c>
      <c r="AR163" s="91" t="str">
        <f t="shared" si="47"/>
        <v/>
      </c>
      <c r="AS163" s="91" t="str">
        <f t="shared" si="48"/>
        <v/>
      </c>
      <c r="AT163" s="91" t="str">
        <f t="shared" si="60"/>
        <v/>
      </c>
      <c r="AU163" s="91" t="str">
        <f t="shared" si="49"/>
        <v/>
      </c>
      <c r="AV163" s="117" t="str">
        <f t="shared" si="50"/>
        <v/>
      </c>
      <c r="AW163" s="89" t="str">
        <f>IF(OR(Q163="",Y163=""),"",(5.6*(IF(AC163="",'Standard input values for PCO2'!$C$5,AC163))^0.75+22*Y163+1.6*0.00001*(IF(AG163="",'Standard input values for PCO2'!$D$5,AG163))^3)*Q163/1000)</f>
        <v/>
      </c>
      <c r="AX163" s="90" t="str">
        <f>IF(OR(R163="",Y163=""),"",(5.6*(IF(AD163="",'Standard input values for PCO2'!$C$6,AD163))^0.75+1.6*0.00001*(IF(AH163="",'Standard input values for PCO2'!$D$6,AH163))^3)*R163/1000)</f>
        <v/>
      </c>
      <c r="AY163" s="90" t="str">
        <f>IF(S163="","",(7.64*(IF(AE163="",'Standard input values for PCO2'!$C$7,AE163))^0.69+(IF(AK163="",'Standard input values for PCO2'!$F$7,AK163))*(23/(IF(AJ163="",'Standard input values for PCO2'!$E$7,AJ163))-1)*((57.27+0.302*(IF(AE163="",'Standard input values for PCO2'!$C$7,AE163)))/(1-0.171*(IF(AK163="",'Standard input values for PCO2'!$F$7,AK163))))+1.6*0.00001*(IF(AI163="",'Standard input values for PCO2'!$D$7,AI163))^3)*S163/1000)</f>
        <v/>
      </c>
      <c r="AZ163" s="90" t="str">
        <f>IF(T163="","",(7.64*(IF(AF163="",'Standard input values for PCO2'!$C$8,AF163))^0.69+(IF(AK163="",'Standard input values for PCO2'!$F$8,AK163))*(23/(IF(AJ163="",'Standard input values for PCO2'!$E$8,AJ163))-1)*((57.27+0.302*(IF(AF163="",'Standard input values for PCO2'!$C$8,AF163)))/(1-0.171*(IF(AK163="",'Standard input values for PCO2'!$F$8,AK163)))))*T163/1000)</f>
        <v/>
      </c>
      <c r="BA163" s="90" t="str">
        <f t="shared" si="61"/>
        <v/>
      </c>
      <c r="BB163" s="122" t="str">
        <f t="shared" si="51"/>
        <v/>
      </c>
      <c r="BC163" s="89" t="str">
        <f t="shared" si="52"/>
        <v/>
      </c>
      <c r="BD163" s="90" t="str">
        <f t="shared" si="53"/>
        <v/>
      </c>
      <c r="BE163" s="117" t="str">
        <f t="shared" si="54"/>
        <v/>
      </c>
      <c r="BF163" s="98" t="str">
        <f t="shared" si="55"/>
        <v/>
      </c>
      <c r="BG163" s="99" t="str">
        <f t="shared" si="56"/>
        <v/>
      </c>
      <c r="BH163" s="99" t="str">
        <f t="shared" si="57"/>
        <v/>
      </c>
      <c r="BI163" s="100" t="str">
        <f t="shared" si="58"/>
        <v/>
      </c>
      <c r="BJ163" s="101" t="str">
        <f t="shared" si="62"/>
        <v/>
      </c>
      <c r="BK163" s="102" t="str">
        <f t="shared" si="63"/>
        <v/>
      </c>
      <c r="BL163" s="102" t="str">
        <f t="shared" si="64"/>
        <v/>
      </c>
      <c r="BM163" s="102" t="str">
        <f t="shared" si="65"/>
        <v/>
      </c>
      <c r="BN163" s="102" t="str">
        <f t="shared" si="66"/>
        <v/>
      </c>
      <c r="BO163" s="103" t="str">
        <f t="shared" si="59"/>
        <v/>
      </c>
    </row>
    <row r="164" spans="2:67" ht="15.75" customHeight="1" x14ac:dyDescent="0.25">
      <c r="B164" s="132" t="str">
        <f>IF('Input data'!B164="","",'Input data'!B164)</f>
        <v/>
      </c>
      <c r="C164" s="66" t="str">
        <f>IF('Input data'!C164="","",'Input data'!C164)</f>
        <v/>
      </c>
      <c r="D164" s="66" t="str">
        <f>IF('Input data'!D164="","",'Input data'!D164)</f>
        <v/>
      </c>
      <c r="E164" s="133" t="str">
        <f>IF('Input data'!E164="","",'Input data'!E164)</f>
        <v/>
      </c>
      <c r="F164" s="66" t="str">
        <f>IF('Input data'!F164="","",'Input data'!F164)</f>
        <v/>
      </c>
      <c r="G164" s="66" t="str">
        <f>IF('Input data'!G164="","",'Input data'!G164)</f>
        <v/>
      </c>
      <c r="H164" s="127" t="str">
        <f>IF('Input data'!H164="","",'Input data'!H164)</f>
        <v/>
      </c>
      <c r="I164" s="64" t="str">
        <f>IF('Input data'!I164="","",'Input data'!I164)</f>
        <v/>
      </c>
      <c r="J164" s="65" t="str">
        <f>IF('Input data'!J164="","",'Input data'!J164)</f>
        <v/>
      </c>
      <c r="K164" s="64" t="str">
        <f>IF('Input data'!K164="","",'Input data'!K164)</f>
        <v/>
      </c>
      <c r="L164" s="65" t="str">
        <f>IF('Input data'!L164="","",'Input data'!L164)</f>
        <v/>
      </c>
      <c r="M164" s="64" t="str">
        <f>IF('Input data'!M164="","",'Input data'!M164)</f>
        <v/>
      </c>
      <c r="N164" s="64" t="str">
        <f>IF('Input data'!N164="","",'Input data'!N164)</f>
        <v/>
      </c>
      <c r="O164" s="134" t="str">
        <f>IF('Input data'!O164="","",'Input data'!O164)</f>
        <v/>
      </c>
      <c r="P164" s="132" t="str">
        <f>IF('Input data'!P164="","",'Input data'!P164)</f>
        <v/>
      </c>
      <c r="Q164" s="64" t="str">
        <f>IF('Input data'!Q164="","",'Input data'!Q164)</f>
        <v/>
      </c>
      <c r="R164" s="64" t="str">
        <f>IF('Input data'!R164="","",'Input data'!R164)</f>
        <v/>
      </c>
      <c r="S164" s="64" t="str">
        <f>IF('Input data'!S164="","",'Input data'!S164)</f>
        <v/>
      </c>
      <c r="T164" s="135" t="str">
        <f>IF('Input data'!T164="","",'Input data'!T164)</f>
        <v/>
      </c>
      <c r="U164" s="136" t="str">
        <f>IF('Input data'!U164="","",'Input data'!U164)</f>
        <v/>
      </c>
      <c r="V164" s="65" t="str">
        <f>IF('Input data'!V164="","",'Input data'!V164)</f>
        <v/>
      </c>
      <c r="W164" s="64" t="str">
        <f>IF('Input data'!W164="","",'Input data'!W164)</f>
        <v/>
      </c>
      <c r="X164" s="135" t="str">
        <f>IF('Input data'!X164="","",'Input data'!X164)</f>
        <v/>
      </c>
      <c r="Y164" s="137" t="str">
        <f>IF('Input data'!Y164="","",'Input data'!Y164)</f>
        <v/>
      </c>
      <c r="Z164" s="65" t="str">
        <f>IF('Input data'!Z164="","",'Input data'!Z164)</f>
        <v/>
      </c>
      <c r="AA164" s="65" t="str">
        <f>IF('Input data'!AA164="","",'Input data'!AA164)</f>
        <v/>
      </c>
      <c r="AB164" s="135" t="str">
        <f>IF('Input data'!AB164="","",'Input data'!AB164)</f>
        <v/>
      </c>
      <c r="AC164" s="136" t="str">
        <f>IF('Input data'!AC164="","",'Input data'!AC164)</f>
        <v/>
      </c>
      <c r="AD164" s="64" t="str">
        <f>IF('Input data'!AD164="","",'Input data'!AD164)</f>
        <v/>
      </c>
      <c r="AE164" s="64" t="str">
        <f>IF('Input data'!AE164="","",'Input data'!AE164)</f>
        <v/>
      </c>
      <c r="AF164" s="64" t="str">
        <f>IF('Input data'!AF164="","",'Input data'!AF164)</f>
        <v/>
      </c>
      <c r="AG164" s="64" t="str">
        <f>IF('Input data'!AG164="","",'Input data'!AG164)</f>
        <v/>
      </c>
      <c r="AH164" s="64" t="str">
        <f>IF('Input data'!AH164="","",'Input data'!AH164)</f>
        <v/>
      </c>
      <c r="AI164" s="64" t="str">
        <f>IF('Input data'!AI164="","",'Input data'!AI164)</f>
        <v/>
      </c>
      <c r="AJ164" s="64" t="str">
        <f>IF('Input data'!AJ164="","",'Input data'!AJ164)</f>
        <v/>
      </c>
      <c r="AK164" s="65" t="str">
        <f>IF('Input data'!AK164="","",'Input data'!AK164)</f>
        <v/>
      </c>
      <c r="AL164" s="136" t="str">
        <f>IF('Input data'!AL164="","",'Input data'!AL164)</f>
        <v/>
      </c>
      <c r="AM164" s="64" t="str">
        <f>IF('Input data'!AM164="","",'Input data'!AM164)</f>
        <v/>
      </c>
      <c r="AN164" s="128" t="str">
        <f>IF('Input data'!AN164="","",'Input data'!AN164)</f>
        <v/>
      </c>
      <c r="AO164" s="139" t="str">
        <f>IF('Input data'!AO164="","",'Input data'!AO164)</f>
        <v/>
      </c>
      <c r="AP164" s="89" t="str">
        <f t="shared" si="45"/>
        <v/>
      </c>
      <c r="AQ164" s="90" t="str">
        <f t="shared" si="46"/>
        <v/>
      </c>
      <c r="AR164" s="91" t="str">
        <f t="shared" si="47"/>
        <v/>
      </c>
      <c r="AS164" s="91" t="str">
        <f t="shared" si="48"/>
        <v/>
      </c>
      <c r="AT164" s="91" t="str">
        <f t="shared" si="60"/>
        <v/>
      </c>
      <c r="AU164" s="91" t="str">
        <f t="shared" si="49"/>
        <v/>
      </c>
      <c r="AV164" s="117" t="str">
        <f t="shared" si="50"/>
        <v/>
      </c>
      <c r="AW164" s="89" t="str">
        <f>IF(OR(Q164="",Y164=""),"",(5.6*(IF(AC164="",'Standard input values for PCO2'!$C$5,AC164))^0.75+22*Y164+1.6*0.00001*(IF(AG164="",'Standard input values for PCO2'!$D$5,AG164))^3)*Q164/1000)</f>
        <v/>
      </c>
      <c r="AX164" s="90" t="str">
        <f>IF(OR(R164="",Y164=""),"",(5.6*(IF(AD164="",'Standard input values for PCO2'!$C$6,AD164))^0.75+1.6*0.00001*(IF(AH164="",'Standard input values for PCO2'!$D$6,AH164))^3)*R164/1000)</f>
        <v/>
      </c>
      <c r="AY164" s="90" t="str">
        <f>IF(S164="","",(7.64*(IF(AE164="",'Standard input values for PCO2'!$C$7,AE164))^0.69+(IF(AK164="",'Standard input values for PCO2'!$F$7,AK164))*(23/(IF(AJ164="",'Standard input values for PCO2'!$E$7,AJ164))-1)*((57.27+0.302*(IF(AE164="",'Standard input values for PCO2'!$C$7,AE164)))/(1-0.171*(IF(AK164="",'Standard input values for PCO2'!$F$7,AK164))))+1.6*0.00001*(IF(AI164="",'Standard input values for PCO2'!$D$7,AI164))^3)*S164/1000)</f>
        <v/>
      </c>
      <c r="AZ164" s="90" t="str">
        <f>IF(T164="","",(7.64*(IF(AF164="",'Standard input values for PCO2'!$C$8,AF164))^0.69+(IF(AK164="",'Standard input values for PCO2'!$F$8,AK164))*(23/(IF(AJ164="",'Standard input values for PCO2'!$E$8,AJ164))-1)*((57.27+0.302*(IF(AF164="",'Standard input values for PCO2'!$C$8,AF164)))/(1-0.171*(IF(AK164="",'Standard input values for PCO2'!$F$8,AK164)))))*T164/1000)</f>
        <v/>
      </c>
      <c r="BA164" s="90" t="str">
        <f t="shared" si="61"/>
        <v/>
      </c>
      <c r="BB164" s="122" t="str">
        <f t="shared" si="51"/>
        <v/>
      </c>
      <c r="BC164" s="89" t="str">
        <f t="shared" si="52"/>
        <v/>
      </c>
      <c r="BD164" s="90" t="str">
        <f t="shared" si="53"/>
        <v/>
      </c>
      <c r="BE164" s="117" t="str">
        <f t="shared" si="54"/>
        <v/>
      </c>
      <c r="BF164" s="98" t="str">
        <f t="shared" si="55"/>
        <v/>
      </c>
      <c r="BG164" s="99" t="str">
        <f t="shared" si="56"/>
        <v/>
      </c>
      <c r="BH164" s="99" t="str">
        <f t="shared" si="57"/>
        <v/>
      </c>
      <c r="BI164" s="100" t="str">
        <f t="shared" si="58"/>
        <v/>
      </c>
      <c r="BJ164" s="101" t="str">
        <f t="shared" si="62"/>
        <v/>
      </c>
      <c r="BK164" s="102" t="str">
        <f t="shared" si="63"/>
        <v/>
      </c>
      <c r="BL164" s="102" t="str">
        <f t="shared" si="64"/>
        <v/>
      </c>
      <c r="BM164" s="102" t="str">
        <f t="shared" si="65"/>
        <v/>
      </c>
      <c r="BN164" s="102" t="str">
        <f t="shared" si="66"/>
        <v/>
      </c>
      <c r="BO164" s="103" t="str">
        <f t="shared" si="59"/>
        <v/>
      </c>
    </row>
    <row r="165" spans="2:67" ht="15.75" customHeight="1" x14ac:dyDescent="0.25">
      <c r="B165" s="132" t="str">
        <f>IF('Input data'!B165="","",'Input data'!B165)</f>
        <v/>
      </c>
      <c r="C165" s="66" t="str">
        <f>IF('Input data'!C165="","",'Input data'!C165)</f>
        <v/>
      </c>
      <c r="D165" s="66" t="str">
        <f>IF('Input data'!D165="","",'Input data'!D165)</f>
        <v/>
      </c>
      <c r="E165" s="133" t="str">
        <f>IF('Input data'!E165="","",'Input data'!E165)</f>
        <v/>
      </c>
      <c r="F165" s="66" t="str">
        <f>IF('Input data'!F165="","",'Input data'!F165)</f>
        <v/>
      </c>
      <c r="G165" s="66" t="str">
        <f>IF('Input data'!G165="","",'Input data'!G165)</f>
        <v/>
      </c>
      <c r="H165" s="127" t="str">
        <f>IF('Input data'!H165="","",'Input data'!H165)</f>
        <v/>
      </c>
      <c r="I165" s="64" t="str">
        <f>IF('Input data'!I165="","",'Input data'!I165)</f>
        <v/>
      </c>
      <c r="J165" s="65" t="str">
        <f>IF('Input data'!J165="","",'Input data'!J165)</f>
        <v/>
      </c>
      <c r="K165" s="64" t="str">
        <f>IF('Input data'!K165="","",'Input data'!K165)</f>
        <v/>
      </c>
      <c r="L165" s="65" t="str">
        <f>IF('Input data'!L165="","",'Input data'!L165)</f>
        <v/>
      </c>
      <c r="M165" s="64" t="str">
        <f>IF('Input data'!M165="","",'Input data'!M165)</f>
        <v/>
      </c>
      <c r="N165" s="64" t="str">
        <f>IF('Input data'!N165="","",'Input data'!N165)</f>
        <v/>
      </c>
      <c r="O165" s="134" t="str">
        <f>IF('Input data'!O165="","",'Input data'!O165)</f>
        <v/>
      </c>
      <c r="P165" s="132" t="str">
        <f>IF('Input data'!P165="","",'Input data'!P165)</f>
        <v/>
      </c>
      <c r="Q165" s="64" t="str">
        <f>IF('Input data'!Q165="","",'Input data'!Q165)</f>
        <v/>
      </c>
      <c r="R165" s="64" t="str">
        <f>IF('Input data'!R165="","",'Input data'!R165)</f>
        <v/>
      </c>
      <c r="S165" s="64" t="str">
        <f>IF('Input data'!S165="","",'Input data'!S165)</f>
        <v/>
      </c>
      <c r="T165" s="135" t="str">
        <f>IF('Input data'!T165="","",'Input data'!T165)</f>
        <v/>
      </c>
      <c r="U165" s="136" t="str">
        <f>IF('Input data'!U165="","",'Input data'!U165)</f>
        <v/>
      </c>
      <c r="V165" s="65" t="str">
        <f>IF('Input data'!V165="","",'Input data'!V165)</f>
        <v/>
      </c>
      <c r="W165" s="64" t="str">
        <f>IF('Input data'!W165="","",'Input data'!W165)</f>
        <v/>
      </c>
      <c r="X165" s="135" t="str">
        <f>IF('Input data'!X165="","",'Input data'!X165)</f>
        <v/>
      </c>
      <c r="Y165" s="137" t="str">
        <f>IF('Input data'!Y165="","",'Input data'!Y165)</f>
        <v/>
      </c>
      <c r="Z165" s="65" t="str">
        <f>IF('Input data'!Z165="","",'Input data'!Z165)</f>
        <v/>
      </c>
      <c r="AA165" s="65" t="str">
        <f>IF('Input data'!AA165="","",'Input data'!AA165)</f>
        <v/>
      </c>
      <c r="AB165" s="135" t="str">
        <f>IF('Input data'!AB165="","",'Input data'!AB165)</f>
        <v/>
      </c>
      <c r="AC165" s="136" t="str">
        <f>IF('Input data'!AC165="","",'Input data'!AC165)</f>
        <v/>
      </c>
      <c r="AD165" s="64" t="str">
        <f>IF('Input data'!AD165="","",'Input data'!AD165)</f>
        <v/>
      </c>
      <c r="AE165" s="64" t="str">
        <f>IF('Input data'!AE165="","",'Input data'!AE165)</f>
        <v/>
      </c>
      <c r="AF165" s="64" t="str">
        <f>IF('Input data'!AF165="","",'Input data'!AF165)</f>
        <v/>
      </c>
      <c r="AG165" s="64" t="str">
        <f>IF('Input data'!AG165="","",'Input data'!AG165)</f>
        <v/>
      </c>
      <c r="AH165" s="64" t="str">
        <f>IF('Input data'!AH165="","",'Input data'!AH165)</f>
        <v/>
      </c>
      <c r="AI165" s="64" t="str">
        <f>IF('Input data'!AI165="","",'Input data'!AI165)</f>
        <v/>
      </c>
      <c r="AJ165" s="64" t="str">
        <f>IF('Input data'!AJ165="","",'Input data'!AJ165)</f>
        <v/>
      </c>
      <c r="AK165" s="65" t="str">
        <f>IF('Input data'!AK165="","",'Input data'!AK165)</f>
        <v/>
      </c>
      <c r="AL165" s="136" t="str">
        <f>IF('Input data'!AL165="","",'Input data'!AL165)</f>
        <v/>
      </c>
      <c r="AM165" s="64" t="str">
        <f>IF('Input data'!AM165="","",'Input data'!AM165)</f>
        <v/>
      </c>
      <c r="AN165" s="128" t="str">
        <f>IF('Input data'!AN165="","",'Input data'!AN165)</f>
        <v/>
      </c>
      <c r="AO165" s="139" t="str">
        <f>IF('Input data'!AO165="","",'Input data'!AO165)</f>
        <v/>
      </c>
      <c r="AP165" s="89" t="str">
        <f t="shared" si="45"/>
        <v/>
      </c>
      <c r="AQ165" s="90" t="str">
        <f t="shared" si="46"/>
        <v/>
      </c>
      <c r="AR165" s="91" t="str">
        <f t="shared" si="47"/>
        <v/>
      </c>
      <c r="AS165" s="91" t="str">
        <f t="shared" si="48"/>
        <v/>
      </c>
      <c r="AT165" s="91" t="str">
        <f t="shared" si="60"/>
        <v/>
      </c>
      <c r="AU165" s="91" t="str">
        <f t="shared" si="49"/>
        <v/>
      </c>
      <c r="AV165" s="117" t="str">
        <f t="shared" si="50"/>
        <v/>
      </c>
      <c r="AW165" s="89" t="str">
        <f>IF(OR(Q165="",Y165=""),"",(5.6*(IF(AC165="",'Standard input values for PCO2'!$C$5,AC165))^0.75+22*Y165+1.6*0.00001*(IF(AG165="",'Standard input values for PCO2'!$D$5,AG165))^3)*Q165/1000)</f>
        <v/>
      </c>
      <c r="AX165" s="90" t="str">
        <f>IF(OR(R165="",Y165=""),"",(5.6*(IF(AD165="",'Standard input values for PCO2'!$C$6,AD165))^0.75+1.6*0.00001*(IF(AH165="",'Standard input values for PCO2'!$D$6,AH165))^3)*R165/1000)</f>
        <v/>
      </c>
      <c r="AY165" s="90" t="str">
        <f>IF(S165="","",(7.64*(IF(AE165="",'Standard input values for PCO2'!$C$7,AE165))^0.69+(IF(AK165="",'Standard input values for PCO2'!$F$7,AK165))*(23/(IF(AJ165="",'Standard input values for PCO2'!$E$7,AJ165))-1)*((57.27+0.302*(IF(AE165="",'Standard input values for PCO2'!$C$7,AE165)))/(1-0.171*(IF(AK165="",'Standard input values for PCO2'!$F$7,AK165))))+1.6*0.00001*(IF(AI165="",'Standard input values for PCO2'!$D$7,AI165))^3)*S165/1000)</f>
        <v/>
      </c>
      <c r="AZ165" s="90" t="str">
        <f>IF(T165="","",(7.64*(IF(AF165="",'Standard input values for PCO2'!$C$8,AF165))^0.69+(IF(AK165="",'Standard input values for PCO2'!$F$8,AK165))*(23/(IF(AJ165="",'Standard input values for PCO2'!$E$8,AJ165))-1)*((57.27+0.302*(IF(AF165="",'Standard input values for PCO2'!$C$8,AF165)))/(1-0.171*(IF(AK165="",'Standard input values for PCO2'!$F$8,AK165)))))*T165/1000)</f>
        <v/>
      </c>
      <c r="BA165" s="90" t="str">
        <f t="shared" si="61"/>
        <v/>
      </c>
      <c r="BB165" s="122" t="str">
        <f t="shared" si="51"/>
        <v/>
      </c>
      <c r="BC165" s="89" t="str">
        <f t="shared" si="52"/>
        <v/>
      </c>
      <c r="BD165" s="90" t="str">
        <f t="shared" si="53"/>
        <v/>
      </c>
      <c r="BE165" s="117" t="str">
        <f t="shared" si="54"/>
        <v/>
      </c>
      <c r="BF165" s="98" t="str">
        <f t="shared" si="55"/>
        <v/>
      </c>
      <c r="BG165" s="99" t="str">
        <f t="shared" si="56"/>
        <v/>
      </c>
      <c r="BH165" s="99" t="str">
        <f t="shared" si="57"/>
        <v/>
      </c>
      <c r="BI165" s="100" t="str">
        <f t="shared" si="58"/>
        <v/>
      </c>
      <c r="BJ165" s="101" t="str">
        <f t="shared" si="62"/>
        <v/>
      </c>
      <c r="BK165" s="102" t="str">
        <f t="shared" si="63"/>
        <v/>
      </c>
      <c r="BL165" s="102" t="str">
        <f t="shared" si="64"/>
        <v/>
      </c>
      <c r="BM165" s="102" t="str">
        <f t="shared" si="65"/>
        <v/>
      </c>
      <c r="BN165" s="102" t="str">
        <f t="shared" si="66"/>
        <v/>
      </c>
      <c r="BO165" s="103" t="str">
        <f t="shared" si="59"/>
        <v/>
      </c>
    </row>
    <row r="166" spans="2:67" ht="15.75" customHeight="1" x14ac:dyDescent="0.25">
      <c r="B166" s="132" t="str">
        <f>IF('Input data'!B166="","",'Input data'!B166)</f>
        <v/>
      </c>
      <c r="C166" s="66" t="str">
        <f>IF('Input data'!C166="","",'Input data'!C166)</f>
        <v/>
      </c>
      <c r="D166" s="66" t="str">
        <f>IF('Input data'!D166="","",'Input data'!D166)</f>
        <v/>
      </c>
      <c r="E166" s="133" t="str">
        <f>IF('Input data'!E166="","",'Input data'!E166)</f>
        <v/>
      </c>
      <c r="F166" s="66" t="str">
        <f>IF('Input data'!F166="","",'Input data'!F166)</f>
        <v/>
      </c>
      <c r="G166" s="66" t="str">
        <f>IF('Input data'!G166="","",'Input data'!G166)</f>
        <v/>
      </c>
      <c r="H166" s="127" t="str">
        <f>IF('Input data'!H166="","",'Input data'!H166)</f>
        <v/>
      </c>
      <c r="I166" s="64" t="str">
        <f>IF('Input data'!I166="","",'Input data'!I166)</f>
        <v/>
      </c>
      <c r="J166" s="65" t="str">
        <f>IF('Input data'!J166="","",'Input data'!J166)</f>
        <v/>
      </c>
      <c r="K166" s="64" t="str">
        <f>IF('Input data'!K166="","",'Input data'!K166)</f>
        <v/>
      </c>
      <c r="L166" s="65" t="str">
        <f>IF('Input data'!L166="","",'Input data'!L166)</f>
        <v/>
      </c>
      <c r="M166" s="64" t="str">
        <f>IF('Input data'!M166="","",'Input data'!M166)</f>
        <v/>
      </c>
      <c r="N166" s="64" t="str">
        <f>IF('Input data'!N166="","",'Input data'!N166)</f>
        <v/>
      </c>
      <c r="O166" s="134" t="str">
        <f>IF('Input data'!O166="","",'Input data'!O166)</f>
        <v/>
      </c>
      <c r="P166" s="132" t="str">
        <f>IF('Input data'!P166="","",'Input data'!P166)</f>
        <v/>
      </c>
      <c r="Q166" s="64" t="str">
        <f>IF('Input data'!Q166="","",'Input data'!Q166)</f>
        <v/>
      </c>
      <c r="R166" s="64" t="str">
        <f>IF('Input data'!R166="","",'Input data'!R166)</f>
        <v/>
      </c>
      <c r="S166" s="64" t="str">
        <f>IF('Input data'!S166="","",'Input data'!S166)</f>
        <v/>
      </c>
      <c r="T166" s="135" t="str">
        <f>IF('Input data'!T166="","",'Input data'!T166)</f>
        <v/>
      </c>
      <c r="U166" s="136" t="str">
        <f>IF('Input data'!U166="","",'Input data'!U166)</f>
        <v/>
      </c>
      <c r="V166" s="65" t="str">
        <f>IF('Input data'!V166="","",'Input data'!V166)</f>
        <v/>
      </c>
      <c r="W166" s="64" t="str">
        <f>IF('Input data'!W166="","",'Input data'!W166)</f>
        <v/>
      </c>
      <c r="X166" s="135" t="str">
        <f>IF('Input data'!X166="","",'Input data'!X166)</f>
        <v/>
      </c>
      <c r="Y166" s="137" t="str">
        <f>IF('Input data'!Y166="","",'Input data'!Y166)</f>
        <v/>
      </c>
      <c r="Z166" s="65" t="str">
        <f>IF('Input data'!Z166="","",'Input data'!Z166)</f>
        <v/>
      </c>
      <c r="AA166" s="65" t="str">
        <f>IF('Input data'!AA166="","",'Input data'!AA166)</f>
        <v/>
      </c>
      <c r="AB166" s="135" t="str">
        <f>IF('Input data'!AB166="","",'Input data'!AB166)</f>
        <v/>
      </c>
      <c r="AC166" s="136" t="str">
        <f>IF('Input data'!AC166="","",'Input data'!AC166)</f>
        <v/>
      </c>
      <c r="AD166" s="64" t="str">
        <f>IF('Input data'!AD166="","",'Input data'!AD166)</f>
        <v/>
      </c>
      <c r="AE166" s="64" t="str">
        <f>IF('Input data'!AE166="","",'Input data'!AE166)</f>
        <v/>
      </c>
      <c r="AF166" s="64" t="str">
        <f>IF('Input data'!AF166="","",'Input data'!AF166)</f>
        <v/>
      </c>
      <c r="AG166" s="64" t="str">
        <f>IF('Input data'!AG166="","",'Input data'!AG166)</f>
        <v/>
      </c>
      <c r="AH166" s="64" t="str">
        <f>IF('Input data'!AH166="","",'Input data'!AH166)</f>
        <v/>
      </c>
      <c r="AI166" s="64" t="str">
        <f>IF('Input data'!AI166="","",'Input data'!AI166)</f>
        <v/>
      </c>
      <c r="AJ166" s="64" t="str">
        <f>IF('Input data'!AJ166="","",'Input data'!AJ166)</f>
        <v/>
      </c>
      <c r="AK166" s="65" t="str">
        <f>IF('Input data'!AK166="","",'Input data'!AK166)</f>
        <v/>
      </c>
      <c r="AL166" s="136" t="str">
        <f>IF('Input data'!AL166="","",'Input data'!AL166)</f>
        <v/>
      </c>
      <c r="AM166" s="64" t="str">
        <f>IF('Input data'!AM166="","",'Input data'!AM166)</f>
        <v/>
      </c>
      <c r="AN166" s="128" t="str">
        <f>IF('Input data'!AN166="","",'Input data'!AN166)</f>
        <v/>
      </c>
      <c r="AO166" s="139" t="str">
        <f>IF('Input data'!AO166="","",'Input data'!AO166)</f>
        <v/>
      </c>
      <c r="AP166" s="89" t="str">
        <f t="shared" si="45"/>
        <v/>
      </c>
      <c r="AQ166" s="90" t="str">
        <f t="shared" si="46"/>
        <v/>
      </c>
      <c r="AR166" s="91" t="str">
        <f t="shared" si="47"/>
        <v/>
      </c>
      <c r="AS166" s="91" t="str">
        <f t="shared" si="48"/>
        <v/>
      </c>
      <c r="AT166" s="91" t="str">
        <f t="shared" si="60"/>
        <v/>
      </c>
      <c r="AU166" s="91" t="str">
        <f t="shared" si="49"/>
        <v/>
      </c>
      <c r="AV166" s="117" t="str">
        <f t="shared" si="50"/>
        <v/>
      </c>
      <c r="AW166" s="89" t="str">
        <f>IF(OR(Q166="",Y166=""),"",(5.6*(IF(AC166="",'Standard input values for PCO2'!$C$5,AC166))^0.75+22*Y166+1.6*0.00001*(IF(AG166="",'Standard input values for PCO2'!$D$5,AG166))^3)*Q166/1000)</f>
        <v/>
      </c>
      <c r="AX166" s="90" t="str">
        <f>IF(OR(R166="",Y166=""),"",(5.6*(IF(AD166="",'Standard input values for PCO2'!$C$6,AD166))^0.75+1.6*0.00001*(IF(AH166="",'Standard input values for PCO2'!$D$6,AH166))^3)*R166/1000)</f>
        <v/>
      </c>
      <c r="AY166" s="90" t="str">
        <f>IF(S166="","",(7.64*(IF(AE166="",'Standard input values for PCO2'!$C$7,AE166))^0.69+(IF(AK166="",'Standard input values for PCO2'!$F$7,AK166))*(23/(IF(AJ166="",'Standard input values for PCO2'!$E$7,AJ166))-1)*((57.27+0.302*(IF(AE166="",'Standard input values for PCO2'!$C$7,AE166)))/(1-0.171*(IF(AK166="",'Standard input values for PCO2'!$F$7,AK166))))+1.6*0.00001*(IF(AI166="",'Standard input values for PCO2'!$D$7,AI166))^3)*S166/1000)</f>
        <v/>
      </c>
      <c r="AZ166" s="90" t="str">
        <f>IF(T166="","",(7.64*(IF(AF166="",'Standard input values for PCO2'!$C$8,AF166))^0.69+(IF(AK166="",'Standard input values for PCO2'!$F$8,AK166))*(23/(IF(AJ166="",'Standard input values for PCO2'!$E$8,AJ166))-1)*((57.27+0.302*(IF(AF166="",'Standard input values for PCO2'!$C$8,AF166)))/(1-0.171*(IF(AK166="",'Standard input values for PCO2'!$F$8,AK166)))))*T166/1000)</f>
        <v/>
      </c>
      <c r="BA166" s="90" t="str">
        <f t="shared" si="61"/>
        <v/>
      </c>
      <c r="BB166" s="122" t="str">
        <f t="shared" si="51"/>
        <v/>
      </c>
      <c r="BC166" s="89" t="str">
        <f t="shared" si="52"/>
        <v/>
      </c>
      <c r="BD166" s="90" t="str">
        <f t="shared" si="53"/>
        <v/>
      </c>
      <c r="BE166" s="117" t="str">
        <f t="shared" si="54"/>
        <v/>
      </c>
      <c r="BF166" s="98" t="str">
        <f t="shared" si="55"/>
        <v/>
      </c>
      <c r="BG166" s="99" t="str">
        <f t="shared" si="56"/>
        <v/>
      </c>
      <c r="BH166" s="99" t="str">
        <f t="shared" si="57"/>
        <v/>
      </c>
      <c r="BI166" s="100" t="str">
        <f t="shared" si="58"/>
        <v/>
      </c>
      <c r="BJ166" s="101" t="str">
        <f t="shared" si="62"/>
        <v/>
      </c>
      <c r="BK166" s="102" t="str">
        <f t="shared" si="63"/>
        <v/>
      </c>
      <c r="BL166" s="102" t="str">
        <f t="shared" si="64"/>
        <v/>
      </c>
      <c r="BM166" s="102" t="str">
        <f t="shared" si="65"/>
        <v/>
      </c>
      <c r="BN166" s="102" t="str">
        <f t="shared" si="66"/>
        <v/>
      </c>
      <c r="BO166" s="103" t="str">
        <f t="shared" si="59"/>
        <v/>
      </c>
    </row>
    <row r="167" spans="2:67" ht="15.75" customHeight="1" x14ac:dyDescent="0.25">
      <c r="B167" s="132" t="str">
        <f>IF('Input data'!B167="","",'Input data'!B167)</f>
        <v/>
      </c>
      <c r="C167" s="66" t="str">
        <f>IF('Input data'!C167="","",'Input data'!C167)</f>
        <v/>
      </c>
      <c r="D167" s="66" t="str">
        <f>IF('Input data'!D167="","",'Input data'!D167)</f>
        <v/>
      </c>
      <c r="E167" s="133" t="str">
        <f>IF('Input data'!E167="","",'Input data'!E167)</f>
        <v/>
      </c>
      <c r="F167" s="66" t="str">
        <f>IF('Input data'!F167="","",'Input data'!F167)</f>
        <v/>
      </c>
      <c r="G167" s="66" t="str">
        <f>IF('Input data'!G167="","",'Input data'!G167)</f>
        <v/>
      </c>
      <c r="H167" s="127" t="str">
        <f>IF('Input data'!H167="","",'Input data'!H167)</f>
        <v/>
      </c>
      <c r="I167" s="64" t="str">
        <f>IF('Input data'!I167="","",'Input data'!I167)</f>
        <v/>
      </c>
      <c r="J167" s="65" t="str">
        <f>IF('Input data'!J167="","",'Input data'!J167)</f>
        <v/>
      </c>
      <c r="K167" s="64" t="str">
        <f>IF('Input data'!K167="","",'Input data'!K167)</f>
        <v/>
      </c>
      <c r="L167" s="65" t="str">
        <f>IF('Input data'!L167="","",'Input data'!L167)</f>
        <v/>
      </c>
      <c r="M167" s="64" t="str">
        <f>IF('Input data'!M167="","",'Input data'!M167)</f>
        <v/>
      </c>
      <c r="N167" s="64" t="str">
        <f>IF('Input data'!N167="","",'Input data'!N167)</f>
        <v/>
      </c>
      <c r="O167" s="134" t="str">
        <f>IF('Input data'!O167="","",'Input data'!O167)</f>
        <v/>
      </c>
      <c r="P167" s="132" t="str">
        <f>IF('Input data'!P167="","",'Input data'!P167)</f>
        <v/>
      </c>
      <c r="Q167" s="64" t="str">
        <f>IF('Input data'!Q167="","",'Input data'!Q167)</f>
        <v/>
      </c>
      <c r="R167" s="64" t="str">
        <f>IF('Input data'!R167="","",'Input data'!R167)</f>
        <v/>
      </c>
      <c r="S167" s="64" t="str">
        <f>IF('Input data'!S167="","",'Input data'!S167)</f>
        <v/>
      </c>
      <c r="T167" s="135" t="str">
        <f>IF('Input data'!T167="","",'Input data'!T167)</f>
        <v/>
      </c>
      <c r="U167" s="136" t="str">
        <f>IF('Input data'!U167="","",'Input data'!U167)</f>
        <v/>
      </c>
      <c r="V167" s="65" t="str">
        <f>IF('Input data'!V167="","",'Input data'!V167)</f>
        <v/>
      </c>
      <c r="W167" s="64" t="str">
        <f>IF('Input data'!W167="","",'Input data'!W167)</f>
        <v/>
      </c>
      <c r="X167" s="135" t="str">
        <f>IF('Input data'!X167="","",'Input data'!X167)</f>
        <v/>
      </c>
      <c r="Y167" s="137" t="str">
        <f>IF('Input data'!Y167="","",'Input data'!Y167)</f>
        <v/>
      </c>
      <c r="Z167" s="65" t="str">
        <f>IF('Input data'!Z167="","",'Input data'!Z167)</f>
        <v/>
      </c>
      <c r="AA167" s="65" t="str">
        <f>IF('Input data'!AA167="","",'Input data'!AA167)</f>
        <v/>
      </c>
      <c r="AB167" s="135" t="str">
        <f>IF('Input data'!AB167="","",'Input data'!AB167)</f>
        <v/>
      </c>
      <c r="AC167" s="136" t="str">
        <f>IF('Input data'!AC167="","",'Input data'!AC167)</f>
        <v/>
      </c>
      <c r="AD167" s="64" t="str">
        <f>IF('Input data'!AD167="","",'Input data'!AD167)</f>
        <v/>
      </c>
      <c r="AE167" s="64" t="str">
        <f>IF('Input data'!AE167="","",'Input data'!AE167)</f>
        <v/>
      </c>
      <c r="AF167" s="64" t="str">
        <f>IF('Input data'!AF167="","",'Input data'!AF167)</f>
        <v/>
      </c>
      <c r="AG167" s="64" t="str">
        <f>IF('Input data'!AG167="","",'Input data'!AG167)</f>
        <v/>
      </c>
      <c r="AH167" s="64" t="str">
        <f>IF('Input data'!AH167="","",'Input data'!AH167)</f>
        <v/>
      </c>
      <c r="AI167" s="64" t="str">
        <f>IF('Input data'!AI167="","",'Input data'!AI167)</f>
        <v/>
      </c>
      <c r="AJ167" s="64" t="str">
        <f>IF('Input data'!AJ167="","",'Input data'!AJ167)</f>
        <v/>
      </c>
      <c r="AK167" s="65" t="str">
        <f>IF('Input data'!AK167="","",'Input data'!AK167)</f>
        <v/>
      </c>
      <c r="AL167" s="136" t="str">
        <f>IF('Input data'!AL167="","",'Input data'!AL167)</f>
        <v/>
      </c>
      <c r="AM167" s="64" t="str">
        <f>IF('Input data'!AM167="","",'Input data'!AM167)</f>
        <v/>
      </c>
      <c r="AN167" s="128" t="str">
        <f>IF('Input data'!AN167="","",'Input data'!AN167)</f>
        <v/>
      </c>
      <c r="AO167" s="139" t="str">
        <f>IF('Input data'!AO167="","",'Input data'!AO167)</f>
        <v/>
      </c>
      <c r="AP167" s="89" t="str">
        <f t="shared" si="45"/>
        <v/>
      </c>
      <c r="AQ167" s="90" t="str">
        <f t="shared" si="46"/>
        <v/>
      </c>
      <c r="AR167" s="91" t="str">
        <f t="shared" si="47"/>
        <v/>
      </c>
      <c r="AS167" s="91" t="str">
        <f t="shared" si="48"/>
        <v/>
      </c>
      <c r="AT167" s="91" t="str">
        <f t="shared" si="60"/>
        <v/>
      </c>
      <c r="AU167" s="91" t="str">
        <f t="shared" si="49"/>
        <v/>
      </c>
      <c r="AV167" s="117" t="str">
        <f t="shared" si="50"/>
        <v/>
      </c>
      <c r="AW167" s="89" t="str">
        <f>IF(OR(Q167="",Y167=""),"",(5.6*(IF(AC167="",'Standard input values for PCO2'!$C$5,AC167))^0.75+22*Y167+1.6*0.00001*(IF(AG167="",'Standard input values for PCO2'!$D$5,AG167))^3)*Q167/1000)</f>
        <v/>
      </c>
      <c r="AX167" s="90" t="str">
        <f>IF(OR(R167="",Y167=""),"",(5.6*(IF(AD167="",'Standard input values for PCO2'!$C$6,AD167))^0.75+1.6*0.00001*(IF(AH167="",'Standard input values for PCO2'!$D$6,AH167))^3)*R167/1000)</f>
        <v/>
      </c>
      <c r="AY167" s="90" t="str">
        <f>IF(S167="","",(7.64*(IF(AE167="",'Standard input values for PCO2'!$C$7,AE167))^0.69+(IF(AK167="",'Standard input values for PCO2'!$F$7,AK167))*(23/(IF(AJ167="",'Standard input values for PCO2'!$E$7,AJ167))-1)*((57.27+0.302*(IF(AE167="",'Standard input values for PCO2'!$C$7,AE167)))/(1-0.171*(IF(AK167="",'Standard input values for PCO2'!$F$7,AK167))))+1.6*0.00001*(IF(AI167="",'Standard input values for PCO2'!$D$7,AI167))^3)*S167/1000)</f>
        <v/>
      </c>
      <c r="AZ167" s="90" t="str">
        <f>IF(T167="","",(7.64*(IF(AF167="",'Standard input values for PCO2'!$C$8,AF167))^0.69+(IF(AK167="",'Standard input values for PCO2'!$F$8,AK167))*(23/(IF(AJ167="",'Standard input values for PCO2'!$E$8,AJ167))-1)*((57.27+0.302*(IF(AF167="",'Standard input values for PCO2'!$C$8,AF167)))/(1-0.171*(IF(AK167="",'Standard input values for PCO2'!$F$8,AK167)))))*T167/1000)</f>
        <v/>
      </c>
      <c r="BA167" s="90" t="str">
        <f t="shared" si="61"/>
        <v/>
      </c>
      <c r="BB167" s="122" t="str">
        <f t="shared" si="51"/>
        <v/>
      </c>
      <c r="BC167" s="89" t="str">
        <f t="shared" si="52"/>
        <v/>
      </c>
      <c r="BD167" s="90" t="str">
        <f t="shared" si="53"/>
        <v/>
      </c>
      <c r="BE167" s="117" t="str">
        <f t="shared" si="54"/>
        <v/>
      </c>
      <c r="BF167" s="98" t="str">
        <f t="shared" si="55"/>
        <v/>
      </c>
      <c r="BG167" s="99" t="str">
        <f t="shared" si="56"/>
        <v/>
      </c>
      <c r="BH167" s="99" t="str">
        <f t="shared" si="57"/>
        <v/>
      </c>
      <c r="BI167" s="100" t="str">
        <f t="shared" si="58"/>
        <v/>
      </c>
      <c r="BJ167" s="101" t="str">
        <f t="shared" si="62"/>
        <v/>
      </c>
      <c r="BK167" s="102" t="str">
        <f t="shared" si="63"/>
        <v/>
      </c>
      <c r="BL167" s="102" t="str">
        <f t="shared" si="64"/>
        <v/>
      </c>
      <c r="BM167" s="102" t="str">
        <f t="shared" si="65"/>
        <v/>
      </c>
      <c r="BN167" s="102" t="str">
        <f t="shared" si="66"/>
        <v/>
      </c>
      <c r="BO167" s="103" t="str">
        <f t="shared" si="59"/>
        <v/>
      </c>
    </row>
    <row r="168" spans="2:67" ht="15.75" customHeight="1" x14ac:dyDescent="0.25">
      <c r="B168" s="132" t="str">
        <f>IF('Input data'!B168="","",'Input data'!B168)</f>
        <v/>
      </c>
      <c r="C168" s="66" t="str">
        <f>IF('Input data'!C168="","",'Input data'!C168)</f>
        <v/>
      </c>
      <c r="D168" s="66" t="str">
        <f>IF('Input data'!D168="","",'Input data'!D168)</f>
        <v/>
      </c>
      <c r="E168" s="133" t="str">
        <f>IF('Input data'!E168="","",'Input data'!E168)</f>
        <v/>
      </c>
      <c r="F168" s="66" t="str">
        <f>IF('Input data'!F168="","",'Input data'!F168)</f>
        <v/>
      </c>
      <c r="G168" s="66" t="str">
        <f>IF('Input data'!G168="","",'Input data'!G168)</f>
        <v/>
      </c>
      <c r="H168" s="127" t="str">
        <f>IF('Input data'!H168="","",'Input data'!H168)</f>
        <v/>
      </c>
      <c r="I168" s="64" t="str">
        <f>IF('Input data'!I168="","",'Input data'!I168)</f>
        <v/>
      </c>
      <c r="J168" s="65" t="str">
        <f>IF('Input data'!J168="","",'Input data'!J168)</f>
        <v/>
      </c>
      <c r="K168" s="64" t="str">
        <f>IF('Input data'!K168="","",'Input data'!K168)</f>
        <v/>
      </c>
      <c r="L168" s="65" t="str">
        <f>IF('Input data'!L168="","",'Input data'!L168)</f>
        <v/>
      </c>
      <c r="M168" s="64" t="str">
        <f>IF('Input data'!M168="","",'Input data'!M168)</f>
        <v/>
      </c>
      <c r="N168" s="64" t="str">
        <f>IF('Input data'!N168="","",'Input data'!N168)</f>
        <v/>
      </c>
      <c r="O168" s="134" t="str">
        <f>IF('Input data'!O168="","",'Input data'!O168)</f>
        <v/>
      </c>
      <c r="P168" s="132" t="str">
        <f>IF('Input data'!P168="","",'Input data'!P168)</f>
        <v/>
      </c>
      <c r="Q168" s="64" t="str">
        <f>IF('Input data'!Q168="","",'Input data'!Q168)</f>
        <v/>
      </c>
      <c r="R168" s="64" t="str">
        <f>IF('Input data'!R168="","",'Input data'!R168)</f>
        <v/>
      </c>
      <c r="S168" s="64" t="str">
        <f>IF('Input data'!S168="","",'Input data'!S168)</f>
        <v/>
      </c>
      <c r="T168" s="135" t="str">
        <f>IF('Input data'!T168="","",'Input data'!T168)</f>
        <v/>
      </c>
      <c r="U168" s="136" t="str">
        <f>IF('Input data'!U168="","",'Input data'!U168)</f>
        <v/>
      </c>
      <c r="V168" s="65" t="str">
        <f>IF('Input data'!V168="","",'Input data'!V168)</f>
        <v/>
      </c>
      <c r="W168" s="64" t="str">
        <f>IF('Input data'!W168="","",'Input data'!W168)</f>
        <v/>
      </c>
      <c r="X168" s="135" t="str">
        <f>IF('Input data'!X168="","",'Input data'!X168)</f>
        <v/>
      </c>
      <c r="Y168" s="137" t="str">
        <f>IF('Input data'!Y168="","",'Input data'!Y168)</f>
        <v/>
      </c>
      <c r="Z168" s="65" t="str">
        <f>IF('Input data'!Z168="","",'Input data'!Z168)</f>
        <v/>
      </c>
      <c r="AA168" s="65" t="str">
        <f>IF('Input data'!AA168="","",'Input data'!AA168)</f>
        <v/>
      </c>
      <c r="AB168" s="135" t="str">
        <f>IF('Input data'!AB168="","",'Input data'!AB168)</f>
        <v/>
      </c>
      <c r="AC168" s="136" t="str">
        <f>IF('Input data'!AC168="","",'Input data'!AC168)</f>
        <v/>
      </c>
      <c r="AD168" s="64" t="str">
        <f>IF('Input data'!AD168="","",'Input data'!AD168)</f>
        <v/>
      </c>
      <c r="AE168" s="64" t="str">
        <f>IF('Input data'!AE168="","",'Input data'!AE168)</f>
        <v/>
      </c>
      <c r="AF168" s="64" t="str">
        <f>IF('Input data'!AF168="","",'Input data'!AF168)</f>
        <v/>
      </c>
      <c r="AG168" s="64" t="str">
        <f>IF('Input data'!AG168="","",'Input data'!AG168)</f>
        <v/>
      </c>
      <c r="AH168" s="64" t="str">
        <f>IF('Input data'!AH168="","",'Input data'!AH168)</f>
        <v/>
      </c>
      <c r="AI168" s="64" t="str">
        <f>IF('Input data'!AI168="","",'Input data'!AI168)</f>
        <v/>
      </c>
      <c r="AJ168" s="64" t="str">
        <f>IF('Input data'!AJ168="","",'Input data'!AJ168)</f>
        <v/>
      </c>
      <c r="AK168" s="65" t="str">
        <f>IF('Input data'!AK168="","",'Input data'!AK168)</f>
        <v/>
      </c>
      <c r="AL168" s="136" t="str">
        <f>IF('Input data'!AL168="","",'Input data'!AL168)</f>
        <v/>
      </c>
      <c r="AM168" s="64" t="str">
        <f>IF('Input data'!AM168="","",'Input data'!AM168)</f>
        <v/>
      </c>
      <c r="AN168" s="128" t="str">
        <f>IF('Input data'!AN168="","",'Input data'!AN168)</f>
        <v/>
      </c>
      <c r="AO168" s="139" t="str">
        <f>IF('Input data'!AO168="","",'Input data'!AO168)</f>
        <v/>
      </c>
      <c r="AP168" s="89" t="str">
        <f t="shared" si="45"/>
        <v/>
      </c>
      <c r="AQ168" s="90" t="str">
        <f t="shared" si="46"/>
        <v/>
      </c>
      <c r="AR168" s="91" t="str">
        <f t="shared" si="47"/>
        <v/>
      </c>
      <c r="AS168" s="91" t="str">
        <f t="shared" si="48"/>
        <v/>
      </c>
      <c r="AT168" s="91" t="str">
        <f t="shared" si="60"/>
        <v/>
      </c>
      <c r="AU168" s="91" t="str">
        <f t="shared" si="49"/>
        <v/>
      </c>
      <c r="AV168" s="117" t="str">
        <f t="shared" si="50"/>
        <v/>
      </c>
      <c r="AW168" s="89" t="str">
        <f>IF(OR(Q168="",Y168=""),"",(5.6*(IF(AC168="",'Standard input values for PCO2'!$C$5,AC168))^0.75+22*Y168+1.6*0.00001*(IF(AG168="",'Standard input values for PCO2'!$D$5,AG168))^3)*Q168/1000)</f>
        <v/>
      </c>
      <c r="AX168" s="90" t="str">
        <f>IF(OR(R168="",Y168=""),"",(5.6*(IF(AD168="",'Standard input values for PCO2'!$C$6,AD168))^0.75+1.6*0.00001*(IF(AH168="",'Standard input values for PCO2'!$D$6,AH168))^3)*R168/1000)</f>
        <v/>
      </c>
      <c r="AY168" s="90" t="str">
        <f>IF(S168="","",(7.64*(IF(AE168="",'Standard input values for PCO2'!$C$7,AE168))^0.69+(IF(AK168="",'Standard input values for PCO2'!$F$7,AK168))*(23/(IF(AJ168="",'Standard input values for PCO2'!$E$7,AJ168))-1)*((57.27+0.302*(IF(AE168="",'Standard input values for PCO2'!$C$7,AE168)))/(1-0.171*(IF(AK168="",'Standard input values for PCO2'!$F$7,AK168))))+1.6*0.00001*(IF(AI168="",'Standard input values for PCO2'!$D$7,AI168))^3)*S168/1000)</f>
        <v/>
      </c>
      <c r="AZ168" s="90" t="str">
        <f>IF(T168="","",(7.64*(IF(AF168="",'Standard input values for PCO2'!$C$8,AF168))^0.69+(IF(AK168="",'Standard input values for PCO2'!$F$8,AK168))*(23/(IF(AJ168="",'Standard input values for PCO2'!$E$8,AJ168))-1)*((57.27+0.302*(IF(AF168="",'Standard input values for PCO2'!$C$8,AF168)))/(1-0.171*(IF(AK168="",'Standard input values for PCO2'!$F$8,AK168)))))*T168/1000)</f>
        <v/>
      </c>
      <c r="BA168" s="90" t="str">
        <f t="shared" si="61"/>
        <v/>
      </c>
      <c r="BB168" s="122" t="str">
        <f t="shared" si="51"/>
        <v/>
      </c>
      <c r="BC168" s="89" t="str">
        <f t="shared" si="52"/>
        <v/>
      </c>
      <c r="BD168" s="90" t="str">
        <f t="shared" si="53"/>
        <v/>
      </c>
      <c r="BE168" s="117" t="str">
        <f t="shared" si="54"/>
        <v/>
      </c>
      <c r="BF168" s="98" t="str">
        <f t="shared" si="55"/>
        <v/>
      </c>
      <c r="BG168" s="99" t="str">
        <f t="shared" si="56"/>
        <v/>
      </c>
      <c r="BH168" s="99" t="str">
        <f t="shared" si="57"/>
        <v/>
      </c>
      <c r="BI168" s="100" t="str">
        <f t="shared" si="58"/>
        <v/>
      </c>
      <c r="BJ168" s="101" t="str">
        <f t="shared" si="62"/>
        <v/>
      </c>
      <c r="BK168" s="102" t="str">
        <f t="shared" si="63"/>
        <v/>
      </c>
      <c r="BL168" s="102" t="str">
        <f t="shared" si="64"/>
        <v/>
      </c>
      <c r="BM168" s="102" t="str">
        <f t="shared" si="65"/>
        <v/>
      </c>
      <c r="BN168" s="102" t="str">
        <f t="shared" si="66"/>
        <v/>
      </c>
      <c r="BO168" s="103" t="str">
        <f t="shared" si="59"/>
        <v/>
      </c>
    </row>
    <row r="169" spans="2:67" ht="15.75" customHeight="1" x14ac:dyDescent="0.25">
      <c r="B169" s="132" t="str">
        <f>IF('Input data'!B169="","",'Input data'!B169)</f>
        <v/>
      </c>
      <c r="C169" s="66" t="str">
        <f>IF('Input data'!C169="","",'Input data'!C169)</f>
        <v/>
      </c>
      <c r="D169" s="66" t="str">
        <f>IF('Input data'!D169="","",'Input data'!D169)</f>
        <v/>
      </c>
      <c r="E169" s="133" t="str">
        <f>IF('Input data'!E169="","",'Input data'!E169)</f>
        <v/>
      </c>
      <c r="F169" s="66" t="str">
        <f>IF('Input data'!F169="","",'Input data'!F169)</f>
        <v/>
      </c>
      <c r="G169" s="66" t="str">
        <f>IF('Input data'!G169="","",'Input data'!G169)</f>
        <v/>
      </c>
      <c r="H169" s="127" t="str">
        <f>IF('Input data'!H169="","",'Input data'!H169)</f>
        <v/>
      </c>
      <c r="I169" s="64" t="str">
        <f>IF('Input data'!I169="","",'Input data'!I169)</f>
        <v/>
      </c>
      <c r="J169" s="65" t="str">
        <f>IF('Input data'!J169="","",'Input data'!J169)</f>
        <v/>
      </c>
      <c r="K169" s="64" t="str">
        <f>IF('Input data'!K169="","",'Input data'!K169)</f>
        <v/>
      </c>
      <c r="L169" s="65" t="str">
        <f>IF('Input data'!L169="","",'Input data'!L169)</f>
        <v/>
      </c>
      <c r="M169" s="64" t="str">
        <f>IF('Input data'!M169="","",'Input data'!M169)</f>
        <v/>
      </c>
      <c r="N169" s="64" t="str">
        <f>IF('Input data'!N169="","",'Input data'!N169)</f>
        <v/>
      </c>
      <c r="O169" s="134" t="str">
        <f>IF('Input data'!O169="","",'Input data'!O169)</f>
        <v/>
      </c>
      <c r="P169" s="132" t="str">
        <f>IF('Input data'!P169="","",'Input data'!P169)</f>
        <v/>
      </c>
      <c r="Q169" s="64" t="str">
        <f>IF('Input data'!Q169="","",'Input data'!Q169)</f>
        <v/>
      </c>
      <c r="R169" s="64" t="str">
        <f>IF('Input data'!R169="","",'Input data'!R169)</f>
        <v/>
      </c>
      <c r="S169" s="64" t="str">
        <f>IF('Input data'!S169="","",'Input data'!S169)</f>
        <v/>
      </c>
      <c r="T169" s="135" t="str">
        <f>IF('Input data'!T169="","",'Input data'!T169)</f>
        <v/>
      </c>
      <c r="U169" s="136" t="str">
        <f>IF('Input data'!U169="","",'Input data'!U169)</f>
        <v/>
      </c>
      <c r="V169" s="65" t="str">
        <f>IF('Input data'!V169="","",'Input data'!V169)</f>
        <v/>
      </c>
      <c r="W169" s="64" t="str">
        <f>IF('Input data'!W169="","",'Input data'!W169)</f>
        <v/>
      </c>
      <c r="X169" s="135" t="str">
        <f>IF('Input data'!X169="","",'Input data'!X169)</f>
        <v/>
      </c>
      <c r="Y169" s="137" t="str">
        <f>IF('Input data'!Y169="","",'Input data'!Y169)</f>
        <v/>
      </c>
      <c r="Z169" s="65" t="str">
        <f>IF('Input data'!Z169="","",'Input data'!Z169)</f>
        <v/>
      </c>
      <c r="AA169" s="65" t="str">
        <f>IF('Input data'!AA169="","",'Input data'!AA169)</f>
        <v/>
      </c>
      <c r="AB169" s="135" t="str">
        <f>IF('Input data'!AB169="","",'Input data'!AB169)</f>
        <v/>
      </c>
      <c r="AC169" s="136" t="str">
        <f>IF('Input data'!AC169="","",'Input data'!AC169)</f>
        <v/>
      </c>
      <c r="AD169" s="64" t="str">
        <f>IF('Input data'!AD169="","",'Input data'!AD169)</f>
        <v/>
      </c>
      <c r="AE169" s="64" t="str">
        <f>IF('Input data'!AE169="","",'Input data'!AE169)</f>
        <v/>
      </c>
      <c r="AF169" s="64" t="str">
        <f>IF('Input data'!AF169="","",'Input data'!AF169)</f>
        <v/>
      </c>
      <c r="AG169" s="64" t="str">
        <f>IF('Input data'!AG169="","",'Input data'!AG169)</f>
        <v/>
      </c>
      <c r="AH169" s="64" t="str">
        <f>IF('Input data'!AH169="","",'Input data'!AH169)</f>
        <v/>
      </c>
      <c r="AI169" s="64" t="str">
        <f>IF('Input data'!AI169="","",'Input data'!AI169)</f>
        <v/>
      </c>
      <c r="AJ169" s="64" t="str">
        <f>IF('Input data'!AJ169="","",'Input data'!AJ169)</f>
        <v/>
      </c>
      <c r="AK169" s="65" t="str">
        <f>IF('Input data'!AK169="","",'Input data'!AK169)</f>
        <v/>
      </c>
      <c r="AL169" s="136" t="str">
        <f>IF('Input data'!AL169="","",'Input data'!AL169)</f>
        <v/>
      </c>
      <c r="AM169" s="64" t="str">
        <f>IF('Input data'!AM169="","",'Input data'!AM169)</f>
        <v/>
      </c>
      <c r="AN169" s="128" t="str">
        <f>IF('Input data'!AN169="","",'Input data'!AN169)</f>
        <v/>
      </c>
      <c r="AO169" s="139" t="str">
        <f>IF('Input data'!AO169="","",'Input data'!AO169)</f>
        <v/>
      </c>
      <c r="AP169" s="89" t="str">
        <f t="shared" si="45"/>
        <v/>
      </c>
      <c r="AQ169" s="90" t="str">
        <f t="shared" si="46"/>
        <v/>
      </c>
      <c r="AR169" s="91" t="str">
        <f t="shared" si="47"/>
        <v/>
      </c>
      <c r="AS169" s="91" t="str">
        <f t="shared" si="48"/>
        <v/>
      </c>
      <c r="AT169" s="91" t="str">
        <f t="shared" si="60"/>
        <v/>
      </c>
      <c r="AU169" s="91" t="str">
        <f t="shared" si="49"/>
        <v/>
      </c>
      <c r="AV169" s="117" t="str">
        <f t="shared" si="50"/>
        <v/>
      </c>
      <c r="AW169" s="89" t="str">
        <f>IF(OR(Q169="",Y169=""),"",(5.6*(IF(AC169="",'Standard input values for PCO2'!$C$5,AC169))^0.75+22*Y169+1.6*0.00001*(IF(AG169="",'Standard input values for PCO2'!$D$5,AG169))^3)*Q169/1000)</f>
        <v/>
      </c>
      <c r="AX169" s="90" t="str">
        <f>IF(OR(R169="",Y169=""),"",(5.6*(IF(AD169="",'Standard input values for PCO2'!$C$6,AD169))^0.75+1.6*0.00001*(IF(AH169="",'Standard input values for PCO2'!$D$6,AH169))^3)*R169/1000)</f>
        <v/>
      </c>
      <c r="AY169" s="90" t="str">
        <f>IF(S169="","",(7.64*(IF(AE169="",'Standard input values for PCO2'!$C$7,AE169))^0.69+(IF(AK169="",'Standard input values for PCO2'!$F$7,AK169))*(23/(IF(AJ169="",'Standard input values for PCO2'!$E$7,AJ169))-1)*((57.27+0.302*(IF(AE169="",'Standard input values for PCO2'!$C$7,AE169)))/(1-0.171*(IF(AK169="",'Standard input values for PCO2'!$F$7,AK169))))+1.6*0.00001*(IF(AI169="",'Standard input values for PCO2'!$D$7,AI169))^3)*S169/1000)</f>
        <v/>
      </c>
      <c r="AZ169" s="90" t="str">
        <f>IF(T169="","",(7.64*(IF(AF169="",'Standard input values for PCO2'!$C$8,AF169))^0.69+(IF(AK169="",'Standard input values for PCO2'!$F$8,AK169))*(23/(IF(AJ169="",'Standard input values for PCO2'!$E$8,AJ169))-1)*((57.27+0.302*(IF(AF169="",'Standard input values for PCO2'!$C$8,AF169)))/(1-0.171*(IF(AK169="",'Standard input values for PCO2'!$F$8,AK169)))))*T169/1000)</f>
        <v/>
      </c>
      <c r="BA169" s="90" t="str">
        <f t="shared" si="61"/>
        <v/>
      </c>
      <c r="BB169" s="122" t="str">
        <f t="shared" si="51"/>
        <v/>
      </c>
      <c r="BC169" s="89" t="str">
        <f t="shared" si="52"/>
        <v/>
      </c>
      <c r="BD169" s="90" t="str">
        <f t="shared" si="53"/>
        <v/>
      </c>
      <c r="BE169" s="117" t="str">
        <f t="shared" si="54"/>
        <v/>
      </c>
      <c r="BF169" s="98" t="str">
        <f t="shared" si="55"/>
        <v/>
      </c>
      <c r="BG169" s="99" t="str">
        <f t="shared" si="56"/>
        <v/>
      </c>
      <c r="BH169" s="99" t="str">
        <f t="shared" si="57"/>
        <v/>
      </c>
      <c r="BI169" s="100" t="str">
        <f t="shared" si="58"/>
        <v/>
      </c>
      <c r="BJ169" s="101" t="str">
        <f t="shared" si="62"/>
        <v/>
      </c>
      <c r="BK169" s="102" t="str">
        <f t="shared" si="63"/>
        <v/>
      </c>
      <c r="BL169" s="102" t="str">
        <f t="shared" si="64"/>
        <v/>
      </c>
      <c r="BM169" s="102" t="str">
        <f t="shared" si="65"/>
        <v/>
      </c>
      <c r="BN169" s="102" t="str">
        <f t="shared" si="66"/>
        <v/>
      </c>
      <c r="BO169" s="103" t="str">
        <f t="shared" si="59"/>
        <v/>
      </c>
    </row>
    <row r="170" spans="2:67" ht="15.75" customHeight="1" x14ac:dyDescent="0.25">
      <c r="B170" s="132" t="str">
        <f>IF('Input data'!B170="","",'Input data'!B170)</f>
        <v/>
      </c>
      <c r="C170" s="66" t="str">
        <f>IF('Input data'!C170="","",'Input data'!C170)</f>
        <v/>
      </c>
      <c r="D170" s="66" t="str">
        <f>IF('Input data'!D170="","",'Input data'!D170)</f>
        <v/>
      </c>
      <c r="E170" s="133" t="str">
        <f>IF('Input data'!E170="","",'Input data'!E170)</f>
        <v/>
      </c>
      <c r="F170" s="66" t="str">
        <f>IF('Input data'!F170="","",'Input data'!F170)</f>
        <v/>
      </c>
      <c r="G170" s="66" t="str">
        <f>IF('Input data'!G170="","",'Input data'!G170)</f>
        <v/>
      </c>
      <c r="H170" s="127" t="str">
        <f>IF('Input data'!H170="","",'Input data'!H170)</f>
        <v/>
      </c>
      <c r="I170" s="64" t="str">
        <f>IF('Input data'!I170="","",'Input data'!I170)</f>
        <v/>
      </c>
      <c r="J170" s="65" t="str">
        <f>IF('Input data'!J170="","",'Input data'!J170)</f>
        <v/>
      </c>
      <c r="K170" s="64" t="str">
        <f>IF('Input data'!K170="","",'Input data'!K170)</f>
        <v/>
      </c>
      <c r="L170" s="65" t="str">
        <f>IF('Input data'!L170="","",'Input data'!L170)</f>
        <v/>
      </c>
      <c r="M170" s="64" t="str">
        <f>IF('Input data'!M170="","",'Input data'!M170)</f>
        <v/>
      </c>
      <c r="N170" s="64" t="str">
        <f>IF('Input data'!N170="","",'Input data'!N170)</f>
        <v/>
      </c>
      <c r="O170" s="134" t="str">
        <f>IF('Input data'!O170="","",'Input data'!O170)</f>
        <v/>
      </c>
      <c r="P170" s="132" t="str">
        <f>IF('Input data'!P170="","",'Input data'!P170)</f>
        <v/>
      </c>
      <c r="Q170" s="64" t="str">
        <f>IF('Input data'!Q170="","",'Input data'!Q170)</f>
        <v/>
      </c>
      <c r="R170" s="64" t="str">
        <f>IF('Input data'!R170="","",'Input data'!R170)</f>
        <v/>
      </c>
      <c r="S170" s="64" t="str">
        <f>IF('Input data'!S170="","",'Input data'!S170)</f>
        <v/>
      </c>
      <c r="T170" s="135" t="str">
        <f>IF('Input data'!T170="","",'Input data'!T170)</f>
        <v/>
      </c>
      <c r="U170" s="136" t="str">
        <f>IF('Input data'!U170="","",'Input data'!U170)</f>
        <v/>
      </c>
      <c r="V170" s="65" t="str">
        <f>IF('Input data'!V170="","",'Input data'!V170)</f>
        <v/>
      </c>
      <c r="W170" s="64" t="str">
        <f>IF('Input data'!W170="","",'Input data'!W170)</f>
        <v/>
      </c>
      <c r="X170" s="135" t="str">
        <f>IF('Input data'!X170="","",'Input data'!X170)</f>
        <v/>
      </c>
      <c r="Y170" s="137" t="str">
        <f>IF('Input data'!Y170="","",'Input data'!Y170)</f>
        <v/>
      </c>
      <c r="Z170" s="65" t="str">
        <f>IF('Input data'!Z170="","",'Input data'!Z170)</f>
        <v/>
      </c>
      <c r="AA170" s="65" t="str">
        <f>IF('Input data'!AA170="","",'Input data'!AA170)</f>
        <v/>
      </c>
      <c r="AB170" s="135" t="str">
        <f>IF('Input data'!AB170="","",'Input data'!AB170)</f>
        <v/>
      </c>
      <c r="AC170" s="136" t="str">
        <f>IF('Input data'!AC170="","",'Input data'!AC170)</f>
        <v/>
      </c>
      <c r="AD170" s="64" t="str">
        <f>IF('Input data'!AD170="","",'Input data'!AD170)</f>
        <v/>
      </c>
      <c r="AE170" s="64" t="str">
        <f>IF('Input data'!AE170="","",'Input data'!AE170)</f>
        <v/>
      </c>
      <c r="AF170" s="64" t="str">
        <f>IF('Input data'!AF170="","",'Input data'!AF170)</f>
        <v/>
      </c>
      <c r="AG170" s="64" t="str">
        <f>IF('Input data'!AG170="","",'Input data'!AG170)</f>
        <v/>
      </c>
      <c r="AH170" s="64" t="str">
        <f>IF('Input data'!AH170="","",'Input data'!AH170)</f>
        <v/>
      </c>
      <c r="AI170" s="64" t="str">
        <f>IF('Input data'!AI170="","",'Input data'!AI170)</f>
        <v/>
      </c>
      <c r="AJ170" s="64" t="str">
        <f>IF('Input data'!AJ170="","",'Input data'!AJ170)</f>
        <v/>
      </c>
      <c r="AK170" s="65" t="str">
        <f>IF('Input data'!AK170="","",'Input data'!AK170)</f>
        <v/>
      </c>
      <c r="AL170" s="136" t="str">
        <f>IF('Input data'!AL170="","",'Input data'!AL170)</f>
        <v/>
      </c>
      <c r="AM170" s="64" t="str">
        <f>IF('Input data'!AM170="","",'Input data'!AM170)</f>
        <v/>
      </c>
      <c r="AN170" s="128" t="str">
        <f>IF('Input data'!AN170="","",'Input data'!AN170)</f>
        <v/>
      </c>
      <c r="AO170" s="139" t="str">
        <f>IF('Input data'!AO170="","",'Input data'!AO170)</f>
        <v/>
      </c>
      <c r="AP170" s="89" t="str">
        <f t="shared" si="45"/>
        <v/>
      </c>
      <c r="AQ170" s="90" t="str">
        <f t="shared" si="46"/>
        <v/>
      </c>
      <c r="AR170" s="91" t="str">
        <f t="shared" si="47"/>
        <v/>
      </c>
      <c r="AS170" s="91" t="str">
        <f t="shared" si="48"/>
        <v/>
      </c>
      <c r="AT170" s="91" t="str">
        <f t="shared" si="60"/>
        <v/>
      </c>
      <c r="AU170" s="91" t="str">
        <f t="shared" si="49"/>
        <v/>
      </c>
      <c r="AV170" s="117" t="str">
        <f t="shared" si="50"/>
        <v/>
      </c>
      <c r="AW170" s="89" t="str">
        <f>IF(OR(Q170="",Y170=""),"",(5.6*(IF(AC170="",'Standard input values for PCO2'!$C$5,AC170))^0.75+22*Y170+1.6*0.00001*(IF(AG170="",'Standard input values for PCO2'!$D$5,AG170))^3)*Q170/1000)</f>
        <v/>
      </c>
      <c r="AX170" s="90" t="str">
        <f>IF(OR(R170="",Y170=""),"",(5.6*(IF(AD170="",'Standard input values for PCO2'!$C$6,AD170))^0.75+1.6*0.00001*(IF(AH170="",'Standard input values for PCO2'!$D$6,AH170))^3)*R170/1000)</f>
        <v/>
      </c>
      <c r="AY170" s="90" t="str">
        <f>IF(S170="","",(7.64*(IF(AE170="",'Standard input values for PCO2'!$C$7,AE170))^0.69+(IF(AK170="",'Standard input values for PCO2'!$F$7,AK170))*(23/(IF(AJ170="",'Standard input values for PCO2'!$E$7,AJ170))-1)*((57.27+0.302*(IF(AE170="",'Standard input values for PCO2'!$C$7,AE170)))/(1-0.171*(IF(AK170="",'Standard input values for PCO2'!$F$7,AK170))))+1.6*0.00001*(IF(AI170="",'Standard input values for PCO2'!$D$7,AI170))^3)*S170/1000)</f>
        <v/>
      </c>
      <c r="AZ170" s="90" t="str">
        <f>IF(T170="","",(7.64*(IF(AF170="",'Standard input values for PCO2'!$C$8,AF170))^0.69+(IF(AK170="",'Standard input values for PCO2'!$F$8,AK170))*(23/(IF(AJ170="",'Standard input values for PCO2'!$E$8,AJ170))-1)*((57.27+0.302*(IF(AF170="",'Standard input values for PCO2'!$C$8,AF170)))/(1-0.171*(IF(AK170="",'Standard input values for PCO2'!$F$8,AK170)))))*T170/1000)</f>
        <v/>
      </c>
      <c r="BA170" s="90" t="str">
        <f t="shared" si="61"/>
        <v/>
      </c>
      <c r="BB170" s="122" t="str">
        <f t="shared" si="51"/>
        <v/>
      </c>
      <c r="BC170" s="89" t="str">
        <f t="shared" si="52"/>
        <v/>
      </c>
      <c r="BD170" s="90" t="str">
        <f t="shared" si="53"/>
        <v/>
      </c>
      <c r="BE170" s="117" t="str">
        <f t="shared" si="54"/>
        <v/>
      </c>
      <c r="BF170" s="98" t="str">
        <f t="shared" si="55"/>
        <v/>
      </c>
      <c r="BG170" s="99" t="str">
        <f t="shared" si="56"/>
        <v/>
      </c>
      <c r="BH170" s="99" t="str">
        <f t="shared" si="57"/>
        <v/>
      </c>
      <c r="BI170" s="100" t="str">
        <f t="shared" si="58"/>
        <v/>
      </c>
      <c r="BJ170" s="101" t="str">
        <f t="shared" si="62"/>
        <v/>
      </c>
      <c r="BK170" s="102" t="str">
        <f t="shared" si="63"/>
        <v/>
      </c>
      <c r="BL170" s="102" t="str">
        <f t="shared" si="64"/>
        <v/>
      </c>
      <c r="BM170" s="102" t="str">
        <f t="shared" si="65"/>
        <v/>
      </c>
      <c r="BN170" s="102" t="str">
        <f t="shared" si="66"/>
        <v/>
      </c>
      <c r="BO170" s="103" t="str">
        <f t="shared" si="59"/>
        <v/>
      </c>
    </row>
    <row r="171" spans="2:67" ht="15.75" customHeight="1" x14ac:dyDescent="0.25">
      <c r="B171" s="132" t="str">
        <f>IF('Input data'!B171="","",'Input data'!B171)</f>
        <v/>
      </c>
      <c r="C171" s="66" t="str">
        <f>IF('Input data'!C171="","",'Input data'!C171)</f>
        <v/>
      </c>
      <c r="D171" s="66" t="str">
        <f>IF('Input data'!D171="","",'Input data'!D171)</f>
        <v/>
      </c>
      <c r="E171" s="133" t="str">
        <f>IF('Input data'!E171="","",'Input data'!E171)</f>
        <v/>
      </c>
      <c r="F171" s="66" t="str">
        <f>IF('Input data'!F171="","",'Input data'!F171)</f>
        <v/>
      </c>
      <c r="G171" s="66" t="str">
        <f>IF('Input data'!G171="","",'Input data'!G171)</f>
        <v/>
      </c>
      <c r="H171" s="127" t="str">
        <f>IF('Input data'!H171="","",'Input data'!H171)</f>
        <v/>
      </c>
      <c r="I171" s="64" t="str">
        <f>IF('Input data'!I171="","",'Input data'!I171)</f>
        <v/>
      </c>
      <c r="J171" s="65" t="str">
        <f>IF('Input data'!J171="","",'Input data'!J171)</f>
        <v/>
      </c>
      <c r="K171" s="64" t="str">
        <f>IF('Input data'!K171="","",'Input data'!K171)</f>
        <v/>
      </c>
      <c r="L171" s="65" t="str">
        <f>IF('Input data'!L171="","",'Input data'!L171)</f>
        <v/>
      </c>
      <c r="M171" s="64" t="str">
        <f>IF('Input data'!M171="","",'Input data'!M171)</f>
        <v/>
      </c>
      <c r="N171" s="64" t="str">
        <f>IF('Input data'!N171="","",'Input data'!N171)</f>
        <v/>
      </c>
      <c r="O171" s="134" t="str">
        <f>IF('Input data'!O171="","",'Input data'!O171)</f>
        <v/>
      </c>
      <c r="P171" s="132" t="str">
        <f>IF('Input data'!P171="","",'Input data'!P171)</f>
        <v/>
      </c>
      <c r="Q171" s="64" t="str">
        <f>IF('Input data'!Q171="","",'Input data'!Q171)</f>
        <v/>
      </c>
      <c r="R171" s="64" t="str">
        <f>IF('Input data'!R171="","",'Input data'!R171)</f>
        <v/>
      </c>
      <c r="S171" s="64" t="str">
        <f>IF('Input data'!S171="","",'Input data'!S171)</f>
        <v/>
      </c>
      <c r="T171" s="135" t="str">
        <f>IF('Input data'!T171="","",'Input data'!T171)</f>
        <v/>
      </c>
      <c r="U171" s="136" t="str">
        <f>IF('Input data'!U171="","",'Input data'!U171)</f>
        <v/>
      </c>
      <c r="V171" s="65" t="str">
        <f>IF('Input data'!V171="","",'Input data'!V171)</f>
        <v/>
      </c>
      <c r="W171" s="64" t="str">
        <f>IF('Input data'!W171="","",'Input data'!W171)</f>
        <v/>
      </c>
      <c r="X171" s="135" t="str">
        <f>IF('Input data'!X171="","",'Input data'!X171)</f>
        <v/>
      </c>
      <c r="Y171" s="137" t="str">
        <f>IF('Input data'!Y171="","",'Input data'!Y171)</f>
        <v/>
      </c>
      <c r="Z171" s="65" t="str">
        <f>IF('Input data'!Z171="","",'Input data'!Z171)</f>
        <v/>
      </c>
      <c r="AA171" s="65" t="str">
        <f>IF('Input data'!AA171="","",'Input data'!AA171)</f>
        <v/>
      </c>
      <c r="AB171" s="135" t="str">
        <f>IF('Input data'!AB171="","",'Input data'!AB171)</f>
        <v/>
      </c>
      <c r="AC171" s="136" t="str">
        <f>IF('Input data'!AC171="","",'Input data'!AC171)</f>
        <v/>
      </c>
      <c r="AD171" s="64" t="str">
        <f>IF('Input data'!AD171="","",'Input data'!AD171)</f>
        <v/>
      </c>
      <c r="AE171" s="64" t="str">
        <f>IF('Input data'!AE171="","",'Input data'!AE171)</f>
        <v/>
      </c>
      <c r="AF171" s="64" t="str">
        <f>IF('Input data'!AF171="","",'Input data'!AF171)</f>
        <v/>
      </c>
      <c r="AG171" s="64" t="str">
        <f>IF('Input data'!AG171="","",'Input data'!AG171)</f>
        <v/>
      </c>
      <c r="AH171" s="64" t="str">
        <f>IF('Input data'!AH171="","",'Input data'!AH171)</f>
        <v/>
      </c>
      <c r="AI171" s="64" t="str">
        <f>IF('Input data'!AI171="","",'Input data'!AI171)</f>
        <v/>
      </c>
      <c r="AJ171" s="64" t="str">
        <f>IF('Input data'!AJ171="","",'Input data'!AJ171)</f>
        <v/>
      </c>
      <c r="AK171" s="65" t="str">
        <f>IF('Input data'!AK171="","",'Input data'!AK171)</f>
        <v/>
      </c>
      <c r="AL171" s="136" t="str">
        <f>IF('Input data'!AL171="","",'Input data'!AL171)</f>
        <v/>
      </c>
      <c r="AM171" s="64" t="str">
        <f>IF('Input data'!AM171="","",'Input data'!AM171)</f>
        <v/>
      </c>
      <c r="AN171" s="128" t="str">
        <f>IF('Input data'!AN171="","",'Input data'!AN171)</f>
        <v/>
      </c>
      <c r="AO171" s="139" t="str">
        <f>IF('Input data'!AO171="","",'Input data'!AO171)</f>
        <v/>
      </c>
      <c r="AP171" s="89" t="str">
        <f t="shared" si="45"/>
        <v/>
      </c>
      <c r="AQ171" s="90" t="str">
        <f t="shared" si="46"/>
        <v/>
      </c>
      <c r="AR171" s="91" t="str">
        <f t="shared" si="47"/>
        <v/>
      </c>
      <c r="AS171" s="91" t="str">
        <f t="shared" si="48"/>
        <v/>
      </c>
      <c r="AT171" s="91" t="str">
        <f t="shared" si="60"/>
        <v/>
      </c>
      <c r="AU171" s="91" t="str">
        <f t="shared" si="49"/>
        <v/>
      </c>
      <c r="AV171" s="117" t="str">
        <f t="shared" si="50"/>
        <v/>
      </c>
      <c r="AW171" s="89" t="str">
        <f>IF(OR(Q171="",Y171=""),"",(5.6*(IF(AC171="",'Standard input values for PCO2'!$C$5,AC171))^0.75+22*Y171+1.6*0.00001*(IF(AG171="",'Standard input values for PCO2'!$D$5,AG171))^3)*Q171/1000)</f>
        <v/>
      </c>
      <c r="AX171" s="90" t="str">
        <f>IF(OR(R171="",Y171=""),"",(5.6*(IF(AD171="",'Standard input values for PCO2'!$C$6,AD171))^0.75+1.6*0.00001*(IF(AH171="",'Standard input values for PCO2'!$D$6,AH171))^3)*R171/1000)</f>
        <v/>
      </c>
      <c r="AY171" s="90" t="str">
        <f>IF(S171="","",(7.64*(IF(AE171="",'Standard input values for PCO2'!$C$7,AE171))^0.69+(IF(AK171="",'Standard input values for PCO2'!$F$7,AK171))*(23/(IF(AJ171="",'Standard input values for PCO2'!$E$7,AJ171))-1)*((57.27+0.302*(IF(AE171="",'Standard input values for PCO2'!$C$7,AE171)))/(1-0.171*(IF(AK171="",'Standard input values for PCO2'!$F$7,AK171))))+1.6*0.00001*(IF(AI171="",'Standard input values for PCO2'!$D$7,AI171))^3)*S171/1000)</f>
        <v/>
      </c>
      <c r="AZ171" s="90" t="str">
        <f>IF(T171="","",(7.64*(IF(AF171="",'Standard input values for PCO2'!$C$8,AF171))^0.69+(IF(AK171="",'Standard input values for PCO2'!$F$8,AK171))*(23/(IF(AJ171="",'Standard input values for PCO2'!$E$8,AJ171))-1)*((57.27+0.302*(IF(AF171="",'Standard input values for PCO2'!$C$8,AF171)))/(1-0.171*(IF(AK171="",'Standard input values for PCO2'!$F$8,AK171)))))*T171/1000)</f>
        <v/>
      </c>
      <c r="BA171" s="90" t="str">
        <f t="shared" si="61"/>
        <v/>
      </c>
      <c r="BB171" s="122" t="str">
        <f t="shared" si="51"/>
        <v/>
      </c>
      <c r="BC171" s="89" t="str">
        <f t="shared" si="52"/>
        <v/>
      </c>
      <c r="BD171" s="90" t="str">
        <f t="shared" si="53"/>
        <v/>
      </c>
      <c r="BE171" s="117" t="str">
        <f t="shared" si="54"/>
        <v/>
      </c>
      <c r="BF171" s="98" t="str">
        <f t="shared" si="55"/>
        <v/>
      </c>
      <c r="BG171" s="99" t="str">
        <f t="shared" si="56"/>
        <v/>
      </c>
      <c r="BH171" s="99" t="str">
        <f t="shared" si="57"/>
        <v/>
      </c>
      <c r="BI171" s="100" t="str">
        <f t="shared" si="58"/>
        <v/>
      </c>
      <c r="BJ171" s="101" t="str">
        <f t="shared" si="62"/>
        <v/>
      </c>
      <c r="BK171" s="102" t="str">
        <f t="shared" si="63"/>
        <v/>
      </c>
      <c r="BL171" s="102" t="str">
        <f t="shared" si="64"/>
        <v/>
      </c>
      <c r="BM171" s="102" t="str">
        <f t="shared" si="65"/>
        <v/>
      </c>
      <c r="BN171" s="102" t="str">
        <f t="shared" si="66"/>
        <v/>
      </c>
      <c r="BO171" s="103" t="str">
        <f t="shared" si="59"/>
        <v/>
      </c>
    </row>
    <row r="172" spans="2:67" ht="15.75" customHeight="1" x14ac:dyDescent="0.25">
      <c r="B172" s="132" t="str">
        <f>IF('Input data'!B172="","",'Input data'!B172)</f>
        <v/>
      </c>
      <c r="C172" s="66" t="str">
        <f>IF('Input data'!C172="","",'Input data'!C172)</f>
        <v/>
      </c>
      <c r="D172" s="66" t="str">
        <f>IF('Input data'!D172="","",'Input data'!D172)</f>
        <v/>
      </c>
      <c r="E172" s="133" t="str">
        <f>IF('Input data'!E172="","",'Input data'!E172)</f>
        <v/>
      </c>
      <c r="F172" s="66" t="str">
        <f>IF('Input data'!F172="","",'Input data'!F172)</f>
        <v/>
      </c>
      <c r="G172" s="66" t="str">
        <f>IF('Input data'!G172="","",'Input data'!G172)</f>
        <v/>
      </c>
      <c r="H172" s="127" t="str">
        <f>IF('Input data'!H172="","",'Input data'!H172)</f>
        <v/>
      </c>
      <c r="I172" s="64" t="str">
        <f>IF('Input data'!I172="","",'Input data'!I172)</f>
        <v/>
      </c>
      <c r="J172" s="65" t="str">
        <f>IF('Input data'!J172="","",'Input data'!J172)</f>
        <v/>
      </c>
      <c r="K172" s="64" t="str">
        <f>IF('Input data'!K172="","",'Input data'!K172)</f>
        <v/>
      </c>
      <c r="L172" s="65" t="str">
        <f>IF('Input data'!L172="","",'Input data'!L172)</f>
        <v/>
      </c>
      <c r="M172" s="64" t="str">
        <f>IF('Input data'!M172="","",'Input data'!M172)</f>
        <v/>
      </c>
      <c r="N172" s="64" t="str">
        <f>IF('Input data'!N172="","",'Input data'!N172)</f>
        <v/>
      </c>
      <c r="O172" s="134" t="str">
        <f>IF('Input data'!O172="","",'Input data'!O172)</f>
        <v/>
      </c>
      <c r="P172" s="132" t="str">
        <f>IF('Input data'!P172="","",'Input data'!P172)</f>
        <v/>
      </c>
      <c r="Q172" s="64" t="str">
        <f>IF('Input data'!Q172="","",'Input data'!Q172)</f>
        <v/>
      </c>
      <c r="R172" s="64" t="str">
        <f>IF('Input data'!R172="","",'Input data'!R172)</f>
        <v/>
      </c>
      <c r="S172" s="64" t="str">
        <f>IF('Input data'!S172="","",'Input data'!S172)</f>
        <v/>
      </c>
      <c r="T172" s="135" t="str">
        <f>IF('Input data'!T172="","",'Input data'!T172)</f>
        <v/>
      </c>
      <c r="U172" s="136" t="str">
        <f>IF('Input data'!U172="","",'Input data'!U172)</f>
        <v/>
      </c>
      <c r="V172" s="65" t="str">
        <f>IF('Input data'!V172="","",'Input data'!V172)</f>
        <v/>
      </c>
      <c r="W172" s="64" t="str">
        <f>IF('Input data'!W172="","",'Input data'!W172)</f>
        <v/>
      </c>
      <c r="X172" s="135" t="str">
        <f>IF('Input data'!X172="","",'Input data'!X172)</f>
        <v/>
      </c>
      <c r="Y172" s="137" t="str">
        <f>IF('Input data'!Y172="","",'Input data'!Y172)</f>
        <v/>
      </c>
      <c r="Z172" s="65" t="str">
        <f>IF('Input data'!Z172="","",'Input data'!Z172)</f>
        <v/>
      </c>
      <c r="AA172" s="65" t="str">
        <f>IF('Input data'!AA172="","",'Input data'!AA172)</f>
        <v/>
      </c>
      <c r="AB172" s="135" t="str">
        <f>IF('Input data'!AB172="","",'Input data'!AB172)</f>
        <v/>
      </c>
      <c r="AC172" s="136" t="str">
        <f>IF('Input data'!AC172="","",'Input data'!AC172)</f>
        <v/>
      </c>
      <c r="AD172" s="64" t="str">
        <f>IF('Input data'!AD172="","",'Input data'!AD172)</f>
        <v/>
      </c>
      <c r="AE172" s="64" t="str">
        <f>IF('Input data'!AE172="","",'Input data'!AE172)</f>
        <v/>
      </c>
      <c r="AF172" s="64" t="str">
        <f>IF('Input data'!AF172="","",'Input data'!AF172)</f>
        <v/>
      </c>
      <c r="AG172" s="64" t="str">
        <f>IF('Input data'!AG172="","",'Input data'!AG172)</f>
        <v/>
      </c>
      <c r="AH172" s="64" t="str">
        <f>IF('Input data'!AH172="","",'Input data'!AH172)</f>
        <v/>
      </c>
      <c r="AI172" s="64" t="str">
        <f>IF('Input data'!AI172="","",'Input data'!AI172)</f>
        <v/>
      </c>
      <c r="AJ172" s="64" t="str">
        <f>IF('Input data'!AJ172="","",'Input data'!AJ172)</f>
        <v/>
      </c>
      <c r="AK172" s="65" t="str">
        <f>IF('Input data'!AK172="","",'Input data'!AK172)</f>
        <v/>
      </c>
      <c r="AL172" s="136" t="str">
        <f>IF('Input data'!AL172="","",'Input data'!AL172)</f>
        <v/>
      </c>
      <c r="AM172" s="64" t="str">
        <f>IF('Input data'!AM172="","",'Input data'!AM172)</f>
        <v/>
      </c>
      <c r="AN172" s="128" t="str">
        <f>IF('Input data'!AN172="","",'Input data'!AN172)</f>
        <v/>
      </c>
      <c r="AO172" s="139" t="str">
        <f>IF('Input data'!AO172="","",'Input data'!AO172)</f>
        <v/>
      </c>
      <c r="AP172" s="89" t="str">
        <f t="shared" si="45"/>
        <v/>
      </c>
      <c r="AQ172" s="90" t="str">
        <f t="shared" si="46"/>
        <v/>
      </c>
      <c r="AR172" s="91" t="str">
        <f t="shared" si="47"/>
        <v/>
      </c>
      <c r="AS172" s="91" t="str">
        <f t="shared" si="48"/>
        <v/>
      </c>
      <c r="AT172" s="91" t="str">
        <f t="shared" si="60"/>
        <v/>
      </c>
      <c r="AU172" s="91" t="str">
        <f t="shared" si="49"/>
        <v/>
      </c>
      <c r="AV172" s="117" t="str">
        <f t="shared" si="50"/>
        <v/>
      </c>
      <c r="AW172" s="89" t="str">
        <f>IF(OR(Q172="",Y172=""),"",(5.6*(IF(AC172="",'Standard input values for PCO2'!$C$5,AC172))^0.75+22*Y172+1.6*0.00001*(IF(AG172="",'Standard input values for PCO2'!$D$5,AG172))^3)*Q172/1000)</f>
        <v/>
      </c>
      <c r="AX172" s="90" t="str">
        <f>IF(OR(R172="",Y172=""),"",(5.6*(IF(AD172="",'Standard input values for PCO2'!$C$6,AD172))^0.75+1.6*0.00001*(IF(AH172="",'Standard input values for PCO2'!$D$6,AH172))^3)*R172/1000)</f>
        <v/>
      </c>
      <c r="AY172" s="90" t="str">
        <f>IF(S172="","",(7.64*(IF(AE172="",'Standard input values for PCO2'!$C$7,AE172))^0.69+(IF(AK172="",'Standard input values for PCO2'!$F$7,AK172))*(23/(IF(AJ172="",'Standard input values for PCO2'!$E$7,AJ172))-1)*((57.27+0.302*(IF(AE172="",'Standard input values for PCO2'!$C$7,AE172)))/(1-0.171*(IF(AK172="",'Standard input values for PCO2'!$F$7,AK172))))+1.6*0.00001*(IF(AI172="",'Standard input values for PCO2'!$D$7,AI172))^3)*S172/1000)</f>
        <v/>
      </c>
      <c r="AZ172" s="90" t="str">
        <f>IF(T172="","",(7.64*(IF(AF172="",'Standard input values for PCO2'!$C$8,AF172))^0.69+(IF(AK172="",'Standard input values for PCO2'!$F$8,AK172))*(23/(IF(AJ172="",'Standard input values for PCO2'!$E$8,AJ172))-1)*((57.27+0.302*(IF(AF172="",'Standard input values for PCO2'!$C$8,AF172)))/(1-0.171*(IF(AK172="",'Standard input values for PCO2'!$F$8,AK172)))))*T172/1000)</f>
        <v/>
      </c>
      <c r="BA172" s="90" t="str">
        <f t="shared" si="61"/>
        <v/>
      </c>
      <c r="BB172" s="122" t="str">
        <f t="shared" si="51"/>
        <v/>
      </c>
      <c r="BC172" s="89" t="str">
        <f t="shared" si="52"/>
        <v/>
      </c>
      <c r="BD172" s="90" t="str">
        <f t="shared" si="53"/>
        <v/>
      </c>
      <c r="BE172" s="117" t="str">
        <f t="shared" si="54"/>
        <v/>
      </c>
      <c r="BF172" s="98" t="str">
        <f t="shared" si="55"/>
        <v/>
      </c>
      <c r="BG172" s="99" t="str">
        <f t="shared" si="56"/>
        <v/>
      </c>
      <c r="BH172" s="99" t="str">
        <f t="shared" si="57"/>
        <v/>
      </c>
      <c r="BI172" s="100" t="str">
        <f t="shared" si="58"/>
        <v/>
      </c>
      <c r="BJ172" s="101" t="str">
        <f t="shared" si="62"/>
        <v/>
      </c>
      <c r="BK172" s="102" t="str">
        <f t="shared" si="63"/>
        <v/>
      </c>
      <c r="BL172" s="102" t="str">
        <f t="shared" si="64"/>
        <v/>
      </c>
      <c r="BM172" s="102" t="str">
        <f t="shared" si="65"/>
        <v/>
      </c>
      <c r="BN172" s="102" t="str">
        <f t="shared" si="66"/>
        <v/>
      </c>
      <c r="BO172" s="103" t="str">
        <f t="shared" si="59"/>
        <v/>
      </c>
    </row>
    <row r="173" spans="2:67" ht="15.75" customHeight="1" x14ac:dyDescent="0.25">
      <c r="B173" s="132" t="str">
        <f>IF('Input data'!B173="","",'Input data'!B173)</f>
        <v/>
      </c>
      <c r="C173" s="66" t="str">
        <f>IF('Input data'!C173="","",'Input data'!C173)</f>
        <v/>
      </c>
      <c r="D173" s="66" t="str">
        <f>IF('Input data'!D173="","",'Input data'!D173)</f>
        <v/>
      </c>
      <c r="E173" s="133" t="str">
        <f>IF('Input data'!E173="","",'Input data'!E173)</f>
        <v/>
      </c>
      <c r="F173" s="66" t="str">
        <f>IF('Input data'!F173="","",'Input data'!F173)</f>
        <v/>
      </c>
      <c r="G173" s="66" t="str">
        <f>IF('Input data'!G173="","",'Input data'!G173)</f>
        <v/>
      </c>
      <c r="H173" s="127" t="str">
        <f>IF('Input data'!H173="","",'Input data'!H173)</f>
        <v/>
      </c>
      <c r="I173" s="64" t="str">
        <f>IF('Input data'!I173="","",'Input data'!I173)</f>
        <v/>
      </c>
      <c r="J173" s="65" t="str">
        <f>IF('Input data'!J173="","",'Input data'!J173)</f>
        <v/>
      </c>
      <c r="K173" s="64" t="str">
        <f>IF('Input data'!K173="","",'Input data'!K173)</f>
        <v/>
      </c>
      <c r="L173" s="65" t="str">
        <f>IF('Input data'!L173="","",'Input data'!L173)</f>
        <v/>
      </c>
      <c r="M173" s="64" t="str">
        <f>IF('Input data'!M173="","",'Input data'!M173)</f>
        <v/>
      </c>
      <c r="N173" s="64" t="str">
        <f>IF('Input data'!N173="","",'Input data'!N173)</f>
        <v/>
      </c>
      <c r="O173" s="134" t="str">
        <f>IF('Input data'!O173="","",'Input data'!O173)</f>
        <v/>
      </c>
      <c r="P173" s="132" t="str">
        <f>IF('Input data'!P173="","",'Input data'!P173)</f>
        <v/>
      </c>
      <c r="Q173" s="64" t="str">
        <f>IF('Input data'!Q173="","",'Input data'!Q173)</f>
        <v/>
      </c>
      <c r="R173" s="64" t="str">
        <f>IF('Input data'!R173="","",'Input data'!R173)</f>
        <v/>
      </c>
      <c r="S173" s="64" t="str">
        <f>IF('Input data'!S173="","",'Input data'!S173)</f>
        <v/>
      </c>
      <c r="T173" s="135" t="str">
        <f>IF('Input data'!T173="","",'Input data'!T173)</f>
        <v/>
      </c>
      <c r="U173" s="136" t="str">
        <f>IF('Input data'!U173="","",'Input data'!U173)</f>
        <v/>
      </c>
      <c r="V173" s="65" t="str">
        <f>IF('Input data'!V173="","",'Input data'!V173)</f>
        <v/>
      </c>
      <c r="W173" s="64" t="str">
        <f>IF('Input data'!W173="","",'Input data'!W173)</f>
        <v/>
      </c>
      <c r="X173" s="135" t="str">
        <f>IF('Input data'!X173="","",'Input data'!X173)</f>
        <v/>
      </c>
      <c r="Y173" s="137" t="str">
        <f>IF('Input data'!Y173="","",'Input data'!Y173)</f>
        <v/>
      </c>
      <c r="Z173" s="65" t="str">
        <f>IF('Input data'!Z173="","",'Input data'!Z173)</f>
        <v/>
      </c>
      <c r="AA173" s="65" t="str">
        <f>IF('Input data'!AA173="","",'Input data'!AA173)</f>
        <v/>
      </c>
      <c r="AB173" s="135" t="str">
        <f>IF('Input data'!AB173="","",'Input data'!AB173)</f>
        <v/>
      </c>
      <c r="AC173" s="136" t="str">
        <f>IF('Input data'!AC173="","",'Input data'!AC173)</f>
        <v/>
      </c>
      <c r="AD173" s="64" t="str">
        <f>IF('Input data'!AD173="","",'Input data'!AD173)</f>
        <v/>
      </c>
      <c r="AE173" s="64" t="str">
        <f>IF('Input data'!AE173="","",'Input data'!AE173)</f>
        <v/>
      </c>
      <c r="AF173" s="64" t="str">
        <f>IF('Input data'!AF173="","",'Input data'!AF173)</f>
        <v/>
      </c>
      <c r="AG173" s="64" t="str">
        <f>IF('Input data'!AG173="","",'Input data'!AG173)</f>
        <v/>
      </c>
      <c r="AH173" s="64" t="str">
        <f>IF('Input data'!AH173="","",'Input data'!AH173)</f>
        <v/>
      </c>
      <c r="AI173" s="64" t="str">
        <f>IF('Input data'!AI173="","",'Input data'!AI173)</f>
        <v/>
      </c>
      <c r="AJ173" s="64" t="str">
        <f>IF('Input data'!AJ173="","",'Input data'!AJ173)</f>
        <v/>
      </c>
      <c r="AK173" s="65" t="str">
        <f>IF('Input data'!AK173="","",'Input data'!AK173)</f>
        <v/>
      </c>
      <c r="AL173" s="136" t="str">
        <f>IF('Input data'!AL173="","",'Input data'!AL173)</f>
        <v/>
      </c>
      <c r="AM173" s="64" t="str">
        <f>IF('Input data'!AM173="","",'Input data'!AM173)</f>
        <v/>
      </c>
      <c r="AN173" s="128" t="str">
        <f>IF('Input data'!AN173="","",'Input data'!AN173)</f>
        <v/>
      </c>
      <c r="AO173" s="139" t="str">
        <f>IF('Input data'!AO173="","",'Input data'!AO173)</f>
        <v/>
      </c>
      <c r="AP173" s="89" t="str">
        <f t="shared" si="45"/>
        <v/>
      </c>
      <c r="AQ173" s="90" t="str">
        <f t="shared" si="46"/>
        <v/>
      </c>
      <c r="AR173" s="91" t="str">
        <f t="shared" si="47"/>
        <v/>
      </c>
      <c r="AS173" s="91" t="str">
        <f t="shared" si="48"/>
        <v/>
      </c>
      <c r="AT173" s="91" t="str">
        <f t="shared" si="60"/>
        <v/>
      </c>
      <c r="AU173" s="91" t="str">
        <f t="shared" si="49"/>
        <v/>
      </c>
      <c r="AV173" s="117" t="str">
        <f t="shared" si="50"/>
        <v/>
      </c>
      <c r="AW173" s="89" t="str">
        <f>IF(OR(Q173="",Y173=""),"",(5.6*(IF(AC173="",'Standard input values for PCO2'!$C$5,AC173))^0.75+22*Y173+1.6*0.00001*(IF(AG173="",'Standard input values for PCO2'!$D$5,AG173))^3)*Q173/1000)</f>
        <v/>
      </c>
      <c r="AX173" s="90" t="str">
        <f>IF(OR(R173="",Y173=""),"",(5.6*(IF(AD173="",'Standard input values for PCO2'!$C$6,AD173))^0.75+1.6*0.00001*(IF(AH173="",'Standard input values for PCO2'!$D$6,AH173))^3)*R173/1000)</f>
        <v/>
      </c>
      <c r="AY173" s="90" t="str">
        <f>IF(S173="","",(7.64*(IF(AE173="",'Standard input values for PCO2'!$C$7,AE173))^0.69+(IF(AK173="",'Standard input values for PCO2'!$F$7,AK173))*(23/(IF(AJ173="",'Standard input values for PCO2'!$E$7,AJ173))-1)*((57.27+0.302*(IF(AE173="",'Standard input values for PCO2'!$C$7,AE173)))/(1-0.171*(IF(AK173="",'Standard input values for PCO2'!$F$7,AK173))))+1.6*0.00001*(IF(AI173="",'Standard input values for PCO2'!$D$7,AI173))^3)*S173/1000)</f>
        <v/>
      </c>
      <c r="AZ173" s="90" t="str">
        <f>IF(T173="","",(7.64*(IF(AF173="",'Standard input values for PCO2'!$C$8,AF173))^0.69+(IF(AK173="",'Standard input values for PCO2'!$F$8,AK173))*(23/(IF(AJ173="",'Standard input values for PCO2'!$E$8,AJ173))-1)*((57.27+0.302*(IF(AF173="",'Standard input values for PCO2'!$C$8,AF173)))/(1-0.171*(IF(AK173="",'Standard input values for PCO2'!$F$8,AK173)))))*T173/1000)</f>
        <v/>
      </c>
      <c r="BA173" s="90" t="str">
        <f t="shared" si="61"/>
        <v/>
      </c>
      <c r="BB173" s="122" t="str">
        <f t="shared" si="51"/>
        <v/>
      </c>
      <c r="BC173" s="89" t="str">
        <f t="shared" si="52"/>
        <v/>
      </c>
      <c r="BD173" s="90" t="str">
        <f t="shared" si="53"/>
        <v/>
      </c>
      <c r="BE173" s="117" t="str">
        <f t="shared" si="54"/>
        <v/>
      </c>
      <c r="BF173" s="98" t="str">
        <f t="shared" si="55"/>
        <v/>
      </c>
      <c r="BG173" s="99" t="str">
        <f t="shared" si="56"/>
        <v/>
      </c>
      <c r="BH173" s="99" t="str">
        <f t="shared" si="57"/>
        <v/>
      </c>
      <c r="BI173" s="100" t="str">
        <f t="shared" si="58"/>
        <v/>
      </c>
      <c r="BJ173" s="101" t="str">
        <f t="shared" si="62"/>
        <v/>
      </c>
      <c r="BK173" s="102" t="str">
        <f t="shared" si="63"/>
        <v/>
      </c>
      <c r="BL173" s="102" t="str">
        <f t="shared" si="64"/>
        <v/>
      </c>
      <c r="BM173" s="102" t="str">
        <f t="shared" si="65"/>
        <v/>
      </c>
      <c r="BN173" s="102" t="str">
        <f t="shared" si="66"/>
        <v/>
      </c>
      <c r="BO173" s="103" t="str">
        <f t="shared" si="59"/>
        <v/>
      </c>
    </row>
    <row r="174" spans="2:67" ht="15.75" customHeight="1" x14ac:dyDescent="0.25">
      <c r="B174" s="132" t="str">
        <f>IF('Input data'!B174="","",'Input data'!B174)</f>
        <v/>
      </c>
      <c r="C174" s="66" t="str">
        <f>IF('Input data'!C174="","",'Input data'!C174)</f>
        <v/>
      </c>
      <c r="D174" s="66" t="str">
        <f>IF('Input data'!D174="","",'Input data'!D174)</f>
        <v/>
      </c>
      <c r="E174" s="133" t="str">
        <f>IF('Input data'!E174="","",'Input data'!E174)</f>
        <v/>
      </c>
      <c r="F174" s="66" t="str">
        <f>IF('Input data'!F174="","",'Input data'!F174)</f>
        <v/>
      </c>
      <c r="G174" s="66" t="str">
        <f>IF('Input data'!G174="","",'Input data'!G174)</f>
        <v/>
      </c>
      <c r="H174" s="127" t="str">
        <f>IF('Input data'!H174="","",'Input data'!H174)</f>
        <v/>
      </c>
      <c r="I174" s="64" t="str">
        <f>IF('Input data'!I174="","",'Input data'!I174)</f>
        <v/>
      </c>
      <c r="J174" s="65" t="str">
        <f>IF('Input data'!J174="","",'Input data'!J174)</f>
        <v/>
      </c>
      <c r="K174" s="64" t="str">
        <f>IF('Input data'!K174="","",'Input data'!K174)</f>
        <v/>
      </c>
      <c r="L174" s="65" t="str">
        <f>IF('Input data'!L174="","",'Input data'!L174)</f>
        <v/>
      </c>
      <c r="M174" s="64" t="str">
        <f>IF('Input data'!M174="","",'Input data'!M174)</f>
        <v/>
      </c>
      <c r="N174" s="64" t="str">
        <f>IF('Input data'!N174="","",'Input data'!N174)</f>
        <v/>
      </c>
      <c r="O174" s="134" t="str">
        <f>IF('Input data'!O174="","",'Input data'!O174)</f>
        <v/>
      </c>
      <c r="P174" s="132" t="str">
        <f>IF('Input data'!P174="","",'Input data'!P174)</f>
        <v/>
      </c>
      <c r="Q174" s="64" t="str">
        <f>IF('Input data'!Q174="","",'Input data'!Q174)</f>
        <v/>
      </c>
      <c r="R174" s="64" t="str">
        <f>IF('Input data'!R174="","",'Input data'!R174)</f>
        <v/>
      </c>
      <c r="S174" s="64" t="str">
        <f>IF('Input data'!S174="","",'Input data'!S174)</f>
        <v/>
      </c>
      <c r="T174" s="135" t="str">
        <f>IF('Input data'!T174="","",'Input data'!T174)</f>
        <v/>
      </c>
      <c r="U174" s="136" t="str">
        <f>IF('Input data'!U174="","",'Input data'!U174)</f>
        <v/>
      </c>
      <c r="V174" s="65" t="str">
        <f>IF('Input data'!V174="","",'Input data'!V174)</f>
        <v/>
      </c>
      <c r="W174" s="64" t="str">
        <f>IF('Input data'!W174="","",'Input data'!W174)</f>
        <v/>
      </c>
      <c r="X174" s="135" t="str">
        <f>IF('Input data'!X174="","",'Input data'!X174)</f>
        <v/>
      </c>
      <c r="Y174" s="137" t="str">
        <f>IF('Input data'!Y174="","",'Input data'!Y174)</f>
        <v/>
      </c>
      <c r="Z174" s="65" t="str">
        <f>IF('Input data'!Z174="","",'Input data'!Z174)</f>
        <v/>
      </c>
      <c r="AA174" s="65" t="str">
        <f>IF('Input data'!AA174="","",'Input data'!AA174)</f>
        <v/>
      </c>
      <c r="AB174" s="135" t="str">
        <f>IF('Input data'!AB174="","",'Input data'!AB174)</f>
        <v/>
      </c>
      <c r="AC174" s="136" t="str">
        <f>IF('Input data'!AC174="","",'Input data'!AC174)</f>
        <v/>
      </c>
      <c r="AD174" s="64" t="str">
        <f>IF('Input data'!AD174="","",'Input data'!AD174)</f>
        <v/>
      </c>
      <c r="AE174" s="64" t="str">
        <f>IF('Input data'!AE174="","",'Input data'!AE174)</f>
        <v/>
      </c>
      <c r="AF174" s="64" t="str">
        <f>IF('Input data'!AF174="","",'Input data'!AF174)</f>
        <v/>
      </c>
      <c r="AG174" s="64" t="str">
        <f>IF('Input data'!AG174="","",'Input data'!AG174)</f>
        <v/>
      </c>
      <c r="AH174" s="64" t="str">
        <f>IF('Input data'!AH174="","",'Input data'!AH174)</f>
        <v/>
      </c>
      <c r="AI174" s="64" t="str">
        <f>IF('Input data'!AI174="","",'Input data'!AI174)</f>
        <v/>
      </c>
      <c r="AJ174" s="64" t="str">
        <f>IF('Input data'!AJ174="","",'Input data'!AJ174)</f>
        <v/>
      </c>
      <c r="AK174" s="65" t="str">
        <f>IF('Input data'!AK174="","",'Input data'!AK174)</f>
        <v/>
      </c>
      <c r="AL174" s="136" t="str">
        <f>IF('Input data'!AL174="","",'Input data'!AL174)</f>
        <v/>
      </c>
      <c r="AM174" s="64" t="str">
        <f>IF('Input data'!AM174="","",'Input data'!AM174)</f>
        <v/>
      </c>
      <c r="AN174" s="128" t="str">
        <f>IF('Input data'!AN174="","",'Input data'!AN174)</f>
        <v/>
      </c>
      <c r="AO174" s="139" t="str">
        <f>IF('Input data'!AO174="","",'Input data'!AO174)</f>
        <v/>
      </c>
      <c r="AP174" s="89" t="str">
        <f t="shared" si="45"/>
        <v/>
      </c>
      <c r="AQ174" s="90" t="str">
        <f t="shared" si="46"/>
        <v/>
      </c>
      <c r="AR174" s="91" t="str">
        <f t="shared" si="47"/>
        <v/>
      </c>
      <c r="AS174" s="91" t="str">
        <f t="shared" si="48"/>
        <v/>
      </c>
      <c r="AT174" s="91" t="str">
        <f t="shared" si="60"/>
        <v/>
      </c>
      <c r="AU174" s="91" t="str">
        <f t="shared" si="49"/>
        <v/>
      </c>
      <c r="AV174" s="117" t="str">
        <f t="shared" si="50"/>
        <v/>
      </c>
      <c r="AW174" s="89" t="str">
        <f>IF(OR(Q174="",Y174=""),"",(5.6*(IF(AC174="",'Standard input values for PCO2'!$C$5,AC174))^0.75+22*Y174+1.6*0.00001*(IF(AG174="",'Standard input values for PCO2'!$D$5,AG174))^3)*Q174/1000)</f>
        <v/>
      </c>
      <c r="AX174" s="90" t="str">
        <f>IF(OR(R174="",Y174=""),"",(5.6*(IF(AD174="",'Standard input values for PCO2'!$C$6,AD174))^0.75+1.6*0.00001*(IF(AH174="",'Standard input values for PCO2'!$D$6,AH174))^3)*R174/1000)</f>
        <v/>
      </c>
      <c r="AY174" s="90" t="str">
        <f>IF(S174="","",(7.64*(IF(AE174="",'Standard input values for PCO2'!$C$7,AE174))^0.69+(IF(AK174="",'Standard input values for PCO2'!$F$7,AK174))*(23/(IF(AJ174="",'Standard input values for PCO2'!$E$7,AJ174))-1)*((57.27+0.302*(IF(AE174="",'Standard input values for PCO2'!$C$7,AE174)))/(1-0.171*(IF(AK174="",'Standard input values for PCO2'!$F$7,AK174))))+1.6*0.00001*(IF(AI174="",'Standard input values for PCO2'!$D$7,AI174))^3)*S174/1000)</f>
        <v/>
      </c>
      <c r="AZ174" s="90" t="str">
        <f>IF(T174="","",(7.64*(IF(AF174="",'Standard input values for PCO2'!$C$8,AF174))^0.69+(IF(AK174="",'Standard input values for PCO2'!$F$8,AK174))*(23/(IF(AJ174="",'Standard input values for PCO2'!$E$8,AJ174))-1)*((57.27+0.302*(IF(AF174="",'Standard input values for PCO2'!$C$8,AF174)))/(1-0.171*(IF(AK174="",'Standard input values for PCO2'!$F$8,AK174)))))*T174/1000)</f>
        <v/>
      </c>
      <c r="BA174" s="90" t="str">
        <f t="shared" si="61"/>
        <v/>
      </c>
      <c r="BB174" s="122" t="str">
        <f t="shared" si="51"/>
        <v/>
      </c>
      <c r="BC174" s="89" t="str">
        <f t="shared" si="52"/>
        <v/>
      </c>
      <c r="BD174" s="90" t="str">
        <f t="shared" si="53"/>
        <v/>
      </c>
      <c r="BE174" s="117" t="str">
        <f t="shared" si="54"/>
        <v/>
      </c>
      <c r="BF174" s="98" t="str">
        <f t="shared" si="55"/>
        <v/>
      </c>
      <c r="BG174" s="99" t="str">
        <f t="shared" si="56"/>
        <v/>
      </c>
      <c r="BH174" s="99" t="str">
        <f t="shared" si="57"/>
        <v/>
      </c>
      <c r="BI174" s="100" t="str">
        <f t="shared" si="58"/>
        <v/>
      </c>
      <c r="BJ174" s="101" t="str">
        <f t="shared" si="62"/>
        <v/>
      </c>
      <c r="BK174" s="102" t="str">
        <f t="shared" si="63"/>
        <v/>
      </c>
      <c r="BL174" s="102" t="str">
        <f t="shared" si="64"/>
        <v/>
      </c>
      <c r="BM174" s="102" t="str">
        <f t="shared" si="65"/>
        <v/>
      </c>
      <c r="BN174" s="102" t="str">
        <f t="shared" si="66"/>
        <v/>
      </c>
      <c r="BO174" s="103" t="str">
        <f t="shared" si="59"/>
        <v/>
      </c>
    </row>
    <row r="175" spans="2:67" ht="15.75" customHeight="1" x14ac:dyDescent="0.25">
      <c r="B175" s="132" t="str">
        <f>IF('Input data'!B175="","",'Input data'!B175)</f>
        <v/>
      </c>
      <c r="C175" s="66" t="str">
        <f>IF('Input data'!C175="","",'Input data'!C175)</f>
        <v/>
      </c>
      <c r="D175" s="66" t="str">
        <f>IF('Input data'!D175="","",'Input data'!D175)</f>
        <v/>
      </c>
      <c r="E175" s="133" t="str">
        <f>IF('Input data'!E175="","",'Input data'!E175)</f>
        <v/>
      </c>
      <c r="F175" s="66" t="str">
        <f>IF('Input data'!F175="","",'Input data'!F175)</f>
        <v/>
      </c>
      <c r="G175" s="66" t="str">
        <f>IF('Input data'!G175="","",'Input data'!G175)</f>
        <v/>
      </c>
      <c r="H175" s="127" t="str">
        <f>IF('Input data'!H175="","",'Input data'!H175)</f>
        <v/>
      </c>
      <c r="I175" s="64" t="str">
        <f>IF('Input data'!I175="","",'Input data'!I175)</f>
        <v/>
      </c>
      <c r="J175" s="65" t="str">
        <f>IF('Input data'!J175="","",'Input data'!J175)</f>
        <v/>
      </c>
      <c r="K175" s="64" t="str">
        <f>IF('Input data'!K175="","",'Input data'!K175)</f>
        <v/>
      </c>
      <c r="L175" s="65" t="str">
        <f>IF('Input data'!L175="","",'Input data'!L175)</f>
        <v/>
      </c>
      <c r="M175" s="64" t="str">
        <f>IF('Input data'!M175="","",'Input data'!M175)</f>
        <v/>
      </c>
      <c r="N175" s="64" t="str">
        <f>IF('Input data'!N175="","",'Input data'!N175)</f>
        <v/>
      </c>
      <c r="O175" s="134" t="str">
        <f>IF('Input data'!O175="","",'Input data'!O175)</f>
        <v/>
      </c>
      <c r="P175" s="132" t="str">
        <f>IF('Input data'!P175="","",'Input data'!P175)</f>
        <v/>
      </c>
      <c r="Q175" s="64" t="str">
        <f>IF('Input data'!Q175="","",'Input data'!Q175)</f>
        <v/>
      </c>
      <c r="R175" s="64" t="str">
        <f>IF('Input data'!R175="","",'Input data'!R175)</f>
        <v/>
      </c>
      <c r="S175" s="64" t="str">
        <f>IF('Input data'!S175="","",'Input data'!S175)</f>
        <v/>
      </c>
      <c r="T175" s="135" t="str">
        <f>IF('Input data'!T175="","",'Input data'!T175)</f>
        <v/>
      </c>
      <c r="U175" s="136" t="str">
        <f>IF('Input data'!U175="","",'Input data'!U175)</f>
        <v/>
      </c>
      <c r="V175" s="65" t="str">
        <f>IF('Input data'!V175="","",'Input data'!V175)</f>
        <v/>
      </c>
      <c r="W175" s="64" t="str">
        <f>IF('Input data'!W175="","",'Input data'!W175)</f>
        <v/>
      </c>
      <c r="X175" s="135" t="str">
        <f>IF('Input data'!X175="","",'Input data'!X175)</f>
        <v/>
      </c>
      <c r="Y175" s="137" t="str">
        <f>IF('Input data'!Y175="","",'Input data'!Y175)</f>
        <v/>
      </c>
      <c r="Z175" s="65" t="str">
        <f>IF('Input data'!Z175="","",'Input data'!Z175)</f>
        <v/>
      </c>
      <c r="AA175" s="65" t="str">
        <f>IF('Input data'!AA175="","",'Input data'!AA175)</f>
        <v/>
      </c>
      <c r="AB175" s="135" t="str">
        <f>IF('Input data'!AB175="","",'Input data'!AB175)</f>
        <v/>
      </c>
      <c r="AC175" s="136" t="str">
        <f>IF('Input data'!AC175="","",'Input data'!AC175)</f>
        <v/>
      </c>
      <c r="AD175" s="64" t="str">
        <f>IF('Input data'!AD175="","",'Input data'!AD175)</f>
        <v/>
      </c>
      <c r="AE175" s="64" t="str">
        <f>IF('Input data'!AE175="","",'Input data'!AE175)</f>
        <v/>
      </c>
      <c r="AF175" s="64" t="str">
        <f>IF('Input data'!AF175="","",'Input data'!AF175)</f>
        <v/>
      </c>
      <c r="AG175" s="64" t="str">
        <f>IF('Input data'!AG175="","",'Input data'!AG175)</f>
        <v/>
      </c>
      <c r="AH175" s="64" t="str">
        <f>IF('Input data'!AH175="","",'Input data'!AH175)</f>
        <v/>
      </c>
      <c r="AI175" s="64" t="str">
        <f>IF('Input data'!AI175="","",'Input data'!AI175)</f>
        <v/>
      </c>
      <c r="AJ175" s="64" t="str">
        <f>IF('Input data'!AJ175="","",'Input data'!AJ175)</f>
        <v/>
      </c>
      <c r="AK175" s="65" t="str">
        <f>IF('Input data'!AK175="","",'Input data'!AK175)</f>
        <v/>
      </c>
      <c r="AL175" s="136" t="str">
        <f>IF('Input data'!AL175="","",'Input data'!AL175)</f>
        <v/>
      </c>
      <c r="AM175" s="64" t="str">
        <f>IF('Input data'!AM175="","",'Input data'!AM175)</f>
        <v/>
      </c>
      <c r="AN175" s="128" t="str">
        <f>IF('Input data'!AN175="","",'Input data'!AN175)</f>
        <v/>
      </c>
      <c r="AO175" s="139" t="str">
        <f>IF('Input data'!AO175="","",'Input data'!AO175)</f>
        <v/>
      </c>
      <c r="AP175" s="89" t="str">
        <f t="shared" si="45"/>
        <v/>
      </c>
      <c r="AQ175" s="90" t="str">
        <f t="shared" si="46"/>
        <v/>
      </c>
      <c r="AR175" s="91" t="str">
        <f t="shared" si="47"/>
        <v/>
      </c>
      <c r="AS175" s="91" t="str">
        <f t="shared" si="48"/>
        <v/>
      </c>
      <c r="AT175" s="91" t="str">
        <f t="shared" si="60"/>
        <v/>
      </c>
      <c r="AU175" s="91" t="str">
        <f t="shared" si="49"/>
        <v/>
      </c>
      <c r="AV175" s="117" t="str">
        <f t="shared" si="50"/>
        <v/>
      </c>
      <c r="AW175" s="89" t="str">
        <f>IF(OR(Q175="",Y175=""),"",(5.6*(IF(AC175="",'Standard input values for PCO2'!$C$5,AC175))^0.75+22*Y175+1.6*0.00001*(IF(AG175="",'Standard input values for PCO2'!$D$5,AG175))^3)*Q175/1000)</f>
        <v/>
      </c>
      <c r="AX175" s="90" t="str">
        <f>IF(OR(R175="",Y175=""),"",(5.6*(IF(AD175="",'Standard input values for PCO2'!$C$6,AD175))^0.75+1.6*0.00001*(IF(AH175="",'Standard input values for PCO2'!$D$6,AH175))^3)*R175/1000)</f>
        <v/>
      </c>
      <c r="AY175" s="90" t="str">
        <f>IF(S175="","",(7.64*(IF(AE175="",'Standard input values for PCO2'!$C$7,AE175))^0.69+(IF(AK175="",'Standard input values for PCO2'!$F$7,AK175))*(23/(IF(AJ175="",'Standard input values for PCO2'!$E$7,AJ175))-1)*((57.27+0.302*(IF(AE175="",'Standard input values for PCO2'!$C$7,AE175)))/(1-0.171*(IF(AK175="",'Standard input values for PCO2'!$F$7,AK175))))+1.6*0.00001*(IF(AI175="",'Standard input values for PCO2'!$D$7,AI175))^3)*S175/1000)</f>
        <v/>
      </c>
      <c r="AZ175" s="90" t="str">
        <f>IF(T175="","",(7.64*(IF(AF175="",'Standard input values for PCO2'!$C$8,AF175))^0.69+(IF(AK175="",'Standard input values for PCO2'!$F$8,AK175))*(23/(IF(AJ175="",'Standard input values for PCO2'!$E$8,AJ175))-1)*((57.27+0.302*(IF(AF175="",'Standard input values for PCO2'!$C$8,AF175)))/(1-0.171*(IF(AK175="",'Standard input values for PCO2'!$F$8,AK175)))))*T175/1000)</f>
        <v/>
      </c>
      <c r="BA175" s="90" t="str">
        <f t="shared" si="61"/>
        <v/>
      </c>
      <c r="BB175" s="122" t="str">
        <f t="shared" si="51"/>
        <v/>
      </c>
      <c r="BC175" s="89" t="str">
        <f t="shared" si="52"/>
        <v/>
      </c>
      <c r="BD175" s="90" t="str">
        <f t="shared" si="53"/>
        <v/>
      </c>
      <c r="BE175" s="117" t="str">
        <f t="shared" si="54"/>
        <v/>
      </c>
      <c r="BF175" s="98" t="str">
        <f t="shared" si="55"/>
        <v/>
      </c>
      <c r="BG175" s="99" t="str">
        <f t="shared" si="56"/>
        <v/>
      </c>
      <c r="BH175" s="99" t="str">
        <f t="shared" si="57"/>
        <v/>
      </c>
      <c r="BI175" s="100" t="str">
        <f t="shared" si="58"/>
        <v/>
      </c>
      <c r="BJ175" s="101" t="str">
        <f t="shared" si="62"/>
        <v/>
      </c>
      <c r="BK175" s="102" t="str">
        <f t="shared" si="63"/>
        <v/>
      </c>
      <c r="BL175" s="102" t="str">
        <f t="shared" si="64"/>
        <v/>
      </c>
      <c r="BM175" s="102" t="str">
        <f t="shared" si="65"/>
        <v/>
      </c>
      <c r="BN175" s="102" t="str">
        <f t="shared" si="66"/>
        <v/>
      </c>
      <c r="BO175" s="103" t="str">
        <f t="shared" si="59"/>
        <v/>
      </c>
    </row>
    <row r="176" spans="2:67" ht="15.75" customHeight="1" x14ac:dyDescent="0.25">
      <c r="B176" s="132" t="str">
        <f>IF('Input data'!B176="","",'Input data'!B176)</f>
        <v/>
      </c>
      <c r="C176" s="66" t="str">
        <f>IF('Input data'!C176="","",'Input data'!C176)</f>
        <v/>
      </c>
      <c r="D176" s="66" t="str">
        <f>IF('Input data'!D176="","",'Input data'!D176)</f>
        <v/>
      </c>
      <c r="E176" s="133" t="str">
        <f>IF('Input data'!E176="","",'Input data'!E176)</f>
        <v/>
      </c>
      <c r="F176" s="66" t="str">
        <f>IF('Input data'!F176="","",'Input data'!F176)</f>
        <v/>
      </c>
      <c r="G176" s="66" t="str">
        <f>IF('Input data'!G176="","",'Input data'!G176)</f>
        <v/>
      </c>
      <c r="H176" s="127" t="str">
        <f>IF('Input data'!H176="","",'Input data'!H176)</f>
        <v/>
      </c>
      <c r="I176" s="64" t="str">
        <f>IF('Input data'!I176="","",'Input data'!I176)</f>
        <v/>
      </c>
      <c r="J176" s="65" t="str">
        <f>IF('Input data'!J176="","",'Input data'!J176)</f>
        <v/>
      </c>
      <c r="K176" s="64" t="str">
        <f>IF('Input data'!K176="","",'Input data'!K176)</f>
        <v/>
      </c>
      <c r="L176" s="65" t="str">
        <f>IF('Input data'!L176="","",'Input data'!L176)</f>
        <v/>
      </c>
      <c r="M176" s="64" t="str">
        <f>IF('Input data'!M176="","",'Input data'!M176)</f>
        <v/>
      </c>
      <c r="N176" s="64" t="str">
        <f>IF('Input data'!N176="","",'Input data'!N176)</f>
        <v/>
      </c>
      <c r="O176" s="134" t="str">
        <f>IF('Input data'!O176="","",'Input data'!O176)</f>
        <v/>
      </c>
      <c r="P176" s="132" t="str">
        <f>IF('Input data'!P176="","",'Input data'!P176)</f>
        <v/>
      </c>
      <c r="Q176" s="64" t="str">
        <f>IF('Input data'!Q176="","",'Input data'!Q176)</f>
        <v/>
      </c>
      <c r="R176" s="64" t="str">
        <f>IF('Input data'!R176="","",'Input data'!R176)</f>
        <v/>
      </c>
      <c r="S176" s="64" t="str">
        <f>IF('Input data'!S176="","",'Input data'!S176)</f>
        <v/>
      </c>
      <c r="T176" s="135" t="str">
        <f>IF('Input data'!T176="","",'Input data'!T176)</f>
        <v/>
      </c>
      <c r="U176" s="136" t="str">
        <f>IF('Input data'!U176="","",'Input data'!U176)</f>
        <v/>
      </c>
      <c r="V176" s="65" t="str">
        <f>IF('Input data'!V176="","",'Input data'!V176)</f>
        <v/>
      </c>
      <c r="W176" s="64" t="str">
        <f>IF('Input data'!W176="","",'Input data'!W176)</f>
        <v/>
      </c>
      <c r="X176" s="135" t="str">
        <f>IF('Input data'!X176="","",'Input data'!X176)</f>
        <v/>
      </c>
      <c r="Y176" s="137" t="str">
        <f>IF('Input data'!Y176="","",'Input data'!Y176)</f>
        <v/>
      </c>
      <c r="Z176" s="65" t="str">
        <f>IF('Input data'!Z176="","",'Input data'!Z176)</f>
        <v/>
      </c>
      <c r="AA176" s="65" t="str">
        <f>IF('Input data'!AA176="","",'Input data'!AA176)</f>
        <v/>
      </c>
      <c r="AB176" s="135" t="str">
        <f>IF('Input data'!AB176="","",'Input data'!AB176)</f>
        <v/>
      </c>
      <c r="AC176" s="136" t="str">
        <f>IF('Input data'!AC176="","",'Input data'!AC176)</f>
        <v/>
      </c>
      <c r="AD176" s="64" t="str">
        <f>IF('Input data'!AD176="","",'Input data'!AD176)</f>
        <v/>
      </c>
      <c r="AE176" s="64" t="str">
        <f>IF('Input data'!AE176="","",'Input data'!AE176)</f>
        <v/>
      </c>
      <c r="AF176" s="64" t="str">
        <f>IF('Input data'!AF176="","",'Input data'!AF176)</f>
        <v/>
      </c>
      <c r="AG176" s="64" t="str">
        <f>IF('Input data'!AG176="","",'Input data'!AG176)</f>
        <v/>
      </c>
      <c r="AH176" s="64" t="str">
        <f>IF('Input data'!AH176="","",'Input data'!AH176)</f>
        <v/>
      </c>
      <c r="AI176" s="64" t="str">
        <f>IF('Input data'!AI176="","",'Input data'!AI176)</f>
        <v/>
      </c>
      <c r="AJ176" s="64" t="str">
        <f>IF('Input data'!AJ176="","",'Input data'!AJ176)</f>
        <v/>
      </c>
      <c r="AK176" s="65" t="str">
        <f>IF('Input data'!AK176="","",'Input data'!AK176)</f>
        <v/>
      </c>
      <c r="AL176" s="136" t="str">
        <f>IF('Input data'!AL176="","",'Input data'!AL176)</f>
        <v/>
      </c>
      <c r="AM176" s="64" t="str">
        <f>IF('Input data'!AM176="","",'Input data'!AM176)</f>
        <v/>
      </c>
      <c r="AN176" s="128" t="str">
        <f>IF('Input data'!AN176="","",'Input data'!AN176)</f>
        <v/>
      </c>
      <c r="AO176" s="139" t="str">
        <f>IF('Input data'!AO176="","",'Input data'!AO176)</f>
        <v/>
      </c>
      <c r="AP176" s="89" t="str">
        <f t="shared" si="45"/>
        <v/>
      </c>
      <c r="AQ176" s="90" t="str">
        <f t="shared" si="46"/>
        <v/>
      </c>
      <c r="AR176" s="91" t="str">
        <f t="shared" si="47"/>
        <v/>
      </c>
      <c r="AS176" s="91" t="str">
        <f t="shared" si="48"/>
        <v/>
      </c>
      <c r="AT176" s="91" t="str">
        <f t="shared" si="60"/>
        <v/>
      </c>
      <c r="AU176" s="91" t="str">
        <f t="shared" si="49"/>
        <v/>
      </c>
      <c r="AV176" s="117" t="str">
        <f t="shared" si="50"/>
        <v/>
      </c>
      <c r="AW176" s="89" t="str">
        <f>IF(OR(Q176="",Y176=""),"",(5.6*(IF(AC176="",'Standard input values for PCO2'!$C$5,AC176))^0.75+22*Y176+1.6*0.00001*(IF(AG176="",'Standard input values for PCO2'!$D$5,AG176))^3)*Q176/1000)</f>
        <v/>
      </c>
      <c r="AX176" s="90" t="str">
        <f>IF(OR(R176="",Y176=""),"",(5.6*(IF(AD176="",'Standard input values for PCO2'!$C$6,AD176))^0.75+1.6*0.00001*(IF(AH176="",'Standard input values for PCO2'!$D$6,AH176))^3)*R176/1000)</f>
        <v/>
      </c>
      <c r="AY176" s="90" t="str">
        <f>IF(S176="","",(7.64*(IF(AE176="",'Standard input values for PCO2'!$C$7,AE176))^0.69+(IF(AK176="",'Standard input values for PCO2'!$F$7,AK176))*(23/(IF(AJ176="",'Standard input values for PCO2'!$E$7,AJ176))-1)*((57.27+0.302*(IF(AE176="",'Standard input values for PCO2'!$C$7,AE176)))/(1-0.171*(IF(AK176="",'Standard input values for PCO2'!$F$7,AK176))))+1.6*0.00001*(IF(AI176="",'Standard input values for PCO2'!$D$7,AI176))^3)*S176/1000)</f>
        <v/>
      </c>
      <c r="AZ176" s="90" t="str">
        <f>IF(T176="","",(7.64*(IF(AF176="",'Standard input values for PCO2'!$C$8,AF176))^0.69+(IF(AK176="",'Standard input values for PCO2'!$F$8,AK176))*(23/(IF(AJ176="",'Standard input values for PCO2'!$E$8,AJ176))-1)*((57.27+0.302*(IF(AF176="",'Standard input values for PCO2'!$C$8,AF176)))/(1-0.171*(IF(AK176="",'Standard input values for PCO2'!$F$8,AK176)))))*T176/1000)</f>
        <v/>
      </c>
      <c r="BA176" s="90" t="str">
        <f t="shared" si="61"/>
        <v/>
      </c>
      <c r="BB176" s="122" t="str">
        <f t="shared" si="51"/>
        <v/>
      </c>
      <c r="BC176" s="89" t="str">
        <f t="shared" si="52"/>
        <v/>
      </c>
      <c r="BD176" s="90" t="str">
        <f t="shared" si="53"/>
        <v/>
      </c>
      <c r="BE176" s="117" t="str">
        <f t="shared" si="54"/>
        <v/>
      </c>
      <c r="BF176" s="98" t="str">
        <f t="shared" si="55"/>
        <v/>
      </c>
      <c r="BG176" s="99" t="str">
        <f t="shared" si="56"/>
        <v/>
      </c>
      <c r="BH176" s="99" t="str">
        <f t="shared" si="57"/>
        <v/>
      </c>
      <c r="BI176" s="100" t="str">
        <f t="shared" si="58"/>
        <v/>
      </c>
      <c r="BJ176" s="101" t="str">
        <f t="shared" si="62"/>
        <v/>
      </c>
      <c r="BK176" s="102" t="str">
        <f t="shared" si="63"/>
        <v/>
      </c>
      <c r="BL176" s="102" t="str">
        <f t="shared" si="64"/>
        <v/>
      </c>
      <c r="BM176" s="102" t="str">
        <f t="shared" si="65"/>
        <v/>
      </c>
      <c r="BN176" s="102" t="str">
        <f t="shared" si="66"/>
        <v/>
      </c>
      <c r="BO176" s="103" t="str">
        <f t="shared" si="59"/>
        <v/>
      </c>
    </row>
    <row r="177" spans="2:67" ht="15.75" customHeight="1" x14ac:dyDescent="0.25">
      <c r="B177" s="132" t="str">
        <f>IF('Input data'!B177="","",'Input data'!B177)</f>
        <v/>
      </c>
      <c r="C177" s="66" t="str">
        <f>IF('Input data'!C177="","",'Input data'!C177)</f>
        <v/>
      </c>
      <c r="D177" s="66" t="str">
        <f>IF('Input data'!D177="","",'Input data'!D177)</f>
        <v/>
      </c>
      <c r="E177" s="133" t="str">
        <f>IF('Input data'!E177="","",'Input data'!E177)</f>
        <v/>
      </c>
      <c r="F177" s="66" t="str">
        <f>IF('Input data'!F177="","",'Input data'!F177)</f>
        <v/>
      </c>
      <c r="G177" s="66" t="str">
        <f>IF('Input data'!G177="","",'Input data'!G177)</f>
        <v/>
      </c>
      <c r="H177" s="127" t="str">
        <f>IF('Input data'!H177="","",'Input data'!H177)</f>
        <v/>
      </c>
      <c r="I177" s="64" t="str">
        <f>IF('Input data'!I177="","",'Input data'!I177)</f>
        <v/>
      </c>
      <c r="J177" s="65" t="str">
        <f>IF('Input data'!J177="","",'Input data'!J177)</f>
        <v/>
      </c>
      <c r="K177" s="64" t="str">
        <f>IF('Input data'!K177="","",'Input data'!K177)</f>
        <v/>
      </c>
      <c r="L177" s="65" t="str">
        <f>IF('Input data'!L177="","",'Input data'!L177)</f>
        <v/>
      </c>
      <c r="M177" s="64" t="str">
        <f>IF('Input data'!M177="","",'Input data'!M177)</f>
        <v/>
      </c>
      <c r="N177" s="64" t="str">
        <f>IF('Input data'!N177="","",'Input data'!N177)</f>
        <v/>
      </c>
      <c r="O177" s="134" t="str">
        <f>IF('Input data'!O177="","",'Input data'!O177)</f>
        <v/>
      </c>
      <c r="P177" s="132" t="str">
        <f>IF('Input data'!P177="","",'Input data'!P177)</f>
        <v/>
      </c>
      <c r="Q177" s="64" t="str">
        <f>IF('Input data'!Q177="","",'Input data'!Q177)</f>
        <v/>
      </c>
      <c r="R177" s="64" t="str">
        <f>IF('Input data'!R177="","",'Input data'!R177)</f>
        <v/>
      </c>
      <c r="S177" s="64" t="str">
        <f>IF('Input data'!S177="","",'Input data'!S177)</f>
        <v/>
      </c>
      <c r="T177" s="135" t="str">
        <f>IF('Input data'!T177="","",'Input data'!T177)</f>
        <v/>
      </c>
      <c r="U177" s="136" t="str">
        <f>IF('Input data'!U177="","",'Input data'!U177)</f>
        <v/>
      </c>
      <c r="V177" s="65" t="str">
        <f>IF('Input data'!V177="","",'Input data'!V177)</f>
        <v/>
      </c>
      <c r="W177" s="64" t="str">
        <f>IF('Input data'!W177="","",'Input data'!W177)</f>
        <v/>
      </c>
      <c r="X177" s="135" t="str">
        <f>IF('Input data'!X177="","",'Input data'!X177)</f>
        <v/>
      </c>
      <c r="Y177" s="137" t="str">
        <f>IF('Input data'!Y177="","",'Input data'!Y177)</f>
        <v/>
      </c>
      <c r="Z177" s="65" t="str">
        <f>IF('Input data'!Z177="","",'Input data'!Z177)</f>
        <v/>
      </c>
      <c r="AA177" s="65" t="str">
        <f>IF('Input data'!AA177="","",'Input data'!AA177)</f>
        <v/>
      </c>
      <c r="AB177" s="135" t="str">
        <f>IF('Input data'!AB177="","",'Input data'!AB177)</f>
        <v/>
      </c>
      <c r="AC177" s="136" t="str">
        <f>IF('Input data'!AC177="","",'Input data'!AC177)</f>
        <v/>
      </c>
      <c r="AD177" s="64" t="str">
        <f>IF('Input data'!AD177="","",'Input data'!AD177)</f>
        <v/>
      </c>
      <c r="AE177" s="64" t="str">
        <f>IF('Input data'!AE177="","",'Input data'!AE177)</f>
        <v/>
      </c>
      <c r="AF177" s="64" t="str">
        <f>IF('Input data'!AF177="","",'Input data'!AF177)</f>
        <v/>
      </c>
      <c r="AG177" s="64" t="str">
        <f>IF('Input data'!AG177="","",'Input data'!AG177)</f>
        <v/>
      </c>
      <c r="AH177" s="64" t="str">
        <f>IF('Input data'!AH177="","",'Input data'!AH177)</f>
        <v/>
      </c>
      <c r="AI177" s="64" t="str">
        <f>IF('Input data'!AI177="","",'Input data'!AI177)</f>
        <v/>
      </c>
      <c r="AJ177" s="64" t="str">
        <f>IF('Input data'!AJ177="","",'Input data'!AJ177)</f>
        <v/>
      </c>
      <c r="AK177" s="65" t="str">
        <f>IF('Input data'!AK177="","",'Input data'!AK177)</f>
        <v/>
      </c>
      <c r="AL177" s="136" t="str">
        <f>IF('Input data'!AL177="","",'Input data'!AL177)</f>
        <v/>
      </c>
      <c r="AM177" s="64" t="str">
        <f>IF('Input data'!AM177="","",'Input data'!AM177)</f>
        <v/>
      </c>
      <c r="AN177" s="128" t="str">
        <f>IF('Input data'!AN177="","",'Input data'!AN177)</f>
        <v/>
      </c>
      <c r="AO177" s="139" t="str">
        <f>IF('Input data'!AO177="","",'Input data'!AO177)</f>
        <v/>
      </c>
      <c r="AP177" s="89" t="str">
        <f t="shared" si="45"/>
        <v/>
      </c>
      <c r="AQ177" s="90" t="str">
        <f t="shared" si="46"/>
        <v/>
      </c>
      <c r="AR177" s="91" t="str">
        <f t="shared" si="47"/>
        <v/>
      </c>
      <c r="AS177" s="91" t="str">
        <f t="shared" si="48"/>
        <v/>
      </c>
      <c r="AT177" s="91" t="str">
        <f t="shared" si="60"/>
        <v/>
      </c>
      <c r="AU177" s="91" t="str">
        <f t="shared" si="49"/>
        <v/>
      </c>
      <c r="AV177" s="117" t="str">
        <f t="shared" si="50"/>
        <v/>
      </c>
      <c r="AW177" s="89" t="str">
        <f>IF(OR(Q177="",Y177=""),"",(5.6*(IF(AC177="",'Standard input values for PCO2'!$C$5,AC177))^0.75+22*Y177+1.6*0.00001*(IF(AG177="",'Standard input values for PCO2'!$D$5,AG177))^3)*Q177/1000)</f>
        <v/>
      </c>
      <c r="AX177" s="90" t="str">
        <f>IF(OR(R177="",Y177=""),"",(5.6*(IF(AD177="",'Standard input values for PCO2'!$C$6,AD177))^0.75+1.6*0.00001*(IF(AH177="",'Standard input values for PCO2'!$D$6,AH177))^3)*R177/1000)</f>
        <v/>
      </c>
      <c r="AY177" s="90" t="str">
        <f>IF(S177="","",(7.64*(IF(AE177="",'Standard input values for PCO2'!$C$7,AE177))^0.69+(IF(AK177="",'Standard input values for PCO2'!$F$7,AK177))*(23/(IF(AJ177="",'Standard input values for PCO2'!$E$7,AJ177))-1)*((57.27+0.302*(IF(AE177="",'Standard input values for PCO2'!$C$7,AE177)))/(1-0.171*(IF(AK177="",'Standard input values for PCO2'!$F$7,AK177))))+1.6*0.00001*(IF(AI177="",'Standard input values for PCO2'!$D$7,AI177))^3)*S177/1000)</f>
        <v/>
      </c>
      <c r="AZ177" s="90" t="str">
        <f>IF(T177="","",(7.64*(IF(AF177="",'Standard input values for PCO2'!$C$8,AF177))^0.69+(IF(AK177="",'Standard input values for PCO2'!$F$8,AK177))*(23/(IF(AJ177="",'Standard input values for PCO2'!$E$8,AJ177))-1)*((57.27+0.302*(IF(AF177="",'Standard input values for PCO2'!$C$8,AF177)))/(1-0.171*(IF(AK177="",'Standard input values for PCO2'!$F$8,AK177)))))*T177/1000)</f>
        <v/>
      </c>
      <c r="BA177" s="90" t="str">
        <f t="shared" si="61"/>
        <v/>
      </c>
      <c r="BB177" s="122" t="str">
        <f t="shared" si="51"/>
        <v/>
      </c>
      <c r="BC177" s="89" t="str">
        <f t="shared" si="52"/>
        <v/>
      </c>
      <c r="BD177" s="90" t="str">
        <f t="shared" si="53"/>
        <v/>
      </c>
      <c r="BE177" s="117" t="str">
        <f t="shared" si="54"/>
        <v/>
      </c>
      <c r="BF177" s="98" t="str">
        <f t="shared" si="55"/>
        <v/>
      </c>
      <c r="BG177" s="99" t="str">
        <f t="shared" si="56"/>
        <v/>
      </c>
      <c r="BH177" s="99" t="str">
        <f t="shared" si="57"/>
        <v/>
      </c>
      <c r="BI177" s="100" t="str">
        <f t="shared" si="58"/>
        <v/>
      </c>
      <c r="BJ177" s="101" t="str">
        <f t="shared" si="62"/>
        <v/>
      </c>
      <c r="BK177" s="102" t="str">
        <f t="shared" si="63"/>
        <v/>
      </c>
      <c r="BL177" s="102" t="str">
        <f t="shared" si="64"/>
        <v/>
      </c>
      <c r="BM177" s="102" t="str">
        <f t="shared" si="65"/>
        <v/>
      </c>
      <c r="BN177" s="102" t="str">
        <f t="shared" si="66"/>
        <v/>
      </c>
      <c r="BO177" s="103" t="str">
        <f t="shared" si="59"/>
        <v/>
      </c>
    </row>
    <row r="178" spans="2:67" ht="15.75" customHeight="1" x14ac:dyDescent="0.25">
      <c r="B178" s="132" t="str">
        <f>IF('Input data'!B178="","",'Input data'!B178)</f>
        <v/>
      </c>
      <c r="C178" s="66" t="str">
        <f>IF('Input data'!C178="","",'Input data'!C178)</f>
        <v/>
      </c>
      <c r="D178" s="66" t="str">
        <f>IF('Input data'!D178="","",'Input data'!D178)</f>
        <v/>
      </c>
      <c r="E178" s="133" t="str">
        <f>IF('Input data'!E178="","",'Input data'!E178)</f>
        <v/>
      </c>
      <c r="F178" s="66" t="str">
        <f>IF('Input data'!F178="","",'Input data'!F178)</f>
        <v/>
      </c>
      <c r="G178" s="66" t="str">
        <f>IF('Input data'!G178="","",'Input data'!G178)</f>
        <v/>
      </c>
      <c r="H178" s="127" t="str">
        <f>IF('Input data'!H178="","",'Input data'!H178)</f>
        <v/>
      </c>
      <c r="I178" s="64" t="str">
        <f>IF('Input data'!I178="","",'Input data'!I178)</f>
        <v/>
      </c>
      <c r="J178" s="65" t="str">
        <f>IF('Input data'!J178="","",'Input data'!J178)</f>
        <v/>
      </c>
      <c r="K178" s="64" t="str">
        <f>IF('Input data'!K178="","",'Input data'!K178)</f>
        <v/>
      </c>
      <c r="L178" s="65" t="str">
        <f>IF('Input data'!L178="","",'Input data'!L178)</f>
        <v/>
      </c>
      <c r="M178" s="64" t="str">
        <f>IF('Input data'!M178="","",'Input data'!M178)</f>
        <v/>
      </c>
      <c r="N178" s="64" t="str">
        <f>IF('Input data'!N178="","",'Input data'!N178)</f>
        <v/>
      </c>
      <c r="O178" s="134" t="str">
        <f>IF('Input data'!O178="","",'Input data'!O178)</f>
        <v/>
      </c>
      <c r="P178" s="132" t="str">
        <f>IF('Input data'!P178="","",'Input data'!P178)</f>
        <v/>
      </c>
      <c r="Q178" s="64" t="str">
        <f>IF('Input data'!Q178="","",'Input data'!Q178)</f>
        <v/>
      </c>
      <c r="R178" s="64" t="str">
        <f>IF('Input data'!R178="","",'Input data'!R178)</f>
        <v/>
      </c>
      <c r="S178" s="64" t="str">
        <f>IF('Input data'!S178="","",'Input data'!S178)</f>
        <v/>
      </c>
      <c r="T178" s="135" t="str">
        <f>IF('Input data'!T178="","",'Input data'!T178)</f>
        <v/>
      </c>
      <c r="U178" s="136" t="str">
        <f>IF('Input data'!U178="","",'Input data'!U178)</f>
        <v/>
      </c>
      <c r="V178" s="65" t="str">
        <f>IF('Input data'!V178="","",'Input data'!V178)</f>
        <v/>
      </c>
      <c r="W178" s="64" t="str">
        <f>IF('Input data'!W178="","",'Input data'!W178)</f>
        <v/>
      </c>
      <c r="X178" s="135" t="str">
        <f>IF('Input data'!X178="","",'Input data'!X178)</f>
        <v/>
      </c>
      <c r="Y178" s="137" t="str">
        <f>IF('Input data'!Y178="","",'Input data'!Y178)</f>
        <v/>
      </c>
      <c r="Z178" s="65" t="str">
        <f>IF('Input data'!Z178="","",'Input data'!Z178)</f>
        <v/>
      </c>
      <c r="AA178" s="65" t="str">
        <f>IF('Input data'!AA178="","",'Input data'!AA178)</f>
        <v/>
      </c>
      <c r="AB178" s="135" t="str">
        <f>IF('Input data'!AB178="","",'Input data'!AB178)</f>
        <v/>
      </c>
      <c r="AC178" s="136" t="str">
        <f>IF('Input data'!AC178="","",'Input data'!AC178)</f>
        <v/>
      </c>
      <c r="AD178" s="64" t="str">
        <f>IF('Input data'!AD178="","",'Input data'!AD178)</f>
        <v/>
      </c>
      <c r="AE178" s="64" t="str">
        <f>IF('Input data'!AE178="","",'Input data'!AE178)</f>
        <v/>
      </c>
      <c r="AF178" s="64" t="str">
        <f>IF('Input data'!AF178="","",'Input data'!AF178)</f>
        <v/>
      </c>
      <c r="AG178" s="64" t="str">
        <f>IF('Input data'!AG178="","",'Input data'!AG178)</f>
        <v/>
      </c>
      <c r="AH178" s="64" t="str">
        <f>IF('Input data'!AH178="","",'Input data'!AH178)</f>
        <v/>
      </c>
      <c r="AI178" s="64" t="str">
        <f>IF('Input data'!AI178="","",'Input data'!AI178)</f>
        <v/>
      </c>
      <c r="AJ178" s="64" t="str">
        <f>IF('Input data'!AJ178="","",'Input data'!AJ178)</f>
        <v/>
      </c>
      <c r="AK178" s="65" t="str">
        <f>IF('Input data'!AK178="","",'Input data'!AK178)</f>
        <v/>
      </c>
      <c r="AL178" s="136" t="str">
        <f>IF('Input data'!AL178="","",'Input data'!AL178)</f>
        <v/>
      </c>
      <c r="AM178" s="64" t="str">
        <f>IF('Input data'!AM178="","",'Input data'!AM178)</f>
        <v/>
      </c>
      <c r="AN178" s="128" t="str">
        <f>IF('Input data'!AN178="","",'Input data'!AN178)</f>
        <v/>
      </c>
      <c r="AO178" s="139" t="str">
        <f>IF('Input data'!AO178="","",'Input data'!AO178)</f>
        <v/>
      </c>
      <c r="AP178" s="89" t="str">
        <f t="shared" si="45"/>
        <v/>
      </c>
      <c r="AQ178" s="90" t="str">
        <f t="shared" si="46"/>
        <v/>
      </c>
      <c r="AR178" s="91" t="str">
        <f t="shared" si="47"/>
        <v/>
      </c>
      <c r="AS178" s="91" t="str">
        <f t="shared" si="48"/>
        <v/>
      </c>
      <c r="AT178" s="91" t="str">
        <f t="shared" si="60"/>
        <v/>
      </c>
      <c r="AU178" s="91" t="str">
        <f t="shared" si="49"/>
        <v/>
      </c>
      <c r="AV178" s="117" t="str">
        <f t="shared" si="50"/>
        <v/>
      </c>
      <c r="AW178" s="89" t="str">
        <f>IF(OR(Q178="",Y178=""),"",(5.6*(IF(AC178="",'Standard input values for PCO2'!$C$5,AC178))^0.75+22*Y178+1.6*0.00001*(IF(AG178="",'Standard input values for PCO2'!$D$5,AG178))^3)*Q178/1000)</f>
        <v/>
      </c>
      <c r="AX178" s="90" t="str">
        <f>IF(OR(R178="",Y178=""),"",(5.6*(IF(AD178="",'Standard input values for PCO2'!$C$6,AD178))^0.75+1.6*0.00001*(IF(AH178="",'Standard input values for PCO2'!$D$6,AH178))^3)*R178/1000)</f>
        <v/>
      </c>
      <c r="AY178" s="90" t="str">
        <f>IF(S178="","",(7.64*(IF(AE178="",'Standard input values for PCO2'!$C$7,AE178))^0.69+(IF(AK178="",'Standard input values for PCO2'!$F$7,AK178))*(23/(IF(AJ178="",'Standard input values for PCO2'!$E$7,AJ178))-1)*((57.27+0.302*(IF(AE178="",'Standard input values for PCO2'!$C$7,AE178)))/(1-0.171*(IF(AK178="",'Standard input values for PCO2'!$F$7,AK178))))+1.6*0.00001*(IF(AI178="",'Standard input values for PCO2'!$D$7,AI178))^3)*S178/1000)</f>
        <v/>
      </c>
      <c r="AZ178" s="90" t="str">
        <f>IF(T178="","",(7.64*(IF(AF178="",'Standard input values for PCO2'!$C$8,AF178))^0.69+(IF(AK178="",'Standard input values for PCO2'!$F$8,AK178))*(23/(IF(AJ178="",'Standard input values for PCO2'!$E$8,AJ178))-1)*((57.27+0.302*(IF(AF178="",'Standard input values for PCO2'!$C$8,AF178)))/(1-0.171*(IF(AK178="",'Standard input values for PCO2'!$F$8,AK178)))))*T178/1000)</f>
        <v/>
      </c>
      <c r="BA178" s="90" t="str">
        <f t="shared" si="61"/>
        <v/>
      </c>
      <c r="BB178" s="122" t="str">
        <f t="shared" si="51"/>
        <v/>
      </c>
      <c r="BC178" s="89" t="str">
        <f t="shared" si="52"/>
        <v/>
      </c>
      <c r="BD178" s="90" t="str">
        <f t="shared" si="53"/>
        <v/>
      </c>
      <c r="BE178" s="117" t="str">
        <f t="shared" si="54"/>
        <v/>
      </c>
      <c r="BF178" s="98" t="str">
        <f t="shared" si="55"/>
        <v/>
      </c>
      <c r="BG178" s="99" t="str">
        <f t="shared" si="56"/>
        <v/>
      </c>
      <c r="BH178" s="99" t="str">
        <f t="shared" si="57"/>
        <v/>
      </c>
      <c r="BI178" s="100" t="str">
        <f t="shared" si="58"/>
        <v/>
      </c>
      <c r="BJ178" s="101" t="str">
        <f t="shared" si="62"/>
        <v/>
      </c>
      <c r="BK178" s="102" t="str">
        <f t="shared" si="63"/>
        <v/>
      </c>
      <c r="BL178" s="102" t="str">
        <f t="shared" si="64"/>
        <v/>
      </c>
      <c r="BM178" s="102" t="str">
        <f t="shared" si="65"/>
        <v/>
      </c>
      <c r="BN178" s="102" t="str">
        <f t="shared" si="66"/>
        <v/>
      </c>
      <c r="BO178" s="103" t="str">
        <f t="shared" si="59"/>
        <v/>
      </c>
    </row>
    <row r="179" spans="2:67" ht="15.75" customHeight="1" x14ac:dyDescent="0.25">
      <c r="B179" s="132" t="str">
        <f>IF('Input data'!B179="","",'Input data'!B179)</f>
        <v/>
      </c>
      <c r="C179" s="66" t="str">
        <f>IF('Input data'!C179="","",'Input data'!C179)</f>
        <v/>
      </c>
      <c r="D179" s="66" t="str">
        <f>IF('Input data'!D179="","",'Input data'!D179)</f>
        <v/>
      </c>
      <c r="E179" s="133" t="str">
        <f>IF('Input data'!E179="","",'Input data'!E179)</f>
        <v/>
      </c>
      <c r="F179" s="66" t="str">
        <f>IF('Input data'!F179="","",'Input data'!F179)</f>
        <v/>
      </c>
      <c r="G179" s="66" t="str">
        <f>IF('Input data'!G179="","",'Input data'!G179)</f>
        <v/>
      </c>
      <c r="H179" s="127" t="str">
        <f>IF('Input data'!H179="","",'Input data'!H179)</f>
        <v/>
      </c>
      <c r="I179" s="64" t="str">
        <f>IF('Input data'!I179="","",'Input data'!I179)</f>
        <v/>
      </c>
      <c r="J179" s="65" t="str">
        <f>IF('Input data'!J179="","",'Input data'!J179)</f>
        <v/>
      </c>
      <c r="K179" s="64" t="str">
        <f>IF('Input data'!K179="","",'Input data'!K179)</f>
        <v/>
      </c>
      <c r="L179" s="65" t="str">
        <f>IF('Input data'!L179="","",'Input data'!L179)</f>
        <v/>
      </c>
      <c r="M179" s="64" t="str">
        <f>IF('Input data'!M179="","",'Input data'!M179)</f>
        <v/>
      </c>
      <c r="N179" s="64" t="str">
        <f>IF('Input data'!N179="","",'Input data'!N179)</f>
        <v/>
      </c>
      <c r="O179" s="134" t="str">
        <f>IF('Input data'!O179="","",'Input data'!O179)</f>
        <v/>
      </c>
      <c r="P179" s="132" t="str">
        <f>IF('Input data'!P179="","",'Input data'!P179)</f>
        <v/>
      </c>
      <c r="Q179" s="64" t="str">
        <f>IF('Input data'!Q179="","",'Input data'!Q179)</f>
        <v/>
      </c>
      <c r="R179" s="64" t="str">
        <f>IF('Input data'!R179="","",'Input data'!R179)</f>
        <v/>
      </c>
      <c r="S179" s="64" t="str">
        <f>IF('Input data'!S179="","",'Input data'!S179)</f>
        <v/>
      </c>
      <c r="T179" s="135" t="str">
        <f>IF('Input data'!T179="","",'Input data'!T179)</f>
        <v/>
      </c>
      <c r="U179" s="136" t="str">
        <f>IF('Input data'!U179="","",'Input data'!U179)</f>
        <v/>
      </c>
      <c r="V179" s="65" t="str">
        <f>IF('Input data'!V179="","",'Input data'!V179)</f>
        <v/>
      </c>
      <c r="W179" s="64" t="str">
        <f>IF('Input data'!W179="","",'Input data'!W179)</f>
        <v/>
      </c>
      <c r="X179" s="135" t="str">
        <f>IF('Input data'!X179="","",'Input data'!X179)</f>
        <v/>
      </c>
      <c r="Y179" s="137" t="str">
        <f>IF('Input data'!Y179="","",'Input data'!Y179)</f>
        <v/>
      </c>
      <c r="Z179" s="65" t="str">
        <f>IF('Input data'!Z179="","",'Input data'!Z179)</f>
        <v/>
      </c>
      <c r="AA179" s="65" t="str">
        <f>IF('Input data'!AA179="","",'Input data'!AA179)</f>
        <v/>
      </c>
      <c r="AB179" s="135" t="str">
        <f>IF('Input data'!AB179="","",'Input data'!AB179)</f>
        <v/>
      </c>
      <c r="AC179" s="136" t="str">
        <f>IF('Input data'!AC179="","",'Input data'!AC179)</f>
        <v/>
      </c>
      <c r="AD179" s="64" t="str">
        <f>IF('Input data'!AD179="","",'Input data'!AD179)</f>
        <v/>
      </c>
      <c r="AE179" s="64" t="str">
        <f>IF('Input data'!AE179="","",'Input data'!AE179)</f>
        <v/>
      </c>
      <c r="AF179" s="64" t="str">
        <f>IF('Input data'!AF179="","",'Input data'!AF179)</f>
        <v/>
      </c>
      <c r="AG179" s="64" t="str">
        <f>IF('Input data'!AG179="","",'Input data'!AG179)</f>
        <v/>
      </c>
      <c r="AH179" s="64" t="str">
        <f>IF('Input data'!AH179="","",'Input data'!AH179)</f>
        <v/>
      </c>
      <c r="AI179" s="64" t="str">
        <f>IF('Input data'!AI179="","",'Input data'!AI179)</f>
        <v/>
      </c>
      <c r="AJ179" s="64" t="str">
        <f>IF('Input data'!AJ179="","",'Input data'!AJ179)</f>
        <v/>
      </c>
      <c r="AK179" s="65" t="str">
        <f>IF('Input data'!AK179="","",'Input data'!AK179)</f>
        <v/>
      </c>
      <c r="AL179" s="136" t="str">
        <f>IF('Input data'!AL179="","",'Input data'!AL179)</f>
        <v/>
      </c>
      <c r="AM179" s="64" t="str">
        <f>IF('Input data'!AM179="","",'Input data'!AM179)</f>
        <v/>
      </c>
      <c r="AN179" s="128" t="str">
        <f>IF('Input data'!AN179="","",'Input data'!AN179)</f>
        <v/>
      </c>
      <c r="AO179" s="139" t="str">
        <f>IF('Input data'!AO179="","",'Input data'!AO179)</f>
        <v/>
      </c>
      <c r="AP179" s="89" t="str">
        <f t="shared" si="45"/>
        <v/>
      </c>
      <c r="AQ179" s="90" t="str">
        <f t="shared" si="46"/>
        <v/>
      </c>
      <c r="AR179" s="91" t="str">
        <f t="shared" si="47"/>
        <v/>
      </c>
      <c r="AS179" s="91" t="str">
        <f t="shared" si="48"/>
        <v/>
      </c>
      <c r="AT179" s="91" t="str">
        <f t="shared" si="60"/>
        <v/>
      </c>
      <c r="AU179" s="91" t="str">
        <f t="shared" si="49"/>
        <v/>
      </c>
      <c r="AV179" s="117" t="str">
        <f t="shared" si="50"/>
        <v/>
      </c>
      <c r="AW179" s="89" t="str">
        <f>IF(OR(Q179="",Y179=""),"",(5.6*(IF(AC179="",'Standard input values for PCO2'!$C$5,AC179))^0.75+22*Y179+1.6*0.00001*(IF(AG179="",'Standard input values for PCO2'!$D$5,AG179))^3)*Q179/1000)</f>
        <v/>
      </c>
      <c r="AX179" s="90" t="str">
        <f>IF(OR(R179="",Y179=""),"",(5.6*(IF(AD179="",'Standard input values for PCO2'!$C$6,AD179))^0.75+1.6*0.00001*(IF(AH179="",'Standard input values for PCO2'!$D$6,AH179))^3)*R179/1000)</f>
        <v/>
      </c>
      <c r="AY179" s="90" t="str">
        <f>IF(S179="","",(7.64*(IF(AE179="",'Standard input values for PCO2'!$C$7,AE179))^0.69+(IF(AK179="",'Standard input values for PCO2'!$F$7,AK179))*(23/(IF(AJ179="",'Standard input values for PCO2'!$E$7,AJ179))-1)*((57.27+0.302*(IF(AE179="",'Standard input values for PCO2'!$C$7,AE179)))/(1-0.171*(IF(AK179="",'Standard input values for PCO2'!$F$7,AK179))))+1.6*0.00001*(IF(AI179="",'Standard input values for PCO2'!$D$7,AI179))^3)*S179/1000)</f>
        <v/>
      </c>
      <c r="AZ179" s="90" t="str">
        <f>IF(T179="","",(7.64*(IF(AF179="",'Standard input values for PCO2'!$C$8,AF179))^0.69+(IF(AK179="",'Standard input values for PCO2'!$F$8,AK179))*(23/(IF(AJ179="",'Standard input values for PCO2'!$E$8,AJ179))-1)*((57.27+0.302*(IF(AF179="",'Standard input values for PCO2'!$C$8,AF179)))/(1-0.171*(IF(AK179="",'Standard input values for PCO2'!$F$8,AK179)))))*T179/1000)</f>
        <v/>
      </c>
      <c r="BA179" s="90" t="str">
        <f t="shared" si="61"/>
        <v/>
      </c>
      <c r="BB179" s="122" t="str">
        <f t="shared" si="51"/>
        <v/>
      </c>
      <c r="BC179" s="89" t="str">
        <f t="shared" si="52"/>
        <v/>
      </c>
      <c r="BD179" s="90" t="str">
        <f t="shared" si="53"/>
        <v/>
      </c>
      <c r="BE179" s="117" t="str">
        <f t="shared" si="54"/>
        <v/>
      </c>
      <c r="BF179" s="98" t="str">
        <f t="shared" si="55"/>
        <v/>
      </c>
      <c r="BG179" s="99" t="str">
        <f t="shared" si="56"/>
        <v/>
      </c>
      <c r="BH179" s="99" t="str">
        <f t="shared" si="57"/>
        <v/>
      </c>
      <c r="BI179" s="100" t="str">
        <f t="shared" si="58"/>
        <v/>
      </c>
      <c r="BJ179" s="101" t="str">
        <f t="shared" si="62"/>
        <v/>
      </c>
      <c r="BK179" s="102" t="str">
        <f t="shared" si="63"/>
        <v/>
      </c>
      <c r="BL179" s="102" t="str">
        <f t="shared" si="64"/>
        <v/>
      </c>
      <c r="BM179" s="102" t="str">
        <f t="shared" si="65"/>
        <v/>
      </c>
      <c r="BN179" s="102" t="str">
        <f t="shared" si="66"/>
        <v/>
      </c>
      <c r="BO179" s="103" t="str">
        <f t="shared" si="59"/>
        <v/>
      </c>
    </row>
    <row r="180" spans="2:67" ht="15.75" customHeight="1" x14ac:dyDescent="0.25">
      <c r="B180" s="132" t="str">
        <f>IF('Input data'!B180="","",'Input data'!B180)</f>
        <v/>
      </c>
      <c r="C180" s="66" t="str">
        <f>IF('Input data'!C180="","",'Input data'!C180)</f>
        <v/>
      </c>
      <c r="D180" s="66" t="str">
        <f>IF('Input data'!D180="","",'Input data'!D180)</f>
        <v/>
      </c>
      <c r="E180" s="133" t="str">
        <f>IF('Input data'!E180="","",'Input data'!E180)</f>
        <v/>
      </c>
      <c r="F180" s="66" t="str">
        <f>IF('Input data'!F180="","",'Input data'!F180)</f>
        <v/>
      </c>
      <c r="G180" s="66" t="str">
        <f>IF('Input data'!G180="","",'Input data'!G180)</f>
        <v/>
      </c>
      <c r="H180" s="127" t="str">
        <f>IF('Input data'!H180="","",'Input data'!H180)</f>
        <v/>
      </c>
      <c r="I180" s="64" t="str">
        <f>IF('Input data'!I180="","",'Input data'!I180)</f>
        <v/>
      </c>
      <c r="J180" s="65" t="str">
        <f>IF('Input data'!J180="","",'Input data'!J180)</f>
        <v/>
      </c>
      <c r="K180" s="64" t="str">
        <f>IF('Input data'!K180="","",'Input data'!K180)</f>
        <v/>
      </c>
      <c r="L180" s="65" t="str">
        <f>IF('Input data'!L180="","",'Input data'!L180)</f>
        <v/>
      </c>
      <c r="M180" s="64" t="str">
        <f>IF('Input data'!M180="","",'Input data'!M180)</f>
        <v/>
      </c>
      <c r="N180" s="64" t="str">
        <f>IF('Input data'!N180="","",'Input data'!N180)</f>
        <v/>
      </c>
      <c r="O180" s="134" t="str">
        <f>IF('Input data'!O180="","",'Input data'!O180)</f>
        <v/>
      </c>
      <c r="P180" s="132" t="str">
        <f>IF('Input data'!P180="","",'Input data'!P180)</f>
        <v/>
      </c>
      <c r="Q180" s="64" t="str">
        <f>IF('Input data'!Q180="","",'Input data'!Q180)</f>
        <v/>
      </c>
      <c r="R180" s="64" t="str">
        <f>IF('Input data'!R180="","",'Input data'!R180)</f>
        <v/>
      </c>
      <c r="S180" s="64" t="str">
        <f>IF('Input data'!S180="","",'Input data'!S180)</f>
        <v/>
      </c>
      <c r="T180" s="135" t="str">
        <f>IF('Input data'!T180="","",'Input data'!T180)</f>
        <v/>
      </c>
      <c r="U180" s="136" t="str">
        <f>IF('Input data'!U180="","",'Input data'!U180)</f>
        <v/>
      </c>
      <c r="V180" s="65" t="str">
        <f>IF('Input data'!V180="","",'Input data'!V180)</f>
        <v/>
      </c>
      <c r="W180" s="64" t="str">
        <f>IF('Input data'!W180="","",'Input data'!W180)</f>
        <v/>
      </c>
      <c r="X180" s="135" t="str">
        <f>IF('Input data'!X180="","",'Input data'!X180)</f>
        <v/>
      </c>
      <c r="Y180" s="137" t="str">
        <f>IF('Input data'!Y180="","",'Input data'!Y180)</f>
        <v/>
      </c>
      <c r="Z180" s="65" t="str">
        <f>IF('Input data'!Z180="","",'Input data'!Z180)</f>
        <v/>
      </c>
      <c r="AA180" s="65" t="str">
        <f>IF('Input data'!AA180="","",'Input data'!AA180)</f>
        <v/>
      </c>
      <c r="AB180" s="135" t="str">
        <f>IF('Input data'!AB180="","",'Input data'!AB180)</f>
        <v/>
      </c>
      <c r="AC180" s="136" t="str">
        <f>IF('Input data'!AC180="","",'Input data'!AC180)</f>
        <v/>
      </c>
      <c r="AD180" s="64" t="str">
        <f>IF('Input data'!AD180="","",'Input data'!AD180)</f>
        <v/>
      </c>
      <c r="AE180" s="64" t="str">
        <f>IF('Input data'!AE180="","",'Input data'!AE180)</f>
        <v/>
      </c>
      <c r="AF180" s="64" t="str">
        <f>IF('Input data'!AF180="","",'Input data'!AF180)</f>
        <v/>
      </c>
      <c r="AG180" s="64" t="str">
        <f>IF('Input data'!AG180="","",'Input data'!AG180)</f>
        <v/>
      </c>
      <c r="AH180" s="64" t="str">
        <f>IF('Input data'!AH180="","",'Input data'!AH180)</f>
        <v/>
      </c>
      <c r="AI180" s="64" t="str">
        <f>IF('Input data'!AI180="","",'Input data'!AI180)</f>
        <v/>
      </c>
      <c r="AJ180" s="64" t="str">
        <f>IF('Input data'!AJ180="","",'Input data'!AJ180)</f>
        <v/>
      </c>
      <c r="AK180" s="65" t="str">
        <f>IF('Input data'!AK180="","",'Input data'!AK180)</f>
        <v/>
      </c>
      <c r="AL180" s="136" t="str">
        <f>IF('Input data'!AL180="","",'Input data'!AL180)</f>
        <v/>
      </c>
      <c r="AM180" s="64" t="str">
        <f>IF('Input data'!AM180="","",'Input data'!AM180)</f>
        <v/>
      </c>
      <c r="AN180" s="128" t="str">
        <f>IF('Input data'!AN180="","",'Input data'!AN180)</f>
        <v/>
      </c>
      <c r="AO180" s="139" t="str">
        <f>IF('Input data'!AO180="","",'Input data'!AO180)</f>
        <v/>
      </c>
      <c r="AP180" s="89" t="str">
        <f t="shared" si="45"/>
        <v/>
      </c>
      <c r="AQ180" s="90" t="str">
        <f t="shared" si="46"/>
        <v/>
      </c>
      <c r="AR180" s="91" t="str">
        <f t="shared" si="47"/>
        <v/>
      </c>
      <c r="AS180" s="91" t="str">
        <f t="shared" si="48"/>
        <v/>
      </c>
      <c r="AT180" s="91" t="str">
        <f t="shared" si="60"/>
        <v/>
      </c>
      <c r="AU180" s="91" t="str">
        <f t="shared" si="49"/>
        <v/>
      </c>
      <c r="AV180" s="117" t="str">
        <f t="shared" si="50"/>
        <v/>
      </c>
      <c r="AW180" s="89" t="str">
        <f>IF(OR(Q180="",Y180=""),"",(5.6*(IF(AC180="",'Standard input values for PCO2'!$C$5,AC180))^0.75+22*Y180+1.6*0.00001*(IF(AG180="",'Standard input values for PCO2'!$D$5,AG180))^3)*Q180/1000)</f>
        <v/>
      </c>
      <c r="AX180" s="90" t="str">
        <f>IF(OR(R180="",Y180=""),"",(5.6*(IF(AD180="",'Standard input values for PCO2'!$C$6,AD180))^0.75+1.6*0.00001*(IF(AH180="",'Standard input values for PCO2'!$D$6,AH180))^3)*R180/1000)</f>
        <v/>
      </c>
      <c r="AY180" s="90" t="str">
        <f>IF(S180="","",(7.64*(IF(AE180="",'Standard input values for PCO2'!$C$7,AE180))^0.69+(IF(AK180="",'Standard input values for PCO2'!$F$7,AK180))*(23/(IF(AJ180="",'Standard input values for PCO2'!$E$7,AJ180))-1)*((57.27+0.302*(IF(AE180="",'Standard input values for PCO2'!$C$7,AE180)))/(1-0.171*(IF(AK180="",'Standard input values for PCO2'!$F$7,AK180))))+1.6*0.00001*(IF(AI180="",'Standard input values for PCO2'!$D$7,AI180))^3)*S180/1000)</f>
        <v/>
      </c>
      <c r="AZ180" s="90" t="str">
        <f>IF(T180="","",(7.64*(IF(AF180="",'Standard input values for PCO2'!$C$8,AF180))^0.69+(IF(AK180="",'Standard input values for PCO2'!$F$8,AK180))*(23/(IF(AJ180="",'Standard input values for PCO2'!$E$8,AJ180))-1)*((57.27+0.302*(IF(AF180="",'Standard input values for PCO2'!$C$8,AF180)))/(1-0.171*(IF(AK180="",'Standard input values for PCO2'!$F$8,AK180)))))*T180/1000)</f>
        <v/>
      </c>
      <c r="BA180" s="90" t="str">
        <f t="shared" si="61"/>
        <v/>
      </c>
      <c r="BB180" s="122" t="str">
        <f t="shared" si="51"/>
        <v/>
      </c>
      <c r="BC180" s="89" t="str">
        <f t="shared" si="52"/>
        <v/>
      </c>
      <c r="BD180" s="90" t="str">
        <f t="shared" si="53"/>
        <v/>
      </c>
      <c r="BE180" s="117" t="str">
        <f t="shared" si="54"/>
        <v/>
      </c>
      <c r="BF180" s="98" t="str">
        <f t="shared" si="55"/>
        <v/>
      </c>
      <c r="BG180" s="99" t="str">
        <f t="shared" si="56"/>
        <v/>
      </c>
      <c r="BH180" s="99" t="str">
        <f t="shared" si="57"/>
        <v/>
      </c>
      <c r="BI180" s="100" t="str">
        <f t="shared" si="58"/>
        <v/>
      </c>
      <c r="BJ180" s="101" t="str">
        <f t="shared" si="62"/>
        <v/>
      </c>
      <c r="BK180" s="102" t="str">
        <f t="shared" si="63"/>
        <v/>
      </c>
      <c r="BL180" s="102" t="str">
        <f t="shared" si="64"/>
        <v/>
      </c>
      <c r="BM180" s="102" t="str">
        <f t="shared" si="65"/>
        <v/>
      </c>
      <c r="BN180" s="102" t="str">
        <f t="shared" si="66"/>
        <v/>
      </c>
      <c r="BO180" s="103" t="str">
        <f t="shared" si="59"/>
        <v/>
      </c>
    </row>
    <row r="181" spans="2:67" ht="15.75" customHeight="1" x14ac:dyDescent="0.25">
      <c r="B181" s="132" t="str">
        <f>IF('Input data'!B181="","",'Input data'!B181)</f>
        <v/>
      </c>
      <c r="C181" s="66" t="str">
        <f>IF('Input data'!C181="","",'Input data'!C181)</f>
        <v/>
      </c>
      <c r="D181" s="66" t="str">
        <f>IF('Input data'!D181="","",'Input data'!D181)</f>
        <v/>
      </c>
      <c r="E181" s="133" t="str">
        <f>IF('Input data'!E181="","",'Input data'!E181)</f>
        <v/>
      </c>
      <c r="F181" s="66" t="str">
        <f>IF('Input data'!F181="","",'Input data'!F181)</f>
        <v/>
      </c>
      <c r="G181" s="66" t="str">
        <f>IF('Input data'!G181="","",'Input data'!G181)</f>
        <v/>
      </c>
      <c r="H181" s="127" t="str">
        <f>IF('Input data'!H181="","",'Input data'!H181)</f>
        <v/>
      </c>
      <c r="I181" s="64" t="str">
        <f>IF('Input data'!I181="","",'Input data'!I181)</f>
        <v/>
      </c>
      <c r="J181" s="65" t="str">
        <f>IF('Input data'!J181="","",'Input data'!J181)</f>
        <v/>
      </c>
      <c r="K181" s="64" t="str">
        <f>IF('Input data'!K181="","",'Input data'!K181)</f>
        <v/>
      </c>
      <c r="L181" s="65" t="str">
        <f>IF('Input data'!L181="","",'Input data'!L181)</f>
        <v/>
      </c>
      <c r="M181" s="64" t="str">
        <f>IF('Input data'!M181="","",'Input data'!M181)</f>
        <v/>
      </c>
      <c r="N181" s="64" t="str">
        <f>IF('Input data'!N181="","",'Input data'!N181)</f>
        <v/>
      </c>
      <c r="O181" s="134" t="str">
        <f>IF('Input data'!O181="","",'Input data'!O181)</f>
        <v/>
      </c>
      <c r="P181" s="132" t="str">
        <f>IF('Input data'!P181="","",'Input data'!P181)</f>
        <v/>
      </c>
      <c r="Q181" s="64" t="str">
        <f>IF('Input data'!Q181="","",'Input data'!Q181)</f>
        <v/>
      </c>
      <c r="R181" s="64" t="str">
        <f>IF('Input data'!R181="","",'Input data'!R181)</f>
        <v/>
      </c>
      <c r="S181" s="64" t="str">
        <f>IF('Input data'!S181="","",'Input data'!S181)</f>
        <v/>
      </c>
      <c r="T181" s="135" t="str">
        <f>IF('Input data'!T181="","",'Input data'!T181)</f>
        <v/>
      </c>
      <c r="U181" s="136" t="str">
        <f>IF('Input data'!U181="","",'Input data'!U181)</f>
        <v/>
      </c>
      <c r="V181" s="65" t="str">
        <f>IF('Input data'!V181="","",'Input data'!V181)</f>
        <v/>
      </c>
      <c r="W181" s="64" t="str">
        <f>IF('Input data'!W181="","",'Input data'!W181)</f>
        <v/>
      </c>
      <c r="X181" s="135" t="str">
        <f>IF('Input data'!X181="","",'Input data'!X181)</f>
        <v/>
      </c>
      <c r="Y181" s="137" t="str">
        <f>IF('Input data'!Y181="","",'Input data'!Y181)</f>
        <v/>
      </c>
      <c r="Z181" s="65" t="str">
        <f>IF('Input data'!Z181="","",'Input data'!Z181)</f>
        <v/>
      </c>
      <c r="AA181" s="65" t="str">
        <f>IF('Input data'!AA181="","",'Input data'!AA181)</f>
        <v/>
      </c>
      <c r="AB181" s="135" t="str">
        <f>IF('Input data'!AB181="","",'Input data'!AB181)</f>
        <v/>
      </c>
      <c r="AC181" s="136" t="str">
        <f>IF('Input data'!AC181="","",'Input data'!AC181)</f>
        <v/>
      </c>
      <c r="AD181" s="64" t="str">
        <f>IF('Input data'!AD181="","",'Input data'!AD181)</f>
        <v/>
      </c>
      <c r="AE181" s="64" t="str">
        <f>IF('Input data'!AE181="","",'Input data'!AE181)</f>
        <v/>
      </c>
      <c r="AF181" s="64" t="str">
        <f>IF('Input data'!AF181="","",'Input data'!AF181)</f>
        <v/>
      </c>
      <c r="AG181" s="64" t="str">
        <f>IF('Input data'!AG181="","",'Input data'!AG181)</f>
        <v/>
      </c>
      <c r="AH181" s="64" t="str">
        <f>IF('Input data'!AH181="","",'Input data'!AH181)</f>
        <v/>
      </c>
      <c r="AI181" s="64" t="str">
        <f>IF('Input data'!AI181="","",'Input data'!AI181)</f>
        <v/>
      </c>
      <c r="AJ181" s="64" t="str">
        <f>IF('Input data'!AJ181="","",'Input data'!AJ181)</f>
        <v/>
      </c>
      <c r="AK181" s="65" t="str">
        <f>IF('Input data'!AK181="","",'Input data'!AK181)</f>
        <v/>
      </c>
      <c r="AL181" s="136" t="str">
        <f>IF('Input data'!AL181="","",'Input data'!AL181)</f>
        <v/>
      </c>
      <c r="AM181" s="64" t="str">
        <f>IF('Input data'!AM181="","",'Input data'!AM181)</f>
        <v/>
      </c>
      <c r="AN181" s="128" t="str">
        <f>IF('Input data'!AN181="","",'Input data'!AN181)</f>
        <v/>
      </c>
      <c r="AO181" s="139" t="str">
        <f>IF('Input data'!AO181="","",'Input data'!AO181)</f>
        <v/>
      </c>
      <c r="AP181" s="89" t="str">
        <f t="shared" si="45"/>
        <v/>
      </c>
      <c r="AQ181" s="90" t="str">
        <f t="shared" si="46"/>
        <v/>
      </c>
      <c r="AR181" s="91" t="str">
        <f t="shared" si="47"/>
        <v/>
      </c>
      <c r="AS181" s="91" t="str">
        <f t="shared" si="48"/>
        <v/>
      </c>
      <c r="AT181" s="91" t="str">
        <f t="shared" si="60"/>
        <v/>
      </c>
      <c r="AU181" s="91" t="str">
        <f t="shared" si="49"/>
        <v/>
      </c>
      <c r="AV181" s="117" t="str">
        <f t="shared" si="50"/>
        <v/>
      </c>
      <c r="AW181" s="89" t="str">
        <f>IF(OR(Q181="",Y181=""),"",(5.6*(IF(AC181="",'Standard input values for PCO2'!$C$5,AC181))^0.75+22*Y181+1.6*0.00001*(IF(AG181="",'Standard input values for PCO2'!$D$5,AG181))^3)*Q181/1000)</f>
        <v/>
      </c>
      <c r="AX181" s="90" t="str">
        <f>IF(OR(R181="",Y181=""),"",(5.6*(IF(AD181="",'Standard input values for PCO2'!$C$6,AD181))^0.75+1.6*0.00001*(IF(AH181="",'Standard input values for PCO2'!$D$6,AH181))^3)*R181/1000)</f>
        <v/>
      </c>
      <c r="AY181" s="90" t="str">
        <f>IF(S181="","",(7.64*(IF(AE181="",'Standard input values for PCO2'!$C$7,AE181))^0.69+(IF(AK181="",'Standard input values for PCO2'!$F$7,AK181))*(23/(IF(AJ181="",'Standard input values for PCO2'!$E$7,AJ181))-1)*((57.27+0.302*(IF(AE181="",'Standard input values for PCO2'!$C$7,AE181)))/(1-0.171*(IF(AK181="",'Standard input values for PCO2'!$F$7,AK181))))+1.6*0.00001*(IF(AI181="",'Standard input values for PCO2'!$D$7,AI181))^3)*S181/1000)</f>
        <v/>
      </c>
      <c r="AZ181" s="90" t="str">
        <f>IF(T181="","",(7.64*(IF(AF181="",'Standard input values for PCO2'!$C$8,AF181))^0.69+(IF(AK181="",'Standard input values for PCO2'!$F$8,AK181))*(23/(IF(AJ181="",'Standard input values for PCO2'!$E$8,AJ181))-1)*((57.27+0.302*(IF(AF181="",'Standard input values for PCO2'!$C$8,AF181)))/(1-0.171*(IF(AK181="",'Standard input values for PCO2'!$F$8,AK181)))))*T181/1000)</f>
        <v/>
      </c>
      <c r="BA181" s="90" t="str">
        <f t="shared" si="61"/>
        <v/>
      </c>
      <c r="BB181" s="122" t="str">
        <f t="shared" si="51"/>
        <v/>
      </c>
      <c r="BC181" s="89" t="str">
        <f t="shared" si="52"/>
        <v/>
      </c>
      <c r="BD181" s="90" t="str">
        <f t="shared" si="53"/>
        <v/>
      </c>
      <c r="BE181" s="117" t="str">
        <f t="shared" si="54"/>
        <v/>
      </c>
      <c r="BF181" s="98" t="str">
        <f t="shared" si="55"/>
        <v/>
      </c>
      <c r="BG181" s="99" t="str">
        <f t="shared" si="56"/>
        <v/>
      </c>
      <c r="BH181" s="99" t="str">
        <f t="shared" si="57"/>
        <v/>
      </c>
      <c r="BI181" s="100" t="str">
        <f t="shared" si="58"/>
        <v/>
      </c>
      <c r="BJ181" s="101" t="str">
        <f t="shared" si="62"/>
        <v/>
      </c>
      <c r="BK181" s="102" t="str">
        <f t="shared" si="63"/>
        <v/>
      </c>
      <c r="BL181" s="102" t="str">
        <f t="shared" si="64"/>
        <v/>
      </c>
      <c r="BM181" s="102" t="str">
        <f t="shared" si="65"/>
        <v/>
      </c>
      <c r="BN181" s="102" t="str">
        <f t="shared" si="66"/>
        <v/>
      </c>
      <c r="BO181" s="103" t="str">
        <f t="shared" si="59"/>
        <v/>
      </c>
    </row>
    <row r="182" spans="2:67" ht="15.75" customHeight="1" x14ac:dyDescent="0.25">
      <c r="B182" s="132" t="str">
        <f>IF('Input data'!B182="","",'Input data'!B182)</f>
        <v/>
      </c>
      <c r="C182" s="66" t="str">
        <f>IF('Input data'!C182="","",'Input data'!C182)</f>
        <v/>
      </c>
      <c r="D182" s="66" t="str">
        <f>IF('Input data'!D182="","",'Input data'!D182)</f>
        <v/>
      </c>
      <c r="E182" s="133" t="str">
        <f>IF('Input data'!E182="","",'Input data'!E182)</f>
        <v/>
      </c>
      <c r="F182" s="66" t="str">
        <f>IF('Input data'!F182="","",'Input data'!F182)</f>
        <v/>
      </c>
      <c r="G182" s="66" t="str">
        <f>IF('Input data'!G182="","",'Input data'!G182)</f>
        <v/>
      </c>
      <c r="H182" s="127" t="str">
        <f>IF('Input data'!H182="","",'Input data'!H182)</f>
        <v/>
      </c>
      <c r="I182" s="64" t="str">
        <f>IF('Input data'!I182="","",'Input data'!I182)</f>
        <v/>
      </c>
      <c r="J182" s="65" t="str">
        <f>IF('Input data'!J182="","",'Input data'!J182)</f>
        <v/>
      </c>
      <c r="K182" s="64" t="str">
        <f>IF('Input data'!K182="","",'Input data'!K182)</f>
        <v/>
      </c>
      <c r="L182" s="65" t="str">
        <f>IF('Input data'!L182="","",'Input data'!L182)</f>
        <v/>
      </c>
      <c r="M182" s="64" t="str">
        <f>IF('Input data'!M182="","",'Input data'!M182)</f>
        <v/>
      </c>
      <c r="N182" s="64" t="str">
        <f>IF('Input data'!N182="","",'Input data'!N182)</f>
        <v/>
      </c>
      <c r="O182" s="134" t="str">
        <f>IF('Input data'!O182="","",'Input data'!O182)</f>
        <v/>
      </c>
      <c r="P182" s="132" t="str">
        <f>IF('Input data'!P182="","",'Input data'!P182)</f>
        <v/>
      </c>
      <c r="Q182" s="64" t="str">
        <f>IF('Input data'!Q182="","",'Input data'!Q182)</f>
        <v/>
      </c>
      <c r="R182" s="64" t="str">
        <f>IF('Input data'!R182="","",'Input data'!R182)</f>
        <v/>
      </c>
      <c r="S182" s="64" t="str">
        <f>IF('Input data'!S182="","",'Input data'!S182)</f>
        <v/>
      </c>
      <c r="T182" s="135" t="str">
        <f>IF('Input data'!T182="","",'Input data'!T182)</f>
        <v/>
      </c>
      <c r="U182" s="136" t="str">
        <f>IF('Input data'!U182="","",'Input data'!U182)</f>
        <v/>
      </c>
      <c r="V182" s="65" t="str">
        <f>IF('Input data'!V182="","",'Input data'!V182)</f>
        <v/>
      </c>
      <c r="W182" s="64" t="str">
        <f>IF('Input data'!W182="","",'Input data'!W182)</f>
        <v/>
      </c>
      <c r="X182" s="135" t="str">
        <f>IF('Input data'!X182="","",'Input data'!X182)</f>
        <v/>
      </c>
      <c r="Y182" s="137" t="str">
        <f>IF('Input data'!Y182="","",'Input data'!Y182)</f>
        <v/>
      </c>
      <c r="Z182" s="65" t="str">
        <f>IF('Input data'!Z182="","",'Input data'!Z182)</f>
        <v/>
      </c>
      <c r="AA182" s="65" t="str">
        <f>IF('Input data'!AA182="","",'Input data'!AA182)</f>
        <v/>
      </c>
      <c r="AB182" s="135" t="str">
        <f>IF('Input data'!AB182="","",'Input data'!AB182)</f>
        <v/>
      </c>
      <c r="AC182" s="136" t="str">
        <f>IF('Input data'!AC182="","",'Input data'!AC182)</f>
        <v/>
      </c>
      <c r="AD182" s="64" t="str">
        <f>IF('Input data'!AD182="","",'Input data'!AD182)</f>
        <v/>
      </c>
      <c r="AE182" s="64" t="str">
        <f>IF('Input data'!AE182="","",'Input data'!AE182)</f>
        <v/>
      </c>
      <c r="AF182" s="64" t="str">
        <f>IF('Input data'!AF182="","",'Input data'!AF182)</f>
        <v/>
      </c>
      <c r="AG182" s="64" t="str">
        <f>IF('Input data'!AG182="","",'Input data'!AG182)</f>
        <v/>
      </c>
      <c r="AH182" s="64" t="str">
        <f>IF('Input data'!AH182="","",'Input data'!AH182)</f>
        <v/>
      </c>
      <c r="AI182" s="64" t="str">
        <f>IF('Input data'!AI182="","",'Input data'!AI182)</f>
        <v/>
      </c>
      <c r="AJ182" s="64" t="str">
        <f>IF('Input data'!AJ182="","",'Input data'!AJ182)</f>
        <v/>
      </c>
      <c r="AK182" s="65" t="str">
        <f>IF('Input data'!AK182="","",'Input data'!AK182)</f>
        <v/>
      </c>
      <c r="AL182" s="136" t="str">
        <f>IF('Input data'!AL182="","",'Input data'!AL182)</f>
        <v/>
      </c>
      <c r="AM182" s="64" t="str">
        <f>IF('Input data'!AM182="","",'Input data'!AM182)</f>
        <v/>
      </c>
      <c r="AN182" s="128" t="str">
        <f>IF('Input data'!AN182="","",'Input data'!AN182)</f>
        <v/>
      </c>
      <c r="AO182" s="139" t="str">
        <f>IF('Input data'!AO182="","",'Input data'!AO182)</f>
        <v/>
      </c>
      <c r="AP182" s="89" t="str">
        <f t="shared" si="45"/>
        <v/>
      </c>
      <c r="AQ182" s="90" t="str">
        <f t="shared" si="46"/>
        <v/>
      </c>
      <c r="AR182" s="91" t="str">
        <f t="shared" si="47"/>
        <v/>
      </c>
      <c r="AS182" s="91" t="str">
        <f t="shared" si="48"/>
        <v/>
      </c>
      <c r="AT182" s="91" t="str">
        <f t="shared" si="60"/>
        <v/>
      </c>
      <c r="AU182" s="91" t="str">
        <f t="shared" si="49"/>
        <v/>
      </c>
      <c r="AV182" s="117" t="str">
        <f t="shared" si="50"/>
        <v/>
      </c>
      <c r="AW182" s="89" t="str">
        <f>IF(OR(Q182="",Y182=""),"",(5.6*(IF(AC182="",'Standard input values for PCO2'!$C$5,AC182))^0.75+22*Y182+1.6*0.00001*(IF(AG182="",'Standard input values for PCO2'!$D$5,AG182))^3)*Q182/1000)</f>
        <v/>
      </c>
      <c r="AX182" s="90" t="str">
        <f>IF(OR(R182="",Y182=""),"",(5.6*(IF(AD182="",'Standard input values for PCO2'!$C$6,AD182))^0.75+1.6*0.00001*(IF(AH182="",'Standard input values for PCO2'!$D$6,AH182))^3)*R182/1000)</f>
        <v/>
      </c>
      <c r="AY182" s="90" t="str">
        <f>IF(S182="","",(7.64*(IF(AE182="",'Standard input values for PCO2'!$C$7,AE182))^0.69+(IF(AK182="",'Standard input values for PCO2'!$F$7,AK182))*(23/(IF(AJ182="",'Standard input values for PCO2'!$E$7,AJ182))-1)*((57.27+0.302*(IF(AE182="",'Standard input values for PCO2'!$C$7,AE182)))/(1-0.171*(IF(AK182="",'Standard input values for PCO2'!$F$7,AK182))))+1.6*0.00001*(IF(AI182="",'Standard input values for PCO2'!$D$7,AI182))^3)*S182/1000)</f>
        <v/>
      </c>
      <c r="AZ182" s="90" t="str">
        <f>IF(T182="","",(7.64*(IF(AF182="",'Standard input values for PCO2'!$C$8,AF182))^0.69+(IF(AK182="",'Standard input values for PCO2'!$F$8,AK182))*(23/(IF(AJ182="",'Standard input values for PCO2'!$E$8,AJ182))-1)*((57.27+0.302*(IF(AF182="",'Standard input values for PCO2'!$C$8,AF182)))/(1-0.171*(IF(AK182="",'Standard input values for PCO2'!$F$8,AK182)))))*T182/1000)</f>
        <v/>
      </c>
      <c r="BA182" s="90" t="str">
        <f t="shared" si="61"/>
        <v/>
      </c>
      <c r="BB182" s="122" t="str">
        <f t="shared" si="51"/>
        <v/>
      </c>
      <c r="BC182" s="89" t="str">
        <f t="shared" si="52"/>
        <v/>
      </c>
      <c r="BD182" s="90" t="str">
        <f t="shared" si="53"/>
        <v/>
      </c>
      <c r="BE182" s="117" t="str">
        <f t="shared" si="54"/>
        <v/>
      </c>
      <c r="BF182" s="98" t="str">
        <f t="shared" si="55"/>
        <v/>
      </c>
      <c r="BG182" s="99" t="str">
        <f t="shared" si="56"/>
        <v/>
      </c>
      <c r="BH182" s="99" t="str">
        <f t="shared" si="57"/>
        <v/>
      </c>
      <c r="BI182" s="100" t="str">
        <f t="shared" si="58"/>
        <v/>
      </c>
      <c r="BJ182" s="101" t="str">
        <f t="shared" si="62"/>
        <v/>
      </c>
      <c r="BK182" s="102" t="str">
        <f t="shared" si="63"/>
        <v/>
      </c>
      <c r="BL182" s="102" t="str">
        <f t="shared" si="64"/>
        <v/>
      </c>
      <c r="BM182" s="102" t="str">
        <f t="shared" si="65"/>
        <v/>
      </c>
      <c r="BN182" s="102" t="str">
        <f t="shared" si="66"/>
        <v/>
      </c>
      <c r="BO182" s="103" t="str">
        <f t="shared" si="59"/>
        <v/>
      </c>
    </row>
    <row r="183" spans="2:67" ht="15.75" customHeight="1" x14ac:dyDescent="0.25">
      <c r="B183" s="132" t="str">
        <f>IF('Input data'!B183="","",'Input data'!B183)</f>
        <v/>
      </c>
      <c r="C183" s="66" t="str">
        <f>IF('Input data'!C183="","",'Input data'!C183)</f>
        <v/>
      </c>
      <c r="D183" s="66" t="str">
        <f>IF('Input data'!D183="","",'Input data'!D183)</f>
        <v/>
      </c>
      <c r="E183" s="133" t="str">
        <f>IF('Input data'!E183="","",'Input data'!E183)</f>
        <v/>
      </c>
      <c r="F183" s="66" t="str">
        <f>IF('Input data'!F183="","",'Input data'!F183)</f>
        <v/>
      </c>
      <c r="G183" s="66" t="str">
        <f>IF('Input data'!G183="","",'Input data'!G183)</f>
        <v/>
      </c>
      <c r="H183" s="127" t="str">
        <f>IF('Input data'!H183="","",'Input data'!H183)</f>
        <v/>
      </c>
      <c r="I183" s="64" t="str">
        <f>IF('Input data'!I183="","",'Input data'!I183)</f>
        <v/>
      </c>
      <c r="J183" s="65" t="str">
        <f>IF('Input data'!J183="","",'Input data'!J183)</f>
        <v/>
      </c>
      <c r="K183" s="64" t="str">
        <f>IF('Input data'!K183="","",'Input data'!K183)</f>
        <v/>
      </c>
      <c r="L183" s="65" t="str">
        <f>IF('Input data'!L183="","",'Input data'!L183)</f>
        <v/>
      </c>
      <c r="M183" s="64" t="str">
        <f>IF('Input data'!M183="","",'Input data'!M183)</f>
        <v/>
      </c>
      <c r="N183" s="64" t="str">
        <f>IF('Input data'!N183="","",'Input data'!N183)</f>
        <v/>
      </c>
      <c r="O183" s="134" t="str">
        <f>IF('Input data'!O183="","",'Input data'!O183)</f>
        <v/>
      </c>
      <c r="P183" s="132" t="str">
        <f>IF('Input data'!P183="","",'Input data'!P183)</f>
        <v/>
      </c>
      <c r="Q183" s="64" t="str">
        <f>IF('Input data'!Q183="","",'Input data'!Q183)</f>
        <v/>
      </c>
      <c r="R183" s="64" t="str">
        <f>IF('Input data'!R183="","",'Input data'!R183)</f>
        <v/>
      </c>
      <c r="S183" s="64" t="str">
        <f>IF('Input data'!S183="","",'Input data'!S183)</f>
        <v/>
      </c>
      <c r="T183" s="135" t="str">
        <f>IF('Input data'!T183="","",'Input data'!T183)</f>
        <v/>
      </c>
      <c r="U183" s="136" t="str">
        <f>IF('Input data'!U183="","",'Input data'!U183)</f>
        <v/>
      </c>
      <c r="V183" s="65" t="str">
        <f>IF('Input data'!V183="","",'Input data'!V183)</f>
        <v/>
      </c>
      <c r="W183" s="64" t="str">
        <f>IF('Input data'!W183="","",'Input data'!W183)</f>
        <v/>
      </c>
      <c r="X183" s="135" t="str">
        <f>IF('Input data'!X183="","",'Input data'!X183)</f>
        <v/>
      </c>
      <c r="Y183" s="137" t="str">
        <f>IF('Input data'!Y183="","",'Input data'!Y183)</f>
        <v/>
      </c>
      <c r="Z183" s="65" t="str">
        <f>IF('Input data'!Z183="","",'Input data'!Z183)</f>
        <v/>
      </c>
      <c r="AA183" s="65" t="str">
        <f>IF('Input data'!AA183="","",'Input data'!AA183)</f>
        <v/>
      </c>
      <c r="AB183" s="135" t="str">
        <f>IF('Input data'!AB183="","",'Input data'!AB183)</f>
        <v/>
      </c>
      <c r="AC183" s="136" t="str">
        <f>IF('Input data'!AC183="","",'Input data'!AC183)</f>
        <v/>
      </c>
      <c r="AD183" s="64" t="str">
        <f>IF('Input data'!AD183="","",'Input data'!AD183)</f>
        <v/>
      </c>
      <c r="AE183" s="64" t="str">
        <f>IF('Input data'!AE183="","",'Input data'!AE183)</f>
        <v/>
      </c>
      <c r="AF183" s="64" t="str">
        <f>IF('Input data'!AF183="","",'Input data'!AF183)</f>
        <v/>
      </c>
      <c r="AG183" s="64" t="str">
        <f>IF('Input data'!AG183="","",'Input data'!AG183)</f>
        <v/>
      </c>
      <c r="AH183" s="64" t="str">
        <f>IF('Input data'!AH183="","",'Input data'!AH183)</f>
        <v/>
      </c>
      <c r="AI183" s="64" t="str">
        <f>IF('Input data'!AI183="","",'Input data'!AI183)</f>
        <v/>
      </c>
      <c r="AJ183" s="64" t="str">
        <f>IF('Input data'!AJ183="","",'Input data'!AJ183)</f>
        <v/>
      </c>
      <c r="AK183" s="65" t="str">
        <f>IF('Input data'!AK183="","",'Input data'!AK183)</f>
        <v/>
      </c>
      <c r="AL183" s="136" t="str">
        <f>IF('Input data'!AL183="","",'Input data'!AL183)</f>
        <v/>
      </c>
      <c r="AM183" s="64" t="str">
        <f>IF('Input data'!AM183="","",'Input data'!AM183)</f>
        <v/>
      </c>
      <c r="AN183" s="128" t="str">
        <f>IF('Input data'!AN183="","",'Input data'!AN183)</f>
        <v/>
      </c>
      <c r="AO183" s="139" t="str">
        <f>IF('Input data'!AO183="","",'Input data'!AO183)</f>
        <v/>
      </c>
      <c r="AP183" s="89" t="str">
        <f t="shared" si="45"/>
        <v/>
      </c>
      <c r="AQ183" s="90" t="str">
        <f t="shared" si="46"/>
        <v/>
      </c>
      <c r="AR183" s="91" t="str">
        <f t="shared" si="47"/>
        <v/>
      </c>
      <c r="AS183" s="91" t="str">
        <f t="shared" si="48"/>
        <v/>
      </c>
      <c r="AT183" s="91" t="str">
        <f t="shared" si="60"/>
        <v/>
      </c>
      <c r="AU183" s="91" t="str">
        <f t="shared" si="49"/>
        <v/>
      </c>
      <c r="AV183" s="117" t="str">
        <f t="shared" si="50"/>
        <v/>
      </c>
      <c r="AW183" s="89" t="str">
        <f>IF(OR(Q183="",Y183=""),"",(5.6*(IF(AC183="",'Standard input values for PCO2'!$C$5,AC183))^0.75+22*Y183+1.6*0.00001*(IF(AG183="",'Standard input values for PCO2'!$D$5,AG183))^3)*Q183/1000)</f>
        <v/>
      </c>
      <c r="AX183" s="90" t="str">
        <f>IF(OR(R183="",Y183=""),"",(5.6*(IF(AD183="",'Standard input values for PCO2'!$C$6,AD183))^0.75+1.6*0.00001*(IF(AH183="",'Standard input values for PCO2'!$D$6,AH183))^3)*R183/1000)</f>
        <v/>
      </c>
      <c r="AY183" s="90" t="str">
        <f>IF(S183="","",(7.64*(IF(AE183="",'Standard input values for PCO2'!$C$7,AE183))^0.69+(IF(AK183="",'Standard input values for PCO2'!$F$7,AK183))*(23/(IF(AJ183="",'Standard input values for PCO2'!$E$7,AJ183))-1)*((57.27+0.302*(IF(AE183="",'Standard input values for PCO2'!$C$7,AE183)))/(1-0.171*(IF(AK183="",'Standard input values for PCO2'!$F$7,AK183))))+1.6*0.00001*(IF(AI183="",'Standard input values for PCO2'!$D$7,AI183))^3)*S183/1000)</f>
        <v/>
      </c>
      <c r="AZ183" s="90" t="str">
        <f>IF(T183="","",(7.64*(IF(AF183="",'Standard input values for PCO2'!$C$8,AF183))^0.69+(IF(AK183="",'Standard input values for PCO2'!$F$8,AK183))*(23/(IF(AJ183="",'Standard input values for PCO2'!$E$8,AJ183))-1)*((57.27+0.302*(IF(AF183="",'Standard input values for PCO2'!$C$8,AF183)))/(1-0.171*(IF(AK183="",'Standard input values for PCO2'!$F$8,AK183)))))*T183/1000)</f>
        <v/>
      </c>
      <c r="BA183" s="90" t="str">
        <f t="shared" si="61"/>
        <v/>
      </c>
      <c r="BB183" s="122" t="str">
        <f t="shared" si="51"/>
        <v/>
      </c>
      <c r="BC183" s="89" t="str">
        <f t="shared" si="52"/>
        <v/>
      </c>
      <c r="BD183" s="90" t="str">
        <f t="shared" si="53"/>
        <v/>
      </c>
      <c r="BE183" s="117" t="str">
        <f t="shared" si="54"/>
        <v/>
      </c>
      <c r="BF183" s="98" t="str">
        <f t="shared" si="55"/>
        <v/>
      </c>
      <c r="BG183" s="99" t="str">
        <f t="shared" si="56"/>
        <v/>
      </c>
      <c r="BH183" s="99" t="str">
        <f t="shared" si="57"/>
        <v/>
      </c>
      <c r="BI183" s="100" t="str">
        <f t="shared" si="58"/>
        <v/>
      </c>
      <c r="BJ183" s="101" t="str">
        <f t="shared" si="62"/>
        <v/>
      </c>
      <c r="BK183" s="102" t="str">
        <f t="shared" si="63"/>
        <v/>
      </c>
      <c r="BL183" s="102" t="str">
        <f t="shared" si="64"/>
        <v/>
      </c>
      <c r="BM183" s="102" t="str">
        <f t="shared" si="65"/>
        <v/>
      </c>
      <c r="BN183" s="102" t="str">
        <f t="shared" si="66"/>
        <v/>
      </c>
      <c r="BO183" s="103" t="str">
        <f t="shared" si="59"/>
        <v/>
      </c>
    </row>
    <row r="184" spans="2:67" ht="15.75" customHeight="1" x14ac:dyDescent="0.25">
      <c r="B184" s="132" t="str">
        <f>IF('Input data'!B184="","",'Input data'!B184)</f>
        <v/>
      </c>
      <c r="C184" s="66" t="str">
        <f>IF('Input data'!C184="","",'Input data'!C184)</f>
        <v/>
      </c>
      <c r="D184" s="66" t="str">
        <f>IF('Input data'!D184="","",'Input data'!D184)</f>
        <v/>
      </c>
      <c r="E184" s="133" t="str">
        <f>IF('Input data'!E184="","",'Input data'!E184)</f>
        <v/>
      </c>
      <c r="F184" s="66" t="str">
        <f>IF('Input data'!F184="","",'Input data'!F184)</f>
        <v/>
      </c>
      <c r="G184" s="66" t="str">
        <f>IF('Input data'!G184="","",'Input data'!G184)</f>
        <v/>
      </c>
      <c r="H184" s="127" t="str">
        <f>IF('Input data'!H184="","",'Input data'!H184)</f>
        <v/>
      </c>
      <c r="I184" s="64" t="str">
        <f>IF('Input data'!I184="","",'Input data'!I184)</f>
        <v/>
      </c>
      <c r="J184" s="65" t="str">
        <f>IF('Input data'!J184="","",'Input data'!J184)</f>
        <v/>
      </c>
      <c r="K184" s="64" t="str">
        <f>IF('Input data'!K184="","",'Input data'!K184)</f>
        <v/>
      </c>
      <c r="L184" s="65" t="str">
        <f>IF('Input data'!L184="","",'Input data'!L184)</f>
        <v/>
      </c>
      <c r="M184" s="64" t="str">
        <f>IF('Input data'!M184="","",'Input data'!M184)</f>
        <v/>
      </c>
      <c r="N184" s="64" t="str">
        <f>IF('Input data'!N184="","",'Input data'!N184)</f>
        <v/>
      </c>
      <c r="O184" s="134" t="str">
        <f>IF('Input data'!O184="","",'Input data'!O184)</f>
        <v/>
      </c>
      <c r="P184" s="132" t="str">
        <f>IF('Input data'!P184="","",'Input data'!P184)</f>
        <v/>
      </c>
      <c r="Q184" s="64" t="str">
        <f>IF('Input data'!Q184="","",'Input data'!Q184)</f>
        <v/>
      </c>
      <c r="R184" s="64" t="str">
        <f>IF('Input data'!R184="","",'Input data'!R184)</f>
        <v/>
      </c>
      <c r="S184" s="64" t="str">
        <f>IF('Input data'!S184="","",'Input data'!S184)</f>
        <v/>
      </c>
      <c r="T184" s="135" t="str">
        <f>IF('Input data'!T184="","",'Input data'!T184)</f>
        <v/>
      </c>
      <c r="U184" s="136" t="str">
        <f>IF('Input data'!U184="","",'Input data'!U184)</f>
        <v/>
      </c>
      <c r="V184" s="65" t="str">
        <f>IF('Input data'!V184="","",'Input data'!V184)</f>
        <v/>
      </c>
      <c r="W184" s="64" t="str">
        <f>IF('Input data'!W184="","",'Input data'!W184)</f>
        <v/>
      </c>
      <c r="X184" s="135" t="str">
        <f>IF('Input data'!X184="","",'Input data'!X184)</f>
        <v/>
      </c>
      <c r="Y184" s="137" t="str">
        <f>IF('Input data'!Y184="","",'Input data'!Y184)</f>
        <v/>
      </c>
      <c r="Z184" s="65" t="str">
        <f>IF('Input data'!Z184="","",'Input data'!Z184)</f>
        <v/>
      </c>
      <c r="AA184" s="65" t="str">
        <f>IF('Input data'!AA184="","",'Input data'!AA184)</f>
        <v/>
      </c>
      <c r="AB184" s="135" t="str">
        <f>IF('Input data'!AB184="","",'Input data'!AB184)</f>
        <v/>
      </c>
      <c r="AC184" s="136" t="str">
        <f>IF('Input data'!AC184="","",'Input data'!AC184)</f>
        <v/>
      </c>
      <c r="AD184" s="64" t="str">
        <f>IF('Input data'!AD184="","",'Input data'!AD184)</f>
        <v/>
      </c>
      <c r="AE184" s="64" t="str">
        <f>IF('Input data'!AE184="","",'Input data'!AE184)</f>
        <v/>
      </c>
      <c r="AF184" s="64" t="str">
        <f>IF('Input data'!AF184="","",'Input data'!AF184)</f>
        <v/>
      </c>
      <c r="AG184" s="64" t="str">
        <f>IF('Input data'!AG184="","",'Input data'!AG184)</f>
        <v/>
      </c>
      <c r="AH184" s="64" t="str">
        <f>IF('Input data'!AH184="","",'Input data'!AH184)</f>
        <v/>
      </c>
      <c r="AI184" s="64" t="str">
        <f>IF('Input data'!AI184="","",'Input data'!AI184)</f>
        <v/>
      </c>
      <c r="AJ184" s="64" t="str">
        <f>IF('Input data'!AJ184="","",'Input data'!AJ184)</f>
        <v/>
      </c>
      <c r="AK184" s="65" t="str">
        <f>IF('Input data'!AK184="","",'Input data'!AK184)</f>
        <v/>
      </c>
      <c r="AL184" s="136" t="str">
        <f>IF('Input data'!AL184="","",'Input data'!AL184)</f>
        <v/>
      </c>
      <c r="AM184" s="64" t="str">
        <f>IF('Input data'!AM184="","",'Input data'!AM184)</f>
        <v/>
      </c>
      <c r="AN184" s="128" t="str">
        <f>IF('Input data'!AN184="","",'Input data'!AN184)</f>
        <v/>
      </c>
      <c r="AO184" s="139" t="str">
        <f>IF('Input data'!AO184="","",'Input data'!AO184)</f>
        <v/>
      </c>
      <c r="AP184" s="89" t="str">
        <f t="shared" si="45"/>
        <v/>
      </c>
      <c r="AQ184" s="90" t="str">
        <f t="shared" si="46"/>
        <v/>
      </c>
      <c r="AR184" s="91" t="str">
        <f t="shared" si="47"/>
        <v/>
      </c>
      <c r="AS184" s="91" t="str">
        <f t="shared" si="48"/>
        <v/>
      </c>
      <c r="AT184" s="91" t="str">
        <f t="shared" si="60"/>
        <v/>
      </c>
      <c r="AU184" s="91" t="str">
        <f t="shared" si="49"/>
        <v/>
      </c>
      <c r="AV184" s="117" t="str">
        <f t="shared" si="50"/>
        <v/>
      </c>
      <c r="AW184" s="89" t="str">
        <f>IF(OR(Q184="",Y184=""),"",(5.6*(IF(AC184="",'Standard input values for PCO2'!$C$5,AC184))^0.75+22*Y184+1.6*0.00001*(IF(AG184="",'Standard input values for PCO2'!$D$5,AG184))^3)*Q184/1000)</f>
        <v/>
      </c>
      <c r="AX184" s="90" t="str">
        <f>IF(OR(R184="",Y184=""),"",(5.6*(IF(AD184="",'Standard input values for PCO2'!$C$6,AD184))^0.75+1.6*0.00001*(IF(AH184="",'Standard input values for PCO2'!$D$6,AH184))^3)*R184/1000)</f>
        <v/>
      </c>
      <c r="AY184" s="90" t="str">
        <f>IF(S184="","",(7.64*(IF(AE184="",'Standard input values for PCO2'!$C$7,AE184))^0.69+(IF(AK184="",'Standard input values for PCO2'!$F$7,AK184))*(23/(IF(AJ184="",'Standard input values for PCO2'!$E$7,AJ184))-1)*((57.27+0.302*(IF(AE184="",'Standard input values for PCO2'!$C$7,AE184)))/(1-0.171*(IF(AK184="",'Standard input values for PCO2'!$F$7,AK184))))+1.6*0.00001*(IF(AI184="",'Standard input values for PCO2'!$D$7,AI184))^3)*S184/1000)</f>
        <v/>
      </c>
      <c r="AZ184" s="90" t="str">
        <f>IF(T184="","",(7.64*(IF(AF184="",'Standard input values for PCO2'!$C$8,AF184))^0.69+(IF(AK184="",'Standard input values for PCO2'!$F$8,AK184))*(23/(IF(AJ184="",'Standard input values for PCO2'!$E$8,AJ184))-1)*((57.27+0.302*(IF(AF184="",'Standard input values for PCO2'!$C$8,AF184)))/(1-0.171*(IF(AK184="",'Standard input values for PCO2'!$F$8,AK184)))))*T184/1000)</f>
        <v/>
      </c>
      <c r="BA184" s="90" t="str">
        <f t="shared" si="61"/>
        <v/>
      </c>
      <c r="BB184" s="122" t="str">
        <f t="shared" si="51"/>
        <v/>
      </c>
      <c r="BC184" s="89" t="str">
        <f t="shared" si="52"/>
        <v/>
      </c>
      <c r="BD184" s="90" t="str">
        <f t="shared" si="53"/>
        <v/>
      </c>
      <c r="BE184" s="117" t="str">
        <f t="shared" si="54"/>
        <v/>
      </c>
      <c r="BF184" s="98" t="str">
        <f t="shared" si="55"/>
        <v/>
      </c>
      <c r="BG184" s="99" t="str">
        <f t="shared" si="56"/>
        <v/>
      </c>
      <c r="BH184" s="99" t="str">
        <f t="shared" si="57"/>
        <v/>
      </c>
      <c r="BI184" s="100" t="str">
        <f t="shared" si="58"/>
        <v/>
      </c>
      <c r="BJ184" s="101" t="str">
        <f t="shared" si="62"/>
        <v/>
      </c>
      <c r="BK184" s="102" t="str">
        <f t="shared" si="63"/>
        <v/>
      </c>
      <c r="BL184" s="102" t="str">
        <f t="shared" si="64"/>
        <v/>
      </c>
      <c r="BM184" s="102" t="str">
        <f t="shared" si="65"/>
        <v/>
      </c>
      <c r="BN184" s="102" t="str">
        <f t="shared" si="66"/>
        <v/>
      </c>
      <c r="BO184" s="103" t="str">
        <f t="shared" si="59"/>
        <v/>
      </c>
    </row>
    <row r="185" spans="2:67" ht="15.75" customHeight="1" x14ac:dyDescent="0.25">
      <c r="B185" s="132" t="str">
        <f>IF('Input data'!B185="","",'Input data'!B185)</f>
        <v/>
      </c>
      <c r="C185" s="66" t="str">
        <f>IF('Input data'!C185="","",'Input data'!C185)</f>
        <v/>
      </c>
      <c r="D185" s="66" t="str">
        <f>IF('Input data'!D185="","",'Input data'!D185)</f>
        <v/>
      </c>
      <c r="E185" s="133" t="str">
        <f>IF('Input data'!E185="","",'Input data'!E185)</f>
        <v/>
      </c>
      <c r="F185" s="66" t="str">
        <f>IF('Input data'!F185="","",'Input data'!F185)</f>
        <v/>
      </c>
      <c r="G185" s="66" t="str">
        <f>IF('Input data'!G185="","",'Input data'!G185)</f>
        <v/>
      </c>
      <c r="H185" s="127" t="str">
        <f>IF('Input data'!H185="","",'Input data'!H185)</f>
        <v/>
      </c>
      <c r="I185" s="64" t="str">
        <f>IF('Input data'!I185="","",'Input data'!I185)</f>
        <v/>
      </c>
      <c r="J185" s="65" t="str">
        <f>IF('Input data'!J185="","",'Input data'!J185)</f>
        <v/>
      </c>
      <c r="K185" s="64" t="str">
        <f>IF('Input data'!K185="","",'Input data'!K185)</f>
        <v/>
      </c>
      <c r="L185" s="65" t="str">
        <f>IF('Input data'!L185="","",'Input data'!L185)</f>
        <v/>
      </c>
      <c r="M185" s="64" t="str">
        <f>IF('Input data'!M185="","",'Input data'!M185)</f>
        <v/>
      </c>
      <c r="N185" s="64" t="str">
        <f>IF('Input data'!N185="","",'Input data'!N185)</f>
        <v/>
      </c>
      <c r="O185" s="134" t="str">
        <f>IF('Input data'!O185="","",'Input data'!O185)</f>
        <v/>
      </c>
      <c r="P185" s="132" t="str">
        <f>IF('Input data'!P185="","",'Input data'!P185)</f>
        <v/>
      </c>
      <c r="Q185" s="64" t="str">
        <f>IF('Input data'!Q185="","",'Input data'!Q185)</f>
        <v/>
      </c>
      <c r="R185" s="64" t="str">
        <f>IF('Input data'!R185="","",'Input data'!R185)</f>
        <v/>
      </c>
      <c r="S185" s="64" t="str">
        <f>IF('Input data'!S185="","",'Input data'!S185)</f>
        <v/>
      </c>
      <c r="T185" s="135" t="str">
        <f>IF('Input data'!T185="","",'Input data'!T185)</f>
        <v/>
      </c>
      <c r="U185" s="136" t="str">
        <f>IF('Input data'!U185="","",'Input data'!U185)</f>
        <v/>
      </c>
      <c r="V185" s="65" t="str">
        <f>IF('Input data'!V185="","",'Input data'!V185)</f>
        <v/>
      </c>
      <c r="W185" s="64" t="str">
        <f>IF('Input data'!W185="","",'Input data'!W185)</f>
        <v/>
      </c>
      <c r="X185" s="135" t="str">
        <f>IF('Input data'!X185="","",'Input data'!X185)</f>
        <v/>
      </c>
      <c r="Y185" s="137" t="str">
        <f>IF('Input data'!Y185="","",'Input data'!Y185)</f>
        <v/>
      </c>
      <c r="Z185" s="65" t="str">
        <f>IF('Input data'!Z185="","",'Input data'!Z185)</f>
        <v/>
      </c>
      <c r="AA185" s="65" t="str">
        <f>IF('Input data'!AA185="","",'Input data'!AA185)</f>
        <v/>
      </c>
      <c r="AB185" s="135" t="str">
        <f>IF('Input data'!AB185="","",'Input data'!AB185)</f>
        <v/>
      </c>
      <c r="AC185" s="136" t="str">
        <f>IF('Input data'!AC185="","",'Input data'!AC185)</f>
        <v/>
      </c>
      <c r="AD185" s="64" t="str">
        <f>IF('Input data'!AD185="","",'Input data'!AD185)</f>
        <v/>
      </c>
      <c r="AE185" s="64" t="str">
        <f>IF('Input data'!AE185="","",'Input data'!AE185)</f>
        <v/>
      </c>
      <c r="AF185" s="64" t="str">
        <f>IF('Input data'!AF185="","",'Input data'!AF185)</f>
        <v/>
      </c>
      <c r="AG185" s="64" t="str">
        <f>IF('Input data'!AG185="","",'Input data'!AG185)</f>
        <v/>
      </c>
      <c r="AH185" s="64" t="str">
        <f>IF('Input data'!AH185="","",'Input data'!AH185)</f>
        <v/>
      </c>
      <c r="AI185" s="64" t="str">
        <f>IF('Input data'!AI185="","",'Input data'!AI185)</f>
        <v/>
      </c>
      <c r="AJ185" s="64" t="str">
        <f>IF('Input data'!AJ185="","",'Input data'!AJ185)</f>
        <v/>
      </c>
      <c r="AK185" s="65" t="str">
        <f>IF('Input data'!AK185="","",'Input data'!AK185)</f>
        <v/>
      </c>
      <c r="AL185" s="136" t="str">
        <f>IF('Input data'!AL185="","",'Input data'!AL185)</f>
        <v/>
      </c>
      <c r="AM185" s="64" t="str">
        <f>IF('Input data'!AM185="","",'Input data'!AM185)</f>
        <v/>
      </c>
      <c r="AN185" s="128" t="str">
        <f>IF('Input data'!AN185="","",'Input data'!AN185)</f>
        <v/>
      </c>
      <c r="AO185" s="139" t="str">
        <f>IF('Input data'!AO185="","",'Input data'!AO185)</f>
        <v/>
      </c>
      <c r="AP185" s="89" t="str">
        <f t="shared" si="45"/>
        <v/>
      </c>
      <c r="AQ185" s="90" t="str">
        <f t="shared" si="46"/>
        <v/>
      </c>
      <c r="AR185" s="91" t="str">
        <f t="shared" si="47"/>
        <v/>
      </c>
      <c r="AS185" s="91" t="str">
        <f t="shared" si="48"/>
        <v/>
      </c>
      <c r="AT185" s="91" t="str">
        <f t="shared" si="60"/>
        <v/>
      </c>
      <c r="AU185" s="91" t="str">
        <f t="shared" si="49"/>
        <v/>
      </c>
      <c r="AV185" s="117" t="str">
        <f t="shared" si="50"/>
        <v/>
      </c>
      <c r="AW185" s="89" t="str">
        <f>IF(OR(Q185="",Y185=""),"",(5.6*(IF(AC185="",'Standard input values for PCO2'!$C$5,AC185))^0.75+22*Y185+1.6*0.00001*(IF(AG185="",'Standard input values for PCO2'!$D$5,AG185))^3)*Q185/1000)</f>
        <v/>
      </c>
      <c r="AX185" s="90" t="str">
        <f>IF(OR(R185="",Y185=""),"",(5.6*(IF(AD185="",'Standard input values for PCO2'!$C$6,AD185))^0.75+1.6*0.00001*(IF(AH185="",'Standard input values for PCO2'!$D$6,AH185))^3)*R185/1000)</f>
        <v/>
      </c>
      <c r="AY185" s="90" t="str">
        <f>IF(S185="","",(7.64*(IF(AE185="",'Standard input values for PCO2'!$C$7,AE185))^0.69+(IF(AK185="",'Standard input values for PCO2'!$F$7,AK185))*(23/(IF(AJ185="",'Standard input values for PCO2'!$E$7,AJ185))-1)*((57.27+0.302*(IF(AE185="",'Standard input values for PCO2'!$C$7,AE185)))/(1-0.171*(IF(AK185="",'Standard input values for PCO2'!$F$7,AK185))))+1.6*0.00001*(IF(AI185="",'Standard input values for PCO2'!$D$7,AI185))^3)*S185/1000)</f>
        <v/>
      </c>
      <c r="AZ185" s="90" t="str">
        <f>IF(T185="","",(7.64*(IF(AF185="",'Standard input values for PCO2'!$C$8,AF185))^0.69+(IF(AK185="",'Standard input values for PCO2'!$F$8,AK185))*(23/(IF(AJ185="",'Standard input values for PCO2'!$E$8,AJ185))-1)*((57.27+0.302*(IF(AF185="",'Standard input values for PCO2'!$C$8,AF185)))/(1-0.171*(IF(AK185="",'Standard input values for PCO2'!$F$8,AK185)))))*T185/1000)</f>
        <v/>
      </c>
      <c r="BA185" s="90" t="str">
        <f t="shared" si="61"/>
        <v/>
      </c>
      <c r="BB185" s="122" t="str">
        <f t="shared" si="51"/>
        <v/>
      </c>
      <c r="BC185" s="89" t="str">
        <f t="shared" si="52"/>
        <v/>
      </c>
      <c r="BD185" s="90" t="str">
        <f t="shared" si="53"/>
        <v/>
      </c>
      <c r="BE185" s="117" t="str">
        <f t="shared" si="54"/>
        <v/>
      </c>
      <c r="BF185" s="98" t="str">
        <f t="shared" si="55"/>
        <v/>
      </c>
      <c r="BG185" s="99" t="str">
        <f t="shared" si="56"/>
        <v/>
      </c>
      <c r="BH185" s="99" t="str">
        <f t="shared" si="57"/>
        <v/>
      </c>
      <c r="BI185" s="100" t="str">
        <f t="shared" si="58"/>
        <v/>
      </c>
      <c r="BJ185" s="101" t="str">
        <f t="shared" si="62"/>
        <v/>
      </c>
      <c r="BK185" s="102" t="str">
        <f t="shared" si="63"/>
        <v/>
      </c>
      <c r="BL185" s="102" t="str">
        <f t="shared" si="64"/>
        <v/>
      </c>
      <c r="BM185" s="102" t="str">
        <f t="shared" si="65"/>
        <v/>
      </c>
      <c r="BN185" s="102" t="str">
        <f t="shared" si="66"/>
        <v/>
      </c>
      <c r="BO185" s="103" t="str">
        <f t="shared" si="59"/>
        <v/>
      </c>
    </row>
    <row r="186" spans="2:67" ht="15.75" customHeight="1" x14ac:dyDescent="0.25">
      <c r="B186" s="132" t="str">
        <f>IF('Input data'!B186="","",'Input data'!B186)</f>
        <v/>
      </c>
      <c r="C186" s="66" t="str">
        <f>IF('Input data'!C186="","",'Input data'!C186)</f>
        <v/>
      </c>
      <c r="D186" s="66" t="str">
        <f>IF('Input data'!D186="","",'Input data'!D186)</f>
        <v/>
      </c>
      <c r="E186" s="133" t="str">
        <f>IF('Input data'!E186="","",'Input data'!E186)</f>
        <v/>
      </c>
      <c r="F186" s="66" t="str">
        <f>IF('Input data'!F186="","",'Input data'!F186)</f>
        <v/>
      </c>
      <c r="G186" s="66" t="str">
        <f>IF('Input data'!G186="","",'Input data'!G186)</f>
        <v/>
      </c>
      <c r="H186" s="127" t="str">
        <f>IF('Input data'!H186="","",'Input data'!H186)</f>
        <v/>
      </c>
      <c r="I186" s="64" t="str">
        <f>IF('Input data'!I186="","",'Input data'!I186)</f>
        <v/>
      </c>
      <c r="J186" s="65" t="str">
        <f>IF('Input data'!J186="","",'Input data'!J186)</f>
        <v/>
      </c>
      <c r="K186" s="64" t="str">
        <f>IF('Input data'!K186="","",'Input data'!K186)</f>
        <v/>
      </c>
      <c r="L186" s="65" t="str">
        <f>IF('Input data'!L186="","",'Input data'!L186)</f>
        <v/>
      </c>
      <c r="M186" s="64" t="str">
        <f>IF('Input data'!M186="","",'Input data'!M186)</f>
        <v/>
      </c>
      <c r="N186" s="64" t="str">
        <f>IF('Input data'!N186="","",'Input data'!N186)</f>
        <v/>
      </c>
      <c r="O186" s="134" t="str">
        <f>IF('Input data'!O186="","",'Input data'!O186)</f>
        <v/>
      </c>
      <c r="P186" s="132" t="str">
        <f>IF('Input data'!P186="","",'Input data'!P186)</f>
        <v/>
      </c>
      <c r="Q186" s="64" t="str">
        <f>IF('Input data'!Q186="","",'Input data'!Q186)</f>
        <v/>
      </c>
      <c r="R186" s="64" t="str">
        <f>IF('Input data'!R186="","",'Input data'!R186)</f>
        <v/>
      </c>
      <c r="S186" s="64" t="str">
        <f>IF('Input data'!S186="","",'Input data'!S186)</f>
        <v/>
      </c>
      <c r="T186" s="135" t="str">
        <f>IF('Input data'!T186="","",'Input data'!T186)</f>
        <v/>
      </c>
      <c r="U186" s="136" t="str">
        <f>IF('Input data'!U186="","",'Input data'!U186)</f>
        <v/>
      </c>
      <c r="V186" s="65" t="str">
        <f>IF('Input data'!V186="","",'Input data'!V186)</f>
        <v/>
      </c>
      <c r="W186" s="64" t="str">
        <f>IF('Input data'!W186="","",'Input data'!W186)</f>
        <v/>
      </c>
      <c r="X186" s="135" t="str">
        <f>IF('Input data'!X186="","",'Input data'!X186)</f>
        <v/>
      </c>
      <c r="Y186" s="137" t="str">
        <f>IF('Input data'!Y186="","",'Input data'!Y186)</f>
        <v/>
      </c>
      <c r="Z186" s="65" t="str">
        <f>IF('Input data'!Z186="","",'Input data'!Z186)</f>
        <v/>
      </c>
      <c r="AA186" s="65" t="str">
        <f>IF('Input data'!AA186="","",'Input data'!AA186)</f>
        <v/>
      </c>
      <c r="AB186" s="135" t="str">
        <f>IF('Input data'!AB186="","",'Input data'!AB186)</f>
        <v/>
      </c>
      <c r="AC186" s="136" t="str">
        <f>IF('Input data'!AC186="","",'Input data'!AC186)</f>
        <v/>
      </c>
      <c r="AD186" s="64" t="str">
        <f>IF('Input data'!AD186="","",'Input data'!AD186)</f>
        <v/>
      </c>
      <c r="AE186" s="64" t="str">
        <f>IF('Input data'!AE186="","",'Input data'!AE186)</f>
        <v/>
      </c>
      <c r="AF186" s="64" t="str">
        <f>IF('Input data'!AF186="","",'Input data'!AF186)</f>
        <v/>
      </c>
      <c r="AG186" s="64" t="str">
        <f>IF('Input data'!AG186="","",'Input data'!AG186)</f>
        <v/>
      </c>
      <c r="AH186" s="64" t="str">
        <f>IF('Input data'!AH186="","",'Input data'!AH186)</f>
        <v/>
      </c>
      <c r="AI186" s="64" t="str">
        <f>IF('Input data'!AI186="","",'Input data'!AI186)</f>
        <v/>
      </c>
      <c r="AJ186" s="64" t="str">
        <f>IF('Input data'!AJ186="","",'Input data'!AJ186)</f>
        <v/>
      </c>
      <c r="AK186" s="65" t="str">
        <f>IF('Input data'!AK186="","",'Input data'!AK186)</f>
        <v/>
      </c>
      <c r="AL186" s="136" t="str">
        <f>IF('Input data'!AL186="","",'Input data'!AL186)</f>
        <v/>
      </c>
      <c r="AM186" s="64" t="str">
        <f>IF('Input data'!AM186="","",'Input data'!AM186)</f>
        <v/>
      </c>
      <c r="AN186" s="128" t="str">
        <f>IF('Input data'!AN186="","",'Input data'!AN186)</f>
        <v/>
      </c>
      <c r="AO186" s="139" t="str">
        <f>IF('Input data'!AO186="","",'Input data'!AO186)</f>
        <v/>
      </c>
      <c r="AP186" s="89" t="str">
        <f t="shared" si="45"/>
        <v/>
      </c>
      <c r="AQ186" s="90" t="str">
        <f t="shared" si="46"/>
        <v/>
      </c>
      <c r="AR186" s="91" t="str">
        <f t="shared" si="47"/>
        <v/>
      </c>
      <c r="AS186" s="91" t="str">
        <f t="shared" si="48"/>
        <v/>
      </c>
      <c r="AT186" s="91" t="str">
        <f t="shared" si="60"/>
        <v/>
      </c>
      <c r="AU186" s="91" t="str">
        <f t="shared" si="49"/>
        <v/>
      </c>
      <c r="AV186" s="117" t="str">
        <f t="shared" si="50"/>
        <v/>
      </c>
      <c r="AW186" s="89" t="str">
        <f>IF(OR(Q186="",Y186=""),"",(5.6*(IF(AC186="",'Standard input values for PCO2'!$C$5,AC186))^0.75+22*Y186+1.6*0.00001*(IF(AG186="",'Standard input values for PCO2'!$D$5,AG186))^3)*Q186/1000)</f>
        <v/>
      </c>
      <c r="AX186" s="90" t="str">
        <f>IF(OR(R186="",Y186=""),"",(5.6*(IF(AD186="",'Standard input values for PCO2'!$C$6,AD186))^0.75+1.6*0.00001*(IF(AH186="",'Standard input values for PCO2'!$D$6,AH186))^3)*R186/1000)</f>
        <v/>
      </c>
      <c r="AY186" s="90" t="str">
        <f>IF(S186="","",(7.64*(IF(AE186="",'Standard input values for PCO2'!$C$7,AE186))^0.69+(IF(AK186="",'Standard input values for PCO2'!$F$7,AK186))*(23/(IF(AJ186="",'Standard input values for PCO2'!$E$7,AJ186))-1)*((57.27+0.302*(IF(AE186="",'Standard input values for PCO2'!$C$7,AE186)))/(1-0.171*(IF(AK186="",'Standard input values for PCO2'!$F$7,AK186))))+1.6*0.00001*(IF(AI186="",'Standard input values for PCO2'!$D$7,AI186))^3)*S186/1000)</f>
        <v/>
      </c>
      <c r="AZ186" s="90" t="str">
        <f>IF(T186="","",(7.64*(IF(AF186="",'Standard input values for PCO2'!$C$8,AF186))^0.69+(IF(AK186="",'Standard input values for PCO2'!$F$8,AK186))*(23/(IF(AJ186="",'Standard input values for PCO2'!$E$8,AJ186))-1)*((57.27+0.302*(IF(AF186="",'Standard input values for PCO2'!$C$8,AF186)))/(1-0.171*(IF(AK186="",'Standard input values for PCO2'!$F$8,AK186)))))*T186/1000)</f>
        <v/>
      </c>
      <c r="BA186" s="90" t="str">
        <f t="shared" si="61"/>
        <v/>
      </c>
      <c r="BB186" s="122" t="str">
        <f t="shared" si="51"/>
        <v/>
      </c>
      <c r="BC186" s="89" t="str">
        <f t="shared" si="52"/>
        <v/>
      </c>
      <c r="BD186" s="90" t="str">
        <f t="shared" si="53"/>
        <v/>
      </c>
      <c r="BE186" s="117" t="str">
        <f t="shared" si="54"/>
        <v/>
      </c>
      <c r="BF186" s="98" t="str">
        <f t="shared" si="55"/>
        <v/>
      </c>
      <c r="BG186" s="99" t="str">
        <f t="shared" si="56"/>
        <v/>
      </c>
      <c r="BH186" s="99" t="str">
        <f t="shared" si="57"/>
        <v/>
      </c>
      <c r="BI186" s="100" t="str">
        <f t="shared" si="58"/>
        <v/>
      </c>
      <c r="BJ186" s="101" t="str">
        <f t="shared" si="62"/>
        <v/>
      </c>
      <c r="BK186" s="102" t="str">
        <f t="shared" si="63"/>
        <v/>
      </c>
      <c r="BL186" s="102" t="str">
        <f t="shared" si="64"/>
        <v/>
      </c>
      <c r="BM186" s="102" t="str">
        <f t="shared" si="65"/>
        <v/>
      </c>
      <c r="BN186" s="102" t="str">
        <f t="shared" si="66"/>
        <v/>
      </c>
      <c r="BO186" s="103" t="str">
        <f t="shared" si="59"/>
        <v/>
      </c>
    </row>
    <row r="187" spans="2:67" ht="15.75" customHeight="1" x14ac:dyDescent="0.25">
      <c r="B187" s="132" t="str">
        <f>IF('Input data'!B187="","",'Input data'!B187)</f>
        <v/>
      </c>
      <c r="C187" s="66" t="str">
        <f>IF('Input data'!C187="","",'Input data'!C187)</f>
        <v/>
      </c>
      <c r="D187" s="66" t="str">
        <f>IF('Input data'!D187="","",'Input data'!D187)</f>
        <v/>
      </c>
      <c r="E187" s="133" t="str">
        <f>IF('Input data'!E187="","",'Input data'!E187)</f>
        <v/>
      </c>
      <c r="F187" s="66" t="str">
        <f>IF('Input data'!F187="","",'Input data'!F187)</f>
        <v/>
      </c>
      <c r="G187" s="66" t="str">
        <f>IF('Input data'!G187="","",'Input data'!G187)</f>
        <v/>
      </c>
      <c r="H187" s="127" t="str">
        <f>IF('Input data'!H187="","",'Input data'!H187)</f>
        <v/>
      </c>
      <c r="I187" s="64" t="str">
        <f>IF('Input data'!I187="","",'Input data'!I187)</f>
        <v/>
      </c>
      <c r="J187" s="65" t="str">
        <f>IF('Input data'!J187="","",'Input data'!J187)</f>
        <v/>
      </c>
      <c r="K187" s="64" t="str">
        <f>IF('Input data'!K187="","",'Input data'!K187)</f>
        <v/>
      </c>
      <c r="L187" s="65" t="str">
        <f>IF('Input data'!L187="","",'Input data'!L187)</f>
        <v/>
      </c>
      <c r="M187" s="64" t="str">
        <f>IF('Input data'!M187="","",'Input data'!M187)</f>
        <v/>
      </c>
      <c r="N187" s="64" t="str">
        <f>IF('Input data'!N187="","",'Input data'!N187)</f>
        <v/>
      </c>
      <c r="O187" s="134" t="str">
        <f>IF('Input data'!O187="","",'Input data'!O187)</f>
        <v/>
      </c>
      <c r="P187" s="132" t="str">
        <f>IF('Input data'!P187="","",'Input data'!P187)</f>
        <v/>
      </c>
      <c r="Q187" s="64" t="str">
        <f>IF('Input data'!Q187="","",'Input data'!Q187)</f>
        <v/>
      </c>
      <c r="R187" s="64" t="str">
        <f>IF('Input data'!R187="","",'Input data'!R187)</f>
        <v/>
      </c>
      <c r="S187" s="64" t="str">
        <f>IF('Input data'!S187="","",'Input data'!S187)</f>
        <v/>
      </c>
      <c r="T187" s="135" t="str">
        <f>IF('Input data'!T187="","",'Input data'!T187)</f>
        <v/>
      </c>
      <c r="U187" s="136" t="str">
        <f>IF('Input data'!U187="","",'Input data'!U187)</f>
        <v/>
      </c>
      <c r="V187" s="65" t="str">
        <f>IF('Input data'!V187="","",'Input data'!V187)</f>
        <v/>
      </c>
      <c r="W187" s="64" t="str">
        <f>IF('Input data'!W187="","",'Input data'!W187)</f>
        <v/>
      </c>
      <c r="X187" s="135" t="str">
        <f>IF('Input data'!X187="","",'Input data'!X187)</f>
        <v/>
      </c>
      <c r="Y187" s="137" t="str">
        <f>IF('Input data'!Y187="","",'Input data'!Y187)</f>
        <v/>
      </c>
      <c r="Z187" s="65" t="str">
        <f>IF('Input data'!Z187="","",'Input data'!Z187)</f>
        <v/>
      </c>
      <c r="AA187" s="65" t="str">
        <f>IF('Input data'!AA187="","",'Input data'!AA187)</f>
        <v/>
      </c>
      <c r="AB187" s="135" t="str">
        <f>IF('Input data'!AB187="","",'Input data'!AB187)</f>
        <v/>
      </c>
      <c r="AC187" s="136" t="str">
        <f>IF('Input data'!AC187="","",'Input data'!AC187)</f>
        <v/>
      </c>
      <c r="AD187" s="64" t="str">
        <f>IF('Input data'!AD187="","",'Input data'!AD187)</f>
        <v/>
      </c>
      <c r="AE187" s="64" t="str">
        <f>IF('Input data'!AE187="","",'Input data'!AE187)</f>
        <v/>
      </c>
      <c r="AF187" s="64" t="str">
        <f>IF('Input data'!AF187="","",'Input data'!AF187)</f>
        <v/>
      </c>
      <c r="AG187" s="64" t="str">
        <f>IF('Input data'!AG187="","",'Input data'!AG187)</f>
        <v/>
      </c>
      <c r="AH187" s="64" t="str">
        <f>IF('Input data'!AH187="","",'Input data'!AH187)</f>
        <v/>
      </c>
      <c r="AI187" s="64" t="str">
        <f>IF('Input data'!AI187="","",'Input data'!AI187)</f>
        <v/>
      </c>
      <c r="AJ187" s="64" t="str">
        <f>IF('Input data'!AJ187="","",'Input data'!AJ187)</f>
        <v/>
      </c>
      <c r="AK187" s="65" t="str">
        <f>IF('Input data'!AK187="","",'Input data'!AK187)</f>
        <v/>
      </c>
      <c r="AL187" s="136" t="str">
        <f>IF('Input data'!AL187="","",'Input data'!AL187)</f>
        <v/>
      </c>
      <c r="AM187" s="64" t="str">
        <f>IF('Input data'!AM187="","",'Input data'!AM187)</f>
        <v/>
      </c>
      <c r="AN187" s="128" t="str">
        <f>IF('Input data'!AN187="","",'Input data'!AN187)</f>
        <v/>
      </c>
      <c r="AO187" s="139" t="str">
        <f>IF('Input data'!AO187="","",'Input data'!AO187)</f>
        <v/>
      </c>
      <c r="AP187" s="89" t="str">
        <f t="shared" si="45"/>
        <v/>
      </c>
      <c r="AQ187" s="90" t="str">
        <f t="shared" si="46"/>
        <v/>
      </c>
      <c r="AR187" s="91" t="str">
        <f t="shared" si="47"/>
        <v/>
      </c>
      <c r="AS187" s="91" t="str">
        <f t="shared" si="48"/>
        <v/>
      </c>
      <c r="AT187" s="91" t="str">
        <f t="shared" si="60"/>
        <v/>
      </c>
      <c r="AU187" s="91" t="str">
        <f t="shared" si="49"/>
        <v/>
      </c>
      <c r="AV187" s="117" t="str">
        <f t="shared" si="50"/>
        <v/>
      </c>
      <c r="AW187" s="89" t="str">
        <f>IF(OR(Q187="",Y187=""),"",(5.6*(IF(AC187="",'Standard input values for PCO2'!$C$5,AC187))^0.75+22*Y187+1.6*0.00001*(IF(AG187="",'Standard input values for PCO2'!$D$5,AG187))^3)*Q187/1000)</f>
        <v/>
      </c>
      <c r="AX187" s="90" t="str">
        <f>IF(OR(R187="",Y187=""),"",(5.6*(IF(AD187="",'Standard input values for PCO2'!$C$6,AD187))^0.75+1.6*0.00001*(IF(AH187="",'Standard input values for PCO2'!$D$6,AH187))^3)*R187/1000)</f>
        <v/>
      </c>
      <c r="AY187" s="90" t="str">
        <f>IF(S187="","",(7.64*(IF(AE187="",'Standard input values for PCO2'!$C$7,AE187))^0.69+(IF(AK187="",'Standard input values for PCO2'!$F$7,AK187))*(23/(IF(AJ187="",'Standard input values for PCO2'!$E$7,AJ187))-1)*((57.27+0.302*(IF(AE187="",'Standard input values for PCO2'!$C$7,AE187)))/(1-0.171*(IF(AK187="",'Standard input values for PCO2'!$F$7,AK187))))+1.6*0.00001*(IF(AI187="",'Standard input values for PCO2'!$D$7,AI187))^3)*S187/1000)</f>
        <v/>
      </c>
      <c r="AZ187" s="90" t="str">
        <f>IF(T187="","",(7.64*(IF(AF187="",'Standard input values for PCO2'!$C$8,AF187))^0.69+(IF(AK187="",'Standard input values for PCO2'!$F$8,AK187))*(23/(IF(AJ187="",'Standard input values for PCO2'!$E$8,AJ187))-1)*((57.27+0.302*(IF(AF187="",'Standard input values for PCO2'!$C$8,AF187)))/(1-0.171*(IF(AK187="",'Standard input values for PCO2'!$F$8,AK187)))))*T187/1000)</f>
        <v/>
      </c>
      <c r="BA187" s="90" t="str">
        <f t="shared" si="61"/>
        <v/>
      </c>
      <c r="BB187" s="122" t="str">
        <f t="shared" si="51"/>
        <v/>
      </c>
      <c r="BC187" s="89" t="str">
        <f t="shared" si="52"/>
        <v/>
      </c>
      <c r="BD187" s="90" t="str">
        <f t="shared" si="53"/>
        <v/>
      </c>
      <c r="BE187" s="117" t="str">
        <f t="shared" si="54"/>
        <v/>
      </c>
      <c r="BF187" s="98" t="str">
        <f t="shared" si="55"/>
        <v/>
      </c>
      <c r="BG187" s="99" t="str">
        <f t="shared" si="56"/>
        <v/>
      </c>
      <c r="BH187" s="99" t="str">
        <f t="shared" si="57"/>
        <v/>
      </c>
      <c r="BI187" s="100" t="str">
        <f t="shared" si="58"/>
        <v/>
      </c>
      <c r="BJ187" s="101" t="str">
        <f t="shared" si="62"/>
        <v/>
      </c>
      <c r="BK187" s="102" t="str">
        <f t="shared" si="63"/>
        <v/>
      </c>
      <c r="BL187" s="102" t="str">
        <f t="shared" si="64"/>
        <v/>
      </c>
      <c r="BM187" s="102" t="str">
        <f t="shared" si="65"/>
        <v/>
      </c>
      <c r="BN187" s="102" t="str">
        <f t="shared" si="66"/>
        <v/>
      </c>
      <c r="BO187" s="103" t="str">
        <f t="shared" si="59"/>
        <v/>
      </c>
    </row>
    <row r="188" spans="2:67" ht="15.75" customHeight="1" x14ac:dyDescent="0.25">
      <c r="B188" s="132" t="str">
        <f>IF('Input data'!B188="","",'Input data'!B188)</f>
        <v/>
      </c>
      <c r="C188" s="66" t="str">
        <f>IF('Input data'!C188="","",'Input data'!C188)</f>
        <v/>
      </c>
      <c r="D188" s="66" t="str">
        <f>IF('Input data'!D188="","",'Input data'!D188)</f>
        <v/>
      </c>
      <c r="E188" s="133" t="str">
        <f>IF('Input data'!E188="","",'Input data'!E188)</f>
        <v/>
      </c>
      <c r="F188" s="66" t="str">
        <f>IF('Input data'!F188="","",'Input data'!F188)</f>
        <v/>
      </c>
      <c r="G188" s="66" t="str">
        <f>IF('Input data'!G188="","",'Input data'!G188)</f>
        <v/>
      </c>
      <c r="H188" s="127" t="str">
        <f>IF('Input data'!H188="","",'Input data'!H188)</f>
        <v/>
      </c>
      <c r="I188" s="64" t="str">
        <f>IF('Input data'!I188="","",'Input data'!I188)</f>
        <v/>
      </c>
      <c r="J188" s="65" t="str">
        <f>IF('Input data'!J188="","",'Input data'!J188)</f>
        <v/>
      </c>
      <c r="K188" s="64" t="str">
        <f>IF('Input data'!K188="","",'Input data'!K188)</f>
        <v/>
      </c>
      <c r="L188" s="65" t="str">
        <f>IF('Input data'!L188="","",'Input data'!L188)</f>
        <v/>
      </c>
      <c r="M188" s="64" t="str">
        <f>IF('Input data'!M188="","",'Input data'!M188)</f>
        <v/>
      </c>
      <c r="N188" s="64" t="str">
        <f>IF('Input data'!N188="","",'Input data'!N188)</f>
        <v/>
      </c>
      <c r="O188" s="134" t="str">
        <f>IF('Input data'!O188="","",'Input data'!O188)</f>
        <v/>
      </c>
      <c r="P188" s="132" t="str">
        <f>IF('Input data'!P188="","",'Input data'!P188)</f>
        <v/>
      </c>
      <c r="Q188" s="64" t="str">
        <f>IF('Input data'!Q188="","",'Input data'!Q188)</f>
        <v/>
      </c>
      <c r="R188" s="64" t="str">
        <f>IF('Input data'!R188="","",'Input data'!R188)</f>
        <v/>
      </c>
      <c r="S188" s="64" t="str">
        <f>IF('Input data'!S188="","",'Input data'!S188)</f>
        <v/>
      </c>
      <c r="T188" s="135" t="str">
        <f>IF('Input data'!T188="","",'Input data'!T188)</f>
        <v/>
      </c>
      <c r="U188" s="136" t="str">
        <f>IF('Input data'!U188="","",'Input data'!U188)</f>
        <v/>
      </c>
      <c r="V188" s="65" t="str">
        <f>IF('Input data'!V188="","",'Input data'!V188)</f>
        <v/>
      </c>
      <c r="W188" s="64" t="str">
        <f>IF('Input data'!W188="","",'Input data'!W188)</f>
        <v/>
      </c>
      <c r="X188" s="135" t="str">
        <f>IF('Input data'!X188="","",'Input data'!X188)</f>
        <v/>
      </c>
      <c r="Y188" s="137" t="str">
        <f>IF('Input data'!Y188="","",'Input data'!Y188)</f>
        <v/>
      </c>
      <c r="Z188" s="65" t="str">
        <f>IF('Input data'!Z188="","",'Input data'!Z188)</f>
        <v/>
      </c>
      <c r="AA188" s="65" t="str">
        <f>IF('Input data'!AA188="","",'Input data'!AA188)</f>
        <v/>
      </c>
      <c r="AB188" s="135" t="str">
        <f>IF('Input data'!AB188="","",'Input data'!AB188)</f>
        <v/>
      </c>
      <c r="AC188" s="136" t="str">
        <f>IF('Input data'!AC188="","",'Input data'!AC188)</f>
        <v/>
      </c>
      <c r="AD188" s="64" t="str">
        <f>IF('Input data'!AD188="","",'Input data'!AD188)</f>
        <v/>
      </c>
      <c r="AE188" s="64" t="str">
        <f>IF('Input data'!AE188="","",'Input data'!AE188)</f>
        <v/>
      </c>
      <c r="AF188" s="64" t="str">
        <f>IF('Input data'!AF188="","",'Input data'!AF188)</f>
        <v/>
      </c>
      <c r="AG188" s="64" t="str">
        <f>IF('Input data'!AG188="","",'Input data'!AG188)</f>
        <v/>
      </c>
      <c r="AH188" s="64" t="str">
        <f>IF('Input data'!AH188="","",'Input data'!AH188)</f>
        <v/>
      </c>
      <c r="AI188" s="64" t="str">
        <f>IF('Input data'!AI188="","",'Input data'!AI188)</f>
        <v/>
      </c>
      <c r="AJ188" s="64" t="str">
        <f>IF('Input data'!AJ188="","",'Input data'!AJ188)</f>
        <v/>
      </c>
      <c r="AK188" s="65" t="str">
        <f>IF('Input data'!AK188="","",'Input data'!AK188)</f>
        <v/>
      </c>
      <c r="AL188" s="136" t="str">
        <f>IF('Input data'!AL188="","",'Input data'!AL188)</f>
        <v/>
      </c>
      <c r="AM188" s="64" t="str">
        <f>IF('Input data'!AM188="","",'Input data'!AM188)</f>
        <v/>
      </c>
      <c r="AN188" s="128" t="str">
        <f>IF('Input data'!AN188="","",'Input data'!AN188)</f>
        <v/>
      </c>
      <c r="AO188" s="139" t="str">
        <f>IF('Input data'!AO188="","",'Input data'!AO188)</f>
        <v/>
      </c>
      <c r="AP188" s="89" t="str">
        <f t="shared" si="45"/>
        <v/>
      </c>
      <c r="AQ188" s="90" t="str">
        <f t="shared" si="46"/>
        <v/>
      </c>
      <c r="AR188" s="91" t="str">
        <f t="shared" si="47"/>
        <v/>
      </c>
      <c r="AS188" s="91" t="str">
        <f t="shared" si="48"/>
        <v/>
      </c>
      <c r="AT188" s="91" t="str">
        <f t="shared" si="60"/>
        <v/>
      </c>
      <c r="AU188" s="91" t="str">
        <f t="shared" si="49"/>
        <v/>
      </c>
      <c r="AV188" s="117" t="str">
        <f t="shared" si="50"/>
        <v/>
      </c>
      <c r="AW188" s="89" t="str">
        <f>IF(OR(Q188="",Y188=""),"",(5.6*(IF(AC188="",'Standard input values for PCO2'!$C$5,AC188))^0.75+22*Y188+1.6*0.00001*(IF(AG188="",'Standard input values for PCO2'!$D$5,AG188))^3)*Q188/1000)</f>
        <v/>
      </c>
      <c r="AX188" s="90" t="str">
        <f>IF(OR(R188="",Y188=""),"",(5.6*(IF(AD188="",'Standard input values for PCO2'!$C$6,AD188))^0.75+1.6*0.00001*(IF(AH188="",'Standard input values for PCO2'!$D$6,AH188))^3)*R188/1000)</f>
        <v/>
      </c>
      <c r="AY188" s="90" t="str">
        <f>IF(S188="","",(7.64*(IF(AE188="",'Standard input values for PCO2'!$C$7,AE188))^0.69+(IF(AK188="",'Standard input values for PCO2'!$F$7,AK188))*(23/(IF(AJ188="",'Standard input values for PCO2'!$E$7,AJ188))-1)*((57.27+0.302*(IF(AE188="",'Standard input values for PCO2'!$C$7,AE188)))/(1-0.171*(IF(AK188="",'Standard input values for PCO2'!$F$7,AK188))))+1.6*0.00001*(IF(AI188="",'Standard input values for PCO2'!$D$7,AI188))^3)*S188/1000)</f>
        <v/>
      </c>
      <c r="AZ188" s="90" t="str">
        <f>IF(T188="","",(7.64*(IF(AF188="",'Standard input values for PCO2'!$C$8,AF188))^0.69+(IF(AK188="",'Standard input values for PCO2'!$F$8,AK188))*(23/(IF(AJ188="",'Standard input values for PCO2'!$E$8,AJ188))-1)*((57.27+0.302*(IF(AF188="",'Standard input values for PCO2'!$C$8,AF188)))/(1-0.171*(IF(AK188="",'Standard input values for PCO2'!$F$8,AK188)))))*T188/1000)</f>
        <v/>
      </c>
      <c r="BA188" s="90" t="str">
        <f t="shared" si="61"/>
        <v/>
      </c>
      <c r="BB188" s="122" t="str">
        <f t="shared" si="51"/>
        <v/>
      </c>
      <c r="BC188" s="89" t="str">
        <f t="shared" si="52"/>
        <v/>
      </c>
      <c r="BD188" s="90" t="str">
        <f t="shared" si="53"/>
        <v/>
      </c>
      <c r="BE188" s="117" t="str">
        <f t="shared" si="54"/>
        <v/>
      </c>
      <c r="BF188" s="98" t="str">
        <f t="shared" si="55"/>
        <v/>
      </c>
      <c r="BG188" s="99" t="str">
        <f t="shared" si="56"/>
        <v/>
      </c>
      <c r="BH188" s="99" t="str">
        <f t="shared" si="57"/>
        <v/>
      </c>
      <c r="BI188" s="100" t="str">
        <f t="shared" si="58"/>
        <v/>
      </c>
      <c r="BJ188" s="101" t="str">
        <f t="shared" si="62"/>
        <v/>
      </c>
      <c r="BK188" s="102" t="str">
        <f t="shared" si="63"/>
        <v/>
      </c>
      <c r="BL188" s="102" t="str">
        <f t="shared" si="64"/>
        <v/>
      </c>
      <c r="BM188" s="102" t="str">
        <f t="shared" si="65"/>
        <v/>
      </c>
      <c r="BN188" s="102" t="str">
        <f t="shared" si="66"/>
        <v/>
      </c>
      <c r="BO188" s="103" t="str">
        <f t="shared" si="59"/>
        <v/>
      </c>
    </row>
    <row r="189" spans="2:67" ht="15.75" customHeight="1" x14ac:dyDescent="0.25">
      <c r="B189" s="132" t="str">
        <f>IF('Input data'!B189="","",'Input data'!B189)</f>
        <v/>
      </c>
      <c r="C189" s="66" t="str">
        <f>IF('Input data'!C189="","",'Input data'!C189)</f>
        <v/>
      </c>
      <c r="D189" s="66" t="str">
        <f>IF('Input data'!D189="","",'Input data'!D189)</f>
        <v/>
      </c>
      <c r="E189" s="133" t="str">
        <f>IF('Input data'!E189="","",'Input data'!E189)</f>
        <v/>
      </c>
      <c r="F189" s="66" t="str">
        <f>IF('Input data'!F189="","",'Input data'!F189)</f>
        <v/>
      </c>
      <c r="G189" s="66" t="str">
        <f>IF('Input data'!G189="","",'Input data'!G189)</f>
        <v/>
      </c>
      <c r="H189" s="127" t="str">
        <f>IF('Input data'!H189="","",'Input data'!H189)</f>
        <v/>
      </c>
      <c r="I189" s="64" t="str">
        <f>IF('Input data'!I189="","",'Input data'!I189)</f>
        <v/>
      </c>
      <c r="J189" s="65" t="str">
        <f>IF('Input data'!J189="","",'Input data'!J189)</f>
        <v/>
      </c>
      <c r="K189" s="64" t="str">
        <f>IF('Input data'!K189="","",'Input data'!K189)</f>
        <v/>
      </c>
      <c r="L189" s="65" t="str">
        <f>IF('Input data'!L189="","",'Input data'!L189)</f>
        <v/>
      </c>
      <c r="M189" s="64" t="str">
        <f>IF('Input data'!M189="","",'Input data'!M189)</f>
        <v/>
      </c>
      <c r="N189" s="64" t="str">
        <f>IF('Input data'!N189="","",'Input data'!N189)</f>
        <v/>
      </c>
      <c r="O189" s="134" t="str">
        <f>IF('Input data'!O189="","",'Input data'!O189)</f>
        <v/>
      </c>
      <c r="P189" s="132" t="str">
        <f>IF('Input data'!P189="","",'Input data'!P189)</f>
        <v/>
      </c>
      <c r="Q189" s="64" t="str">
        <f>IF('Input data'!Q189="","",'Input data'!Q189)</f>
        <v/>
      </c>
      <c r="R189" s="64" t="str">
        <f>IF('Input data'!R189="","",'Input data'!R189)</f>
        <v/>
      </c>
      <c r="S189" s="64" t="str">
        <f>IF('Input data'!S189="","",'Input data'!S189)</f>
        <v/>
      </c>
      <c r="T189" s="135" t="str">
        <f>IF('Input data'!T189="","",'Input data'!T189)</f>
        <v/>
      </c>
      <c r="U189" s="136" t="str">
        <f>IF('Input data'!U189="","",'Input data'!U189)</f>
        <v/>
      </c>
      <c r="V189" s="65" t="str">
        <f>IF('Input data'!V189="","",'Input data'!V189)</f>
        <v/>
      </c>
      <c r="W189" s="64" t="str">
        <f>IF('Input data'!W189="","",'Input data'!W189)</f>
        <v/>
      </c>
      <c r="X189" s="135" t="str">
        <f>IF('Input data'!X189="","",'Input data'!X189)</f>
        <v/>
      </c>
      <c r="Y189" s="137" t="str">
        <f>IF('Input data'!Y189="","",'Input data'!Y189)</f>
        <v/>
      </c>
      <c r="Z189" s="65" t="str">
        <f>IF('Input data'!Z189="","",'Input data'!Z189)</f>
        <v/>
      </c>
      <c r="AA189" s="65" t="str">
        <f>IF('Input data'!AA189="","",'Input data'!AA189)</f>
        <v/>
      </c>
      <c r="AB189" s="135" t="str">
        <f>IF('Input data'!AB189="","",'Input data'!AB189)</f>
        <v/>
      </c>
      <c r="AC189" s="136" t="str">
        <f>IF('Input data'!AC189="","",'Input data'!AC189)</f>
        <v/>
      </c>
      <c r="AD189" s="64" t="str">
        <f>IF('Input data'!AD189="","",'Input data'!AD189)</f>
        <v/>
      </c>
      <c r="AE189" s="64" t="str">
        <f>IF('Input data'!AE189="","",'Input data'!AE189)</f>
        <v/>
      </c>
      <c r="AF189" s="64" t="str">
        <f>IF('Input data'!AF189="","",'Input data'!AF189)</f>
        <v/>
      </c>
      <c r="AG189" s="64" t="str">
        <f>IF('Input data'!AG189="","",'Input data'!AG189)</f>
        <v/>
      </c>
      <c r="AH189" s="64" t="str">
        <f>IF('Input data'!AH189="","",'Input data'!AH189)</f>
        <v/>
      </c>
      <c r="AI189" s="64" t="str">
        <f>IF('Input data'!AI189="","",'Input data'!AI189)</f>
        <v/>
      </c>
      <c r="AJ189" s="64" t="str">
        <f>IF('Input data'!AJ189="","",'Input data'!AJ189)</f>
        <v/>
      </c>
      <c r="AK189" s="65" t="str">
        <f>IF('Input data'!AK189="","",'Input data'!AK189)</f>
        <v/>
      </c>
      <c r="AL189" s="136" t="str">
        <f>IF('Input data'!AL189="","",'Input data'!AL189)</f>
        <v/>
      </c>
      <c r="AM189" s="64" t="str">
        <f>IF('Input data'!AM189="","",'Input data'!AM189)</f>
        <v/>
      </c>
      <c r="AN189" s="128" t="str">
        <f>IF('Input data'!AN189="","",'Input data'!AN189)</f>
        <v/>
      </c>
      <c r="AO189" s="139" t="str">
        <f>IF('Input data'!AO189="","",'Input data'!AO189)</f>
        <v/>
      </c>
      <c r="AP189" s="89" t="str">
        <f t="shared" si="45"/>
        <v/>
      </c>
      <c r="AQ189" s="90" t="str">
        <f t="shared" si="46"/>
        <v/>
      </c>
      <c r="AR189" s="91" t="str">
        <f t="shared" si="47"/>
        <v/>
      </c>
      <c r="AS189" s="91" t="str">
        <f t="shared" si="48"/>
        <v/>
      </c>
      <c r="AT189" s="91" t="str">
        <f t="shared" si="60"/>
        <v/>
      </c>
      <c r="AU189" s="91" t="str">
        <f t="shared" si="49"/>
        <v/>
      </c>
      <c r="AV189" s="117" t="str">
        <f t="shared" si="50"/>
        <v/>
      </c>
      <c r="AW189" s="89" t="str">
        <f>IF(OR(Q189="",Y189=""),"",(5.6*(IF(AC189="",'Standard input values for PCO2'!$C$5,AC189))^0.75+22*Y189+1.6*0.00001*(IF(AG189="",'Standard input values for PCO2'!$D$5,AG189))^3)*Q189/1000)</f>
        <v/>
      </c>
      <c r="AX189" s="90" t="str">
        <f>IF(OR(R189="",Y189=""),"",(5.6*(IF(AD189="",'Standard input values for PCO2'!$C$6,AD189))^0.75+1.6*0.00001*(IF(AH189="",'Standard input values for PCO2'!$D$6,AH189))^3)*R189/1000)</f>
        <v/>
      </c>
      <c r="AY189" s="90" t="str">
        <f>IF(S189="","",(7.64*(IF(AE189="",'Standard input values for PCO2'!$C$7,AE189))^0.69+(IF(AK189="",'Standard input values for PCO2'!$F$7,AK189))*(23/(IF(AJ189="",'Standard input values for PCO2'!$E$7,AJ189))-1)*((57.27+0.302*(IF(AE189="",'Standard input values for PCO2'!$C$7,AE189)))/(1-0.171*(IF(AK189="",'Standard input values for PCO2'!$F$7,AK189))))+1.6*0.00001*(IF(AI189="",'Standard input values for PCO2'!$D$7,AI189))^3)*S189/1000)</f>
        <v/>
      </c>
      <c r="AZ189" s="90" t="str">
        <f>IF(T189="","",(7.64*(IF(AF189="",'Standard input values for PCO2'!$C$8,AF189))^0.69+(IF(AK189="",'Standard input values for PCO2'!$F$8,AK189))*(23/(IF(AJ189="",'Standard input values for PCO2'!$E$8,AJ189))-1)*((57.27+0.302*(IF(AF189="",'Standard input values for PCO2'!$C$8,AF189)))/(1-0.171*(IF(AK189="",'Standard input values for PCO2'!$F$8,AK189)))))*T189/1000)</f>
        <v/>
      </c>
      <c r="BA189" s="90" t="str">
        <f t="shared" si="61"/>
        <v/>
      </c>
      <c r="BB189" s="122" t="str">
        <f t="shared" si="51"/>
        <v/>
      </c>
      <c r="BC189" s="89" t="str">
        <f t="shared" si="52"/>
        <v/>
      </c>
      <c r="BD189" s="90" t="str">
        <f t="shared" si="53"/>
        <v/>
      </c>
      <c r="BE189" s="117" t="str">
        <f t="shared" si="54"/>
        <v/>
      </c>
      <c r="BF189" s="98" t="str">
        <f t="shared" si="55"/>
        <v/>
      </c>
      <c r="BG189" s="99" t="str">
        <f t="shared" si="56"/>
        <v/>
      </c>
      <c r="BH189" s="99" t="str">
        <f t="shared" si="57"/>
        <v/>
      </c>
      <c r="BI189" s="100" t="str">
        <f t="shared" si="58"/>
        <v/>
      </c>
      <c r="BJ189" s="101" t="str">
        <f t="shared" si="62"/>
        <v/>
      </c>
      <c r="BK189" s="102" t="str">
        <f t="shared" si="63"/>
        <v/>
      </c>
      <c r="BL189" s="102" t="str">
        <f t="shared" si="64"/>
        <v/>
      </c>
      <c r="BM189" s="102" t="str">
        <f t="shared" si="65"/>
        <v/>
      </c>
      <c r="BN189" s="102" t="str">
        <f t="shared" si="66"/>
        <v/>
      </c>
      <c r="BO189" s="103" t="str">
        <f t="shared" si="59"/>
        <v/>
      </c>
    </row>
    <row r="190" spans="2:67" ht="15.75" customHeight="1" x14ac:dyDescent="0.25">
      <c r="B190" s="132" t="str">
        <f>IF('Input data'!B190="","",'Input data'!B190)</f>
        <v/>
      </c>
      <c r="C190" s="66" t="str">
        <f>IF('Input data'!C190="","",'Input data'!C190)</f>
        <v/>
      </c>
      <c r="D190" s="66" t="str">
        <f>IF('Input data'!D190="","",'Input data'!D190)</f>
        <v/>
      </c>
      <c r="E190" s="133" t="str">
        <f>IF('Input data'!E190="","",'Input data'!E190)</f>
        <v/>
      </c>
      <c r="F190" s="66" t="str">
        <f>IF('Input data'!F190="","",'Input data'!F190)</f>
        <v/>
      </c>
      <c r="G190" s="66" t="str">
        <f>IF('Input data'!G190="","",'Input data'!G190)</f>
        <v/>
      </c>
      <c r="H190" s="127" t="str">
        <f>IF('Input data'!H190="","",'Input data'!H190)</f>
        <v/>
      </c>
      <c r="I190" s="64" t="str">
        <f>IF('Input data'!I190="","",'Input data'!I190)</f>
        <v/>
      </c>
      <c r="J190" s="65" t="str">
        <f>IF('Input data'!J190="","",'Input data'!J190)</f>
        <v/>
      </c>
      <c r="K190" s="64" t="str">
        <f>IF('Input data'!K190="","",'Input data'!K190)</f>
        <v/>
      </c>
      <c r="L190" s="65" t="str">
        <f>IF('Input data'!L190="","",'Input data'!L190)</f>
        <v/>
      </c>
      <c r="M190" s="64" t="str">
        <f>IF('Input data'!M190="","",'Input data'!M190)</f>
        <v/>
      </c>
      <c r="N190" s="64" t="str">
        <f>IF('Input data'!N190="","",'Input data'!N190)</f>
        <v/>
      </c>
      <c r="O190" s="134" t="str">
        <f>IF('Input data'!O190="","",'Input data'!O190)</f>
        <v/>
      </c>
      <c r="P190" s="132" t="str">
        <f>IF('Input data'!P190="","",'Input data'!P190)</f>
        <v/>
      </c>
      <c r="Q190" s="64" t="str">
        <f>IF('Input data'!Q190="","",'Input data'!Q190)</f>
        <v/>
      </c>
      <c r="R190" s="64" t="str">
        <f>IF('Input data'!R190="","",'Input data'!R190)</f>
        <v/>
      </c>
      <c r="S190" s="64" t="str">
        <f>IF('Input data'!S190="","",'Input data'!S190)</f>
        <v/>
      </c>
      <c r="T190" s="135" t="str">
        <f>IF('Input data'!T190="","",'Input data'!T190)</f>
        <v/>
      </c>
      <c r="U190" s="136" t="str">
        <f>IF('Input data'!U190="","",'Input data'!U190)</f>
        <v/>
      </c>
      <c r="V190" s="65" t="str">
        <f>IF('Input data'!V190="","",'Input data'!V190)</f>
        <v/>
      </c>
      <c r="W190" s="64" t="str">
        <f>IF('Input data'!W190="","",'Input data'!W190)</f>
        <v/>
      </c>
      <c r="X190" s="135" t="str">
        <f>IF('Input data'!X190="","",'Input data'!X190)</f>
        <v/>
      </c>
      <c r="Y190" s="137" t="str">
        <f>IF('Input data'!Y190="","",'Input data'!Y190)</f>
        <v/>
      </c>
      <c r="Z190" s="65" t="str">
        <f>IF('Input data'!Z190="","",'Input data'!Z190)</f>
        <v/>
      </c>
      <c r="AA190" s="65" t="str">
        <f>IF('Input data'!AA190="","",'Input data'!AA190)</f>
        <v/>
      </c>
      <c r="AB190" s="135" t="str">
        <f>IF('Input data'!AB190="","",'Input data'!AB190)</f>
        <v/>
      </c>
      <c r="AC190" s="136" t="str">
        <f>IF('Input data'!AC190="","",'Input data'!AC190)</f>
        <v/>
      </c>
      <c r="AD190" s="64" t="str">
        <f>IF('Input data'!AD190="","",'Input data'!AD190)</f>
        <v/>
      </c>
      <c r="AE190" s="64" t="str">
        <f>IF('Input data'!AE190="","",'Input data'!AE190)</f>
        <v/>
      </c>
      <c r="AF190" s="64" t="str">
        <f>IF('Input data'!AF190="","",'Input data'!AF190)</f>
        <v/>
      </c>
      <c r="AG190" s="64" t="str">
        <f>IF('Input data'!AG190="","",'Input data'!AG190)</f>
        <v/>
      </c>
      <c r="AH190" s="64" t="str">
        <f>IF('Input data'!AH190="","",'Input data'!AH190)</f>
        <v/>
      </c>
      <c r="AI190" s="64" t="str">
        <f>IF('Input data'!AI190="","",'Input data'!AI190)</f>
        <v/>
      </c>
      <c r="AJ190" s="64" t="str">
        <f>IF('Input data'!AJ190="","",'Input data'!AJ190)</f>
        <v/>
      </c>
      <c r="AK190" s="65" t="str">
        <f>IF('Input data'!AK190="","",'Input data'!AK190)</f>
        <v/>
      </c>
      <c r="AL190" s="136" t="str">
        <f>IF('Input data'!AL190="","",'Input data'!AL190)</f>
        <v/>
      </c>
      <c r="AM190" s="64" t="str">
        <f>IF('Input data'!AM190="","",'Input data'!AM190)</f>
        <v/>
      </c>
      <c r="AN190" s="128" t="str">
        <f>IF('Input data'!AN190="","",'Input data'!AN190)</f>
        <v/>
      </c>
      <c r="AO190" s="139" t="str">
        <f>IF('Input data'!AO190="","",'Input data'!AO190)</f>
        <v/>
      </c>
      <c r="AP190" s="89" t="str">
        <f t="shared" si="45"/>
        <v/>
      </c>
      <c r="AQ190" s="90" t="str">
        <f t="shared" si="46"/>
        <v/>
      </c>
      <c r="AR190" s="91" t="str">
        <f t="shared" si="47"/>
        <v/>
      </c>
      <c r="AS190" s="91" t="str">
        <f t="shared" si="48"/>
        <v/>
      </c>
      <c r="AT190" s="91" t="str">
        <f t="shared" si="60"/>
        <v/>
      </c>
      <c r="AU190" s="91" t="str">
        <f t="shared" si="49"/>
        <v/>
      </c>
      <c r="AV190" s="117" t="str">
        <f t="shared" si="50"/>
        <v/>
      </c>
      <c r="AW190" s="89" t="str">
        <f>IF(OR(Q190="",Y190=""),"",(5.6*(IF(AC190="",'Standard input values for PCO2'!$C$5,AC190))^0.75+22*Y190+1.6*0.00001*(IF(AG190="",'Standard input values for PCO2'!$D$5,AG190))^3)*Q190/1000)</f>
        <v/>
      </c>
      <c r="AX190" s="90" t="str">
        <f>IF(OR(R190="",Y190=""),"",(5.6*(IF(AD190="",'Standard input values for PCO2'!$C$6,AD190))^0.75+1.6*0.00001*(IF(AH190="",'Standard input values for PCO2'!$D$6,AH190))^3)*R190/1000)</f>
        <v/>
      </c>
      <c r="AY190" s="90" t="str">
        <f>IF(S190="","",(7.64*(IF(AE190="",'Standard input values for PCO2'!$C$7,AE190))^0.69+(IF(AK190="",'Standard input values for PCO2'!$F$7,AK190))*(23/(IF(AJ190="",'Standard input values for PCO2'!$E$7,AJ190))-1)*((57.27+0.302*(IF(AE190="",'Standard input values for PCO2'!$C$7,AE190)))/(1-0.171*(IF(AK190="",'Standard input values for PCO2'!$F$7,AK190))))+1.6*0.00001*(IF(AI190="",'Standard input values for PCO2'!$D$7,AI190))^3)*S190/1000)</f>
        <v/>
      </c>
      <c r="AZ190" s="90" t="str">
        <f>IF(T190="","",(7.64*(IF(AF190="",'Standard input values for PCO2'!$C$8,AF190))^0.69+(IF(AK190="",'Standard input values for PCO2'!$F$8,AK190))*(23/(IF(AJ190="",'Standard input values for PCO2'!$E$8,AJ190))-1)*((57.27+0.302*(IF(AF190="",'Standard input values for PCO2'!$C$8,AF190)))/(1-0.171*(IF(AK190="",'Standard input values for PCO2'!$F$8,AK190)))))*T190/1000)</f>
        <v/>
      </c>
      <c r="BA190" s="90" t="str">
        <f t="shared" si="61"/>
        <v/>
      </c>
      <c r="BB190" s="122" t="str">
        <f t="shared" si="51"/>
        <v/>
      </c>
      <c r="BC190" s="89" t="str">
        <f t="shared" si="52"/>
        <v/>
      </c>
      <c r="BD190" s="90" t="str">
        <f t="shared" si="53"/>
        <v/>
      </c>
      <c r="BE190" s="117" t="str">
        <f t="shared" si="54"/>
        <v/>
      </c>
      <c r="BF190" s="98" t="str">
        <f t="shared" si="55"/>
        <v/>
      </c>
      <c r="BG190" s="99" t="str">
        <f t="shared" si="56"/>
        <v/>
      </c>
      <c r="BH190" s="99" t="str">
        <f t="shared" si="57"/>
        <v/>
      </c>
      <c r="BI190" s="100" t="str">
        <f t="shared" si="58"/>
        <v/>
      </c>
      <c r="BJ190" s="101" t="str">
        <f t="shared" si="62"/>
        <v/>
      </c>
      <c r="BK190" s="102" t="str">
        <f t="shared" si="63"/>
        <v/>
      </c>
      <c r="BL190" s="102" t="str">
        <f t="shared" si="64"/>
        <v/>
      </c>
      <c r="BM190" s="102" t="str">
        <f t="shared" si="65"/>
        <v/>
      </c>
      <c r="BN190" s="102" t="str">
        <f t="shared" si="66"/>
        <v/>
      </c>
      <c r="BO190" s="103" t="str">
        <f t="shared" si="59"/>
        <v/>
      </c>
    </row>
    <row r="191" spans="2:67" ht="15.75" customHeight="1" x14ac:dyDescent="0.25">
      <c r="B191" s="132" t="str">
        <f>IF('Input data'!B191="","",'Input data'!B191)</f>
        <v/>
      </c>
      <c r="C191" s="66" t="str">
        <f>IF('Input data'!C191="","",'Input data'!C191)</f>
        <v/>
      </c>
      <c r="D191" s="66" t="str">
        <f>IF('Input data'!D191="","",'Input data'!D191)</f>
        <v/>
      </c>
      <c r="E191" s="133" t="str">
        <f>IF('Input data'!E191="","",'Input data'!E191)</f>
        <v/>
      </c>
      <c r="F191" s="66" t="str">
        <f>IF('Input data'!F191="","",'Input data'!F191)</f>
        <v/>
      </c>
      <c r="G191" s="66" t="str">
        <f>IF('Input data'!G191="","",'Input data'!G191)</f>
        <v/>
      </c>
      <c r="H191" s="127" t="str">
        <f>IF('Input data'!H191="","",'Input data'!H191)</f>
        <v/>
      </c>
      <c r="I191" s="64" t="str">
        <f>IF('Input data'!I191="","",'Input data'!I191)</f>
        <v/>
      </c>
      <c r="J191" s="65" t="str">
        <f>IF('Input data'!J191="","",'Input data'!J191)</f>
        <v/>
      </c>
      <c r="K191" s="64" t="str">
        <f>IF('Input data'!K191="","",'Input data'!K191)</f>
        <v/>
      </c>
      <c r="L191" s="65" t="str">
        <f>IF('Input data'!L191="","",'Input data'!L191)</f>
        <v/>
      </c>
      <c r="M191" s="64" t="str">
        <f>IF('Input data'!M191="","",'Input data'!M191)</f>
        <v/>
      </c>
      <c r="N191" s="64" t="str">
        <f>IF('Input data'!N191="","",'Input data'!N191)</f>
        <v/>
      </c>
      <c r="O191" s="134" t="str">
        <f>IF('Input data'!O191="","",'Input data'!O191)</f>
        <v/>
      </c>
      <c r="P191" s="132" t="str">
        <f>IF('Input data'!P191="","",'Input data'!P191)</f>
        <v/>
      </c>
      <c r="Q191" s="64" t="str">
        <f>IF('Input data'!Q191="","",'Input data'!Q191)</f>
        <v/>
      </c>
      <c r="R191" s="64" t="str">
        <f>IF('Input data'!R191="","",'Input data'!R191)</f>
        <v/>
      </c>
      <c r="S191" s="64" t="str">
        <f>IF('Input data'!S191="","",'Input data'!S191)</f>
        <v/>
      </c>
      <c r="T191" s="135" t="str">
        <f>IF('Input data'!T191="","",'Input data'!T191)</f>
        <v/>
      </c>
      <c r="U191" s="136" t="str">
        <f>IF('Input data'!U191="","",'Input data'!U191)</f>
        <v/>
      </c>
      <c r="V191" s="65" t="str">
        <f>IF('Input data'!V191="","",'Input data'!V191)</f>
        <v/>
      </c>
      <c r="W191" s="64" t="str">
        <f>IF('Input data'!W191="","",'Input data'!W191)</f>
        <v/>
      </c>
      <c r="X191" s="135" t="str">
        <f>IF('Input data'!X191="","",'Input data'!X191)</f>
        <v/>
      </c>
      <c r="Y191" s="137" t="str">
        <f>IF('Input data'!Y191="","",'Input data'!Y191)</f>
        <v/>
      </c>
      <c r="Z191" s="65" t="str">
        <f>IF('Input data'!Z191="","",'Input data'!Z191)</f>
        <v/>
      </c>
      <c r="AA191" s="65" t="str">
        <f>IF('Input data'!AA191="","",'Input data'!AA191)</f>
        <v/>
      </c>
      <c r="AB191" s="135" t="str">
        <f>IF('Input data'!AB191="","",'Input data'!AB191)</f>
        <v/>
      </c>
      <c r="AC191" s="136" t="str">
        <f>IF('Input data'!AC191="","",'Input data'!AC191)</f>
        <v/>
      </c>
      <c r="AD191" s="64" t="str">
        <f>IF('Input data'!AD191="","",'Input data'!AD191)</f>
        <v/>
      </c>
      <c r="AE191" s="64" t="str">
        <f>IF('Input data'!AE191="","",'Input data'!AE191)</f>
        <v/>
      </c>
      <c r="AF191" s="64" t="str">
        <f>IF('Input data'!AF191="","",'Input data'!AF191)</f>
        <v/>
      </c>
      <c r="AG191" s="64" t="str">
        <f>IF('Input data'!AG191="","",'Input data'!AG191)</f>
        <v/>
      </c>
      <c r="AH191" s="64" t="str">
        <f>IF('Input data'!AH191="","",'Input data'!AH191)</f>
        <v/>
      </c>
      <c r="AI191" s="64" t="str">
        <f>IF('Input data'!AI191="","",'Input data'!AI191)</f>
        <v/>
      </c>
      <c r="AJ191" s="64" t="str">
        <f>IF('Input data'!AJ191="","",'Input data'!AJ191)</f>
        <v/>
      </c>
      <c r="AK191" s="65" t="str">
        <f>IF('Input data'!AK191="","",'Input data'!AK191)</f>
        <v/>
      </c>
      <c r="AL191" s="136" t="str">
        <f>IF('Input data'!AL191="","",'Input data'!AL191)</f>
        <v/>
      </c>
      <c r="AM191" s="64" t="str">
        <f>IF('Input data'!AM191="","",'Input data'!AM191)</f>
        <v/>
      </c>
      <c r="AN191" s="128" t="str">
        <f>IF('Input data'!AN191="","",'Input data'!AN191)</f>
        <v/>
      </c>
      <c r="AO191" s="139" t="str">
        <f>IF('Input data'!AO191="","",'Input data'!AO191)</f>
        <v/>
      </c>
      <c r="AP191" s="89" t="str">
        <f t="shared" si="45"/>
        <v/>
      </c>
      <c r="AQ191" s="90" t="str">
        <f t="shared" si="46"/>
        <v/>
      </c>
      <c r="AR191" s="91" t="str">
        <f t="shared" si="47"/>
        <v/>
      </c>
      <c r="AS191" s="91" t="str">
        <f t="shared" si="48"/>
        <v/>
      </c>
      <c r="AT191" s="91" t="str">
        <f t="shared" si="60"/>
        <v/>
      </c>
      <c r="AU191" s="91" t="str">
        <f t="shared" si="49"/>
        <v/>
      </c>
      <c r="AV191" s="117" t="str">
        <f t="shared" si="50"/>
        <v/>
      </c>
      <c r="AW191" s="89" t="str">
        <f>IF(OR(Q191="",Y191=""),"",(5.6*(IF(AC191="",'Standard input values for PCO2'!$C$5,AC191))^0.75+22*Y191+1.6*0.00001*(IF(AG191="",'Standard input values for PCO2'!$D$5,AG191))^3)*Q191/1000)</f>
        <v/>
      </c>
      <c r="AX191" s="90" t="str">
        <f>IF(OR(R191="",Y191=""),"",(5.6*(IF(AD191="",'Standard input values for PCO2'!$C$6,AD191))^0.75+1.6*0.00001*(IF(AH191="",'Standard input values for PCO2'!$D$6,AH191))^3)*R191/1000)</f>
        <v/>
      </c>
      <c r="AY191" s="90" t="str">
        <f>IF(S191="","",(7.64*(IF(AE191="",'Standard input values for PCO2'!$C$7,AE191))^0.69+(IF(AK191="",'Standard input values for PCO2'!$F$7,AK191))*(23/(IF(AJ191="",'Standard input values for PCO2'!$E$7,AJ191))-1)*((57.27+0.302*(IF(AE191="",'Standard input values for PCO2'!$C$7,AE191)))/(1-0.171*(IF(AK191="",'Standard input values for PCO2'!$F$7,AK191))))+1.6*0.00001*(IF(AI191="",'Standard input values for PCO2'!$D$7,AI191))^3)*S191/1000)</f>
        <v/>
      </c>
      <c r="AZ191" s="90" t="str">
        <f>IF(T191="","",(7.64*(IF(AF191="",'Standard input values for PCO2'!$C$8,AF191))^0.69+(IF(AK191="",'Standard input values for PCO2'!$F$8,AK191))*(23/(IF(AJ191="",'Standard input values for PCO2'!$E$8,AJ191))-1)*((57.27+0.302*(IF(AF191="",'Standard input values for PCO2'!$C$8,AF191)))/(1-0.171*(IF(AK191="",'Standard input values for PCO2'!$F$8,AK191)))))*T191/1000)</f>
        <v/>
      </c>
      <c r="BA191" s="90" t="str">
        <f t="shared" si="61"/>
        <v/>
      </c>
      <c r="BB191" s="122" t="str">
        <f t="shared" si="51"/>
        <v/>
      </c>
      <c r="BC191" s="89" t="str">
        <f t="shared" si="52"/>
        <v/>
      </c>
      <c r="BD191" s="90" t="str">
        <f t="shared" si="53"/>
        <v/>
      </c>
      <c r="BE191" s="117" t="str">
        <f t="shared" si="54"/>
        <v/>
      </c>
      <c r="BF191" s="98" t="str">
        <f t="shared" si="55"/>
        <v/>
      </c>
      <c r="BG191" s="99" t="str">
        <f t="shared" si="56"/>
        <v/>
      </c>
      <c r="BH191" s="99" t="str">
        <f t="shared" si="57"/>
        <v/>
      </c>
      <c r="BI191" s="100" t="str">
        <f t="shared" si="58"/>
        <v/>
      </c>
      <c r="BJ191" s="101" t="str">
        <f t="shared" si="62"/>
        <v/>
      </c>
      <c r="BK191" s="102" t="str">
        <f t="shared" si="63"/>
        <v/>
      </c>
      <c r="BL191" s="102" t="str">
        <f t="shared" si="64"/>
        <v/>
      </c>
      <c r="BM191" s="102" t="str">
        <f t="shared" si="65"/>
        <v/>
      </c>
      <c r="BN191" s="102" t="str">
        <f t="shared" si="66"/>
        <v/>
      </c>
      <c r="BO191" s="103" t="str">
        <f t="shared" si="59"/>
        <v/>
      </c>
    </row>
    <row r="192" spans="2:67" ht="15.75" customHeight="1" x14ac:dyDescent="0.25">
      <c r="B192" s="132" t="str">
        <f>IF('Input data'!B192="","",'Input data'!B192)</f>
        <v/>
      </c>
      <c r="C192" s="66" t="str">
        <f>IF('Input data'!C192="","",'Input data'!C192)</f>
        <v/>
      </c>
      <c r="D192" s="66" t="str">
        <f>IF('Input data'!D192="","",'Input data'!D192)</f>
        <v/>
      </c>
      <c r="E192" s="133" t="str">
        <f>IF('Input data'!E192="","",'Input data'!E192)</f>
        <v/>
      </c>
      <c r="F192" s="66" t="str">
        <f>IF('Input data'!F192="","",'Input data'!F192)</f>
        <v/>
      </c>
      <c r="G192" s="66" t="str">
        <f>IF('Input data'!G192="","",'Input data'!G192)</f>
        <v/>
      </c>
      <c r="H192" s="127" t="str">
        <f>IF('Input data'!H192="","",'Input data'!H192)</f>
        <v/>
      </c>
      <c r="I192" s="64" t="str">
        <f>IF('Input data'!I192="","",'Input data'!I192)</f>
        <v/>
      </c>
      <c r="J192" s="65" t="str">
        <f>IF('Input data'!J192="","",'Input data'!J192)</f>
        <v/>
      </c>
      <c r="K192" s="64" t="str">
        <f>IF('Input data'!K192="","",'Input data'!K192)</f>
        <v/>
      </c>
      <c r="L192" s="65" t="str">
        <f>IF('Input data'!L192="","",'Input data'!L192)</f>
        <v/>
      </c>
      <c r="M192" s="64" t="str">
        <f>IF('Input data'!M192="","",'Input data'!M192)</f>
        <v/>
      </c>
      <c r="N192" s="64" t="str">
        <f>IF('Input data'!N192="","",'Input data'!N192)</f>
        <v/>
      </c>
      <c r="O192" s="134" t="str">
        <f>IF('Input data'!O192="","",'Input data'!O192)</f>
        <v/>
      </c>
      <c r="P192" s="132" t="str">
        <f>IF('Input data'!P192="","",'Input data'!P192)</f>
        <v/>
      </c>
      <c r="Q192" s="64" t="str">
        <f>IF('Input data'!Q192="","",'Input data'!Q192)</f>
        <v/>
      </c>
      <c r="R192" s="64" t="str">
        <f>IF('Input data'!R192="","",'Input data'!R192)</f>
        <v/>
      </c>
      <c r="S192" s="64" t="str">
        <f>IF('Input data'!S192="","",'Input data'!S192)</f>
        <v/>
      </c>
      <c r="T192" s="135" t="str">
        <f>IF('Input data'!T192="","",'Input data'!T192)</f>
        <v/>
      </c>
      <c r="U192" s="136" t="str">
        <f>IF('Input data'!U192="","",'Input data'!U192)</f>
        <v/>
      </c>
      <c r="V192" s="65" t="str">
        <f>IF('Input data'!V192="","",'Input data'!V192)</f>
        <v/>
      </c>
      <c r="W192" s="64" t="str">
        <f>IF('Input data'!W192="","",'Input data'!W192)</f>
        <v/>
      </c>
      <c r="X192" s="135" t="str">
        <f>IF('Input data'!X192="","",'Input data'!X192)</f>
        <v/>
      </c>
      <c r="Y192" s="137" t="str">
        <f>IF('Input data'!Y192="","",'Input data'!Y192)</f>
        <v/>
      </c>
      <c r="Z192" s="65" t="str">
        <f>IF('Input data'!Z192="","",'Input data'!Z192)</f>
        <v/>
      </c>
      <c r="AA192" s="65" t="str">
        <f>IF('Input data'!AA192="","",'Input data'!AA192)</f>
        <v/>
      </c>
      <c r="AB192" s="135" t="str">
        <f>IF('Input data'!AB192="","",'Input data'!AB192)</f>
        <v/>
      </c>
      <c r="AC192" s="136" t="str">
        <f>IF('Input data'!AC192="","",'Input data'!AC192)</f>
        <v/>
      </c>
      <c r="AD192" s="64" t="str">
        <f>IF('Input data'!AD192="","",'Input data'!AD192)</f>
        <v/>
      </c>
      <c r="AE192" s="64" t="str">
        <f>IF('Input data'!AE192="","",'Input data'!AE192)</f>
        <v/>
      </c>
      <c r="AF192" s="64" t="str">
        <f>IF('Input data'!AF192="","",'Input data'!AF192)</f>
        <v/>
      </c>
      <c r="AG192" s="64" t="str">
        <f>IF('Input data'!AG192="","",'Input data'!AG192)</f>
        <v/>
      </c>
      <c r="AH192" s="64" t="str">
        <f>IF('Input data'!AH192="","",'Input data'!AH192)</f>
        <v/>
      </c>
      <c r="AI192" s="64" t="str">
        <f>IF('Input data'!AI192="","",'Input data'!AI192)</f>
        <v/>
      </c>
      <c r="AJ192" s="64" t="str">
        <f>IF('Input data'!AJ192="","",'Input data'!AJ192)</f>
        <v/>
      </c>
      <c r="AK192" s="65" t="str">
        <f>IF('Input data'!AK192="","",'Input data'!AK192)</f>
        <v/>
      </c>
      <c r="AL192" s="136" t="str">
        <f>IF('Input data'!AL192="","",'Input data'!AL192)</f>
        <v/>
      </c>
      <c r="AM192" s="64" t="str">
        <f>IF('Input data'!AM192="","",'Input data'!AM192)</f>
        <v/>
      </c>
      <c r="AN192" s="128" t="str">
        <f>IF('Input data'!AN192="","",'Input data'!AN192)</f>
        <v/>
      </c>
      <c r="AO192" s="139" t="str">
        <f>IF('Input data'!AO192="","",'Input data'!AO192)</f>
        <v/>
      </c>
      <c r="AP192" s="89" t="str">
        <f t="shared" si="45"/>
        <v/>
      </c>
      <c r="AQ192" s="90" t="str">
        <f t="shared" si="46"/>
        <v/>
      </c>
      <c r="AR192" s="91" t="str">
        <f t="shared" si="47"/>
        <v/>
      </c>
      <c r="AS192" s="91" t="str">
        <f t="shared" si="48"/>
        <v/>
      </c>
      <c r="AT192" s="91" t="str">
        <f t="shared" si="60"/>
        <v/>
      </c>
      <c r="AU192" s="91" t="str">
        <f t="shared" si="49"/>
        <v/>
      </c>
      <c r="AV192" s="117" t="str">
        <f t="shared" si="50"/>
        <v/>
      </c>
      <c r="AW192" s="89" t="str">
        <f>IF(OR(Q192="",Y192=""),"",(5.6*(IF(AC192="",'Standard input values for PCO2'!$C$5,AC192))^0.75+22*Y192+1.6*0.00001*(IF(AG192="",'Standard input values for PCO2'!$D$5,AG192))^3)*Q192/1000)</f>
        <v/>
      </c>
      <c r="AX192" s="90" t="str">
        <f>IF(OR(R192="",Y192=""),"",(5.6*(IF(AD192="",'Standard input values for PCO2'!$C$6,AD192))^0.75+1.6*0.00001*(IF(AH192="",'Standard input values for PCO2'!$D$6,AH192))^3)*R192/1000)</f>
        <v/>
      </c>
      <c r="AY192" s="90" t="str">
        <f>IF(S192="","",(7.64*(IF(AE192="",'Standard input values for PCO2'!$C$7,AE192))^0.69+(IF(AK192="",'Standard input values for PCO2'!$F$7,AK192))*(23/(IF(AJ192="",'Standard input values for PCO2'!$E$7,AJ192))-1)*((57.27+0.302*(IF(AE192="",'Standard input values for PCO2'!$C$7,AE192)))/(1-0.171*(IF(AK192="",'Standard input values for PCO2'!$F$7,AK192))))+1.6*0.00001*(IF(AI192="",'Standard input values for PCO2'!$D$7,AI192))^3)*S192/1000)</f>
        <v/>
      </c>
      <c r="AZ192" s="90" t="str">
        <f>IF(T192="","",(7.64*(IF(AF192="",'Standard input values for PCO2'!$C$8,AF192))^0.69+(IF(AK192="",'Standard input values for PCO2'!$F$8,AK192))*(23/(IF(AJ192="",'Standard input values for PCO2'!$E$8,AJ192))-1)*((57.27+0.302*(IF(AF192="",'Standard input values for PCO2'!$C$8,AF192)))/(1-0.171*(IF(AK192="",'Standard input values for PCO2'!$F$8,AK192)))))*T192/1000)</f>
        <v/>
      </c>
      <c r="BA192" s="90" t="str">
        <f t="shared" si="61"/>
        <v/>
      </c>
      <c r="BB192" s="122" t="str">
        <f t="shared" si="51"/>
        <v/>
      </c>
      <c r="BC192" s="89" t="str">
        <f t="shared" si="52"/>
        <v/>
      </c>
      <c r="BD192" s="90" t="str">
        <f t="shared" si="53"/>
        <v/>
      </c>
      <c r="BE192" s="117" t="str">
        <f t="shared" si="54"/>
        <v/>
      </c>
      <c r="BF192" s="98" t="str">
        <f t="shared" si="55"/>
        <v/>
      </c>
      <c r="BG192" s="99" t="str">
        <f t="shared" si="56"/>
        <v/>
      </c>
      <c r="BH192" s="99" t="str">
        <f t="shared" si="57"/>
        <v/>
      </c>
      <c r="BI192" s="100" t="str">
        <f t="shared" si="58"/>
        <v/>
      </c>
      <c r="BJ192" s="101" t="str">
        <f t="shared" si="62"/>
        <v/>
      </c>
      <c r="BK192" s="102" t="str">
        <f t="shared" si="63"/>
        <v/>
      </c>
      <c r="BL192" s="102" t="str">
        <f t="shared" si="64"/>
        <v/>
      </c>
      <c r="BM192" s="102" t="str">
        <f t="shared" si="65"/>
        <v/>
      </c>
      <c r="BN192" s="102" t="str">
        <f t="shared" si="66"/>
        <v/>
      </c>
      <c r="BO192" s="103" t="str">
        <f t="shared" si="59"/>
        <v/>
      </c>
    </row>
    <row r="193" spans="2:67" ht="15.75" customHeight="1" x14ac:dyDescent="0.25">
      <c r="B193" s="132" t="str">
        <f>IF('Input data'!B193="","",'Input data'!B193)</f>
        <v/>
      </c>
      <c r="C193" s="66" t="str">
        <f>IF('Input data'!C193="","",'Input data'!C193)</f>
        <v/>
      </c>
      <c r="D193" s="66" t="str">
        <f>IF('Input data'!D193="","",'Input data'!D193)</f>
        <v/>
      </c>
      <c r="E193" s="133" t="str">
        <f>IF('Input data'!E193="","",'Input data'!E193)</f>
        <v/>
      </c>
      <c r="F193" s="66" t="str">
        <f>IF('Input data'!F193="","",'Input data'!F193)</f>
        <v/>
      </c>
      <c r="G193" s="66" t="str">
        <f>IF('Input data'!G193="","",'Input data'!G193)</f>
        <v/>
      </c>
      <c r="H193" s="127" t="str">
        <f>IF('Input data'!H193="","",'Input data'!H193)</f>
        <v/>
      </c>
      <c r="I193" s="64" t="str">
        <f>IF('Input data'!I193="","",'Input data'!I193)</f>
        <v/>
      </c>
      <c r="J193" s="65" t="str">
        <f>IF('Input data'!J193="","",'Input data'!J193)</f>
        <v/>
      </c>
      <c r="K193" s="64" t="str">
        <f>IF('Input data'!K193="","",'Input data'!K193)</f>
        <v/>
      </c>
      <c r="L193" s="65" t="str">
        <f>IF('Input data'!L193="","",'Input data'!L193)</f>
        <v/>
      </c>
      <c r="M193" s="64" t="str">
        <f>IF('Input data'!M193="","",'Input data'!M193)</f>
        <v/>
      </c>
      <c r="N193" s="64" t="str">
        <f>IF('Input data'!N193="","",'Input data'!N193)</f>
        <v/>
      </c>
      <c r="O193" s="134" t="str">
        <f>IF('Input data'!O193="","",'Input data'!O193)</f>
        <v/>
      </c>
      <c r="P193" s="132" t="str">
        <f>IF('Input data'!P193="","",'Input data'!P193)</f>
        <v/>
      </c>
      <c r="Q193" s="64" t="str">
        <f>IF('Input data'!Q193="","",'Input data'!Q193)</f>
        <v/>
      </c>
      <c r="R193" s="64" t="str">
        <f>IF('Input data'!R193="","",'Input data'!R193)</f>
        <v/>
      </c>
      <c r="S193" s="64" t="str">
        <f>IF('Input data'!S193="","",'Input data'!S193)</f>
        <v/>
      </c>
      <c r="T193" s="135" t="str">
        <f>IF('Input data'!T193="","",'Input data'!T193)</f>
        <v/>
      </c>
      <c r="U193" s="136" t="str">
        <f>IF('Input data'!U193="","",'Input data'!U193)</f>
        <v/>
      </c>
      <c r="V193" s="65" t="str">
        <f>IF('Input data'!V193="","",'Input data'!V193)</f>
        <v/>
      </c>
      <c r="W193" s="64" t="str">
        <f>IF('Input data'!W193="","",'Input data'!W193)</f>
        <v/>
      </c>
      <c r="X193" s="135" t="str">
        <f>IF('Input data'!X193="","",'Input data'!X193)</f>
        <v/>
      </c>
      <c r="Y193" s="137" t="str">
        <f>IF('Input data'!Y193="","",'Input data'!Y193)</f>
        <v/>
      </c>
      <c r="Z193" s="65" t="str">
        <f>IF('Input data'!Z193="","",'Input data'!Z193)</f>
        <v/>
      </c>
      <c r="AA193" s="65" t="str">
        <f>IF('Input data'!AA193="","",'Input data'!AA193)</f>
        <v/>
      </c>
      <c r="AB193" s="135" t="str">
        <f>IF('Input data'!AB193="","",'Input data'!AB193)</f>
        <v/>
      </c>
      <c r="AC193" s="136" t="str">
        <f>IF('Input data'!AC193="","",'Input data'!AC193)</f>
        <v/>
      </c>
      <c r="AD193" s="64" t="str">
        <f>IF('Input data'!AD193="","",'Input data'!AD193)</f>
        <v/>
      </c>
      <c r="AE193" s="64" t="str">
        <f>IF('Input data'!AE193="","",'Input data'!AE193)</f>
        <v/>
      </c>
      <c r="AF193" s="64" t="str">
        <f>IF('Input data'!AF193="","",'Input data'!AF193)</f>
        <v/>
      </c>
      <c r="AG193" s="64" t="str">
        <f>IF('Input data'!AG193="","",'Input data'!AG193)</f>
        <v/>
      </c>
      <c r="AH193" s="64" t="str">
        <f>IF('Input data'!AH193="","",'Input data'!AH193)</f>
        <v/>
      </c>
      <c r="AI193" s="64" t="str">
        <f>IF('Input data'!AI193="","",'Input data'!AI193)</f>
        <v/>
      </c>
      <c r="AJ193" s="64" t="str">
        <f>IF('Input data'!AJ193="","",'Input data'!AJ193)</f>
        <v/>
      </c>
      <c r="AK193" s="65" t="str">
        <f>IF('Input data'!AK193="","",'Input data'!AK193)</f>
        <v/>
      </c>
      <c r="AL193" s="136" t="str">
        <f>IF('Input data'!AL193="","",'Input data'!AL193)</f>
        <v/>
      </c>
      <c r="AM193" s="64" t="str">
        <f>IF('Input data'!AM193="","",'Input data'!AM193)</f>
        <v/>
      </c>
      <c r="AN193" s="128" t="str">
        <f>IF('Input data'!AN193="","",'Input data'!AN193)</f>
        <v/>
      </c>
      <c r="AO193" s="139" t="str">
        <f>IF('Input data'!AO193="","",'Input data'!AO193)</f>
        <v/>
      </c>
      <c r="AP193" s="89" t="str">
        <f t="shared" si="45"/>
        <v/>
      </c>
      <c r="AQ193" s="90" t="str">
        <f t="shared" si="46"/>
        <v/>
      </c>
      <c r="AR193" s="91" t="str">
        <f t="shared" si="47"/>
        <v/>
      </c>
      <c r="AS193" s="91" t="str">
        <f t="shared" si="48"/>
        <v/>
      </c>
      <c r="AT193" s="91" t="str">
        <f t="shared" si="60"/>
        <v/>
      </c>
      <c r="AU193" s="91" t="str">
        <f t="shared" si="49"/>
        <v/>
      </c>
      <c r="AV193" s="117" t="str">
        <f t="shared" si="50"/>
        <v/>
      </c>
      <c r="AW193" s="89" t="str">
        <f>IF(OR(Q193="",Y193=""),"",(5.6*(IF(AC193="",'Standard input values for PCO2'!$C$5,AC193))^0.75+22*Y193+1.6*0.00001*(IF(AG193="",'Standard input values for PCO2'!$D$5,AG193))^3)*Q193/1000)</f>
        <v/>
      </c>
      <c r="AX193" s="90" t="str">
        <f>IF(OR(R193="",Y193=""),"",(5.6*(IF(AD193="",'Standard input values for PCO2'!$C$6,AD193))^0.75+1.6*0.00001*(IF(AH193="",'Standard input values for PCO2'!$D$6,AH193))^3)*R193/1000)</f>
        <v/>
      </c>
      <c r="AY193" s="90" t="str">
        <f>IF(S193="","",(7.64*(IF(AE193="",'Standard input values for PCO2'!$C$7,AE193))^0.69+(IF(AK193="",'Standard input values for PCO2'!$F$7,AK193))*(23/(IF(AJ193="",'Standard input values for PCO2'!$E$7,AJ193))-1)*((57.27+0.302*(IF(AE193="",'Standard input values for PCO2'!$C$7,AE193)))/(1-0.171*(IF(AK193="",'Standard input values for PCO2'!$F$7,AK193))))+1.6*0.00001*(IF(AI193="",'Standard input values for PCO2'!$D$7,AI193))^3)*S193/1000)</f>
        <v/>
      </c>
      <c r="AZ193" s="90" t="str">
        <f>IF(T193="","",(7.64*(IF(AF193="",'Standard input values for PCO2'!$C$8,AF193))^0.69+(IF(AK193="",'Standard input values for PCO2'!$F$8,AK193))*(23/(IF(AJ193="",'Standard input values for PCO2'!$E$8,AJ193))-1)*((57.27+0.302*(IF(AF193="",'Standard input values for PCO2'!$C$8,AF193)))/(1-0.171*(IF(AK193="",'Standard input values for PCO2'!$F$8,AK193)))))*T193/1000)</f>
        <v/>
      </c>
      <c r="BA193" s="90" t="str">
        <f t="shared" si="61"/>
        <v/>
      </c>
      <c r="BB193" s="122" t="str">
        <f t="shared" si="51"/>
        <v/>
      </c>
      <c r="BC193" s="89" t="str">
        <f t="shared" si="52"/>
        <v/>
      </c>
      <c r="BD193" s="90" t="str">
        <f t="shared" si="53"/>
        <v/>
      </c>
      <c r="BE193" s="117" t="str">
        <f t="shared" si="54"/>
        <v/>
      </c>
      <c r="BF193" s="98" t="str">
        <f t="shared" si="55"/>
        <v/>
      </c>
      <c r="BG193" s="99" t="str">
        <f t="shared" si="56"/>
        <v/>
      </c>
      <c r="BH193" s="99" t="str">
        <f t="shared" si="57"/>
        <v/>
      </c>
      <c r="BI193" s="100" t="str">
        <f t="shared" si="58"/>
        <v/>
      </c>
      <c r="BJ193" s="101" t="str">
        <f t="shared" si="62"/>
        <v/>
      </c>
      <c r="BK193" s="102" t="str">
        <f t="shared" si="63"/>
        <v/>
      </c>
      <c r="BL193" s="102" t="str">
        <f t="shared" si="64"/>
        <v/>
      </c>
      <c r="BM193" s="102" t="str">
        <f t="shared" si="65"/>
        <v/>
      </c>
      <c r="BN193" s="102" t="str">
        <f t="shared" si="66"/>
        <v/>
      </c>
      <c r="BO193" s="103" t="str">
        <f t="shared" si="59"/>
        <v/>
      </c>
    </row>
    <row r="194" spans="2:67" ht="15.75" customHeight="1" x14ac:dyDescent="0.25">
      <c r="B194" s="132" t="str">
        <f>IF('Input data'!B194="","",'Input data'!B194)</f>
        <v/>
      </c>
      <c r="C194" s="66" t="str">
        <f>IF('Input data'!C194="","",'Input data'!C194)</f>
        <v/>
      </c>
      <c r="D194" s="66" t="str">
        <f>IF('Input data'!D194="","",'Input data'!D194)</f>
        <v/>
      </c>
      <c r="E194" s="133" t="str">
        <f>IF('Input data'!E194="","",'Input data'!E194)</f>
        <v/>
      </c>
      <c r="F194" s="66" t="str">
        <f>IF('Input data'!F194="","",'Input data'!F194)</f>
        <v/>
      </c>
      <c r="G194" s="66" t="str">
        <f>IF('Input data'!G194="","",'Input data'!G194)</f>
        <v/>
      </c>
      <c r="H194" s="127" t="str">
        <f>IF('Input data'!H194="","",'Input data'!H194)</f>
        <v/>
      </c>
      <c r="I194" s="64" t="str">
        <f>IF('Input data'!I194="","",'Input data'!I194)</f>
        <v/>
      </c>
      <c r="J194" s="65" t="str">
        <f>IF('Input data'!J194="","",'Input data'!J194)</f>
        <v/>
      </c>
      <c r="K194" s="64" t="str">
        <f>IF('Input data'!K194="","",'Input data'!K194)</f>
        <v/>
      </c>
      <c r="L194" s="65" t="str">
        <f>IF('Input data'!L194="","",'Input data'!L194)</f>
        <v/>
      </c>
      <c r="M194" s="64" t="str">
        <f>IF('Input data'!M194="","",'Input data'!M194)</f>
        <v/>
      </c>
      <c r="N194" s="64" t="str">
        <f>IF('Input data'!N194="","",'Input data'!N194)</f>
        <v/>
      </c>
      <c r="O194" s="134" t="str">
        <f>IF('Input data'!O194="","",'Input data'!O194)</f>
        <v/>
      </c>
      <c r="P194" s="132" t="str">
        <f>IF('Input data'!P194="","",'Input data'!P194)</f>
        <v/>
      </c>
      <c r="Q194" s="64" t="str">
        <f>IF('Input data'!Q194="","",'Input data'!Q194)</f>
        <v/>
      </c>
      <c r="R194" s="64" t="str">
        <f>IF('Input data'!R194="","",'Input data'!R194)</f>
        <v/>
      </c>
      <c r="S194" s="64" t="str">
        <f>IF('Input data'!S194="","",'Input data'!S194)</f>
        <v/>
      </c>
      <c r="T194" s="135" t="str">
        <f>IF('Input data'!T194="","",'Input data'!T194)</f>
        <v/>
      </c>
      <c r="U194" s="136" t="str">
        <f>IF('Input data'!U194="","",'Input data'!U194)</f>
        <v/>
      </c>
      <c r="V194" s="65" t="str">
        <f>IF('Input data'!V194="","",'Input data'!V194)</f>
        <v/>
      </c>
      <c r="W194" s="64" t="str">
        <f>IF('Input data'!W194="","",'Input data'!W194)</f>
        <v/>
      </c>
      <c r="X194" s="135" t="str">
        <f>IF('Input data'!X194="","",'Input data'!X194)</f>
        <v/>
      </c>
      <c r="Y194" s="137" t="str">
        <f>IF('Input data'!Y194="","",'Input data'!Y194)</f>
        <v/>
      </c>
      <c r="Z194" s="65" t="str">
        <f>IF('Input data'!Z194="","",'Input data'!Z194)</f>
        <v/>
      </c>
      <c r="AA194" s="65" t="str">
        <f>IF('Input data'!AA194="","",'Input data'!AA194)</f>
        <v/>
      </c>
      <c r="AB194" s="135" t="str">
        <f>IF('Input data'!AB194="","",'Input data'!AB194)</f>
        <v/>
      </c>
      <c r="AC194" s="136" t="str">
        <f>IF('Input data'!AC194="","",'Input data'!AC194)</f>
        <v/>
      </c>
      <c r="AD194" s="64" t="str">
        <f>IF('Input data'!AD194="","",'Input data'!AD194)</f>
        <v/>
      </c>
      <c r="AE194" s="64" t="str">
        <f>IF('Input data'!AE194="","",'Input data'!AE194)</f>
        <v/>
      </c>
      <c r="AF194" s="64" t="str">
        <f>IF('Input data'!AF194="","",'Input data'!AF194)</f>
        <v/>
      </c>
      <c r="AG194" s="64" t="str">
        <f>IF('Input data'!AG194="","",'Input data'!AG194)</f>
        <v/>
      </c>
      <c r="AH194" s="64" t="str">
        <f>IF('Input data'!AH194="","",'Input data'!AH194)</f>
        <v/>
      </c>
      <c r="AI194" s="64" t="str">
        <f>IF('Input data'!AI194="","",'Input data'!AI194)</f>
        <v/>
      </c>
      <c r="AJ194" s="64" t="str">
        <f>IF('Input data'!AJ194="","",'Input data'!AJ194)</f>
        <v/>
      </c>
      <c r="AK194" s="65" t="str">
        <f>IF('Input data'!AK194="","",'Input data'!AK194)</f>
        <v/>
      </c>
      <c r="AL194" s="136" t="str">
        <f>IF('Input data'!AL194="","",'Input data'!AL194)</f>
        <v/>
      </c>
      <c r="AM194" s="64" t="str">
        <f>IF('Input data'!AM194="","",'Input data'!AM194)</f>
        <v/>
      </c>
      <c r="AN194" s="128" t="str">
        <f>IF('Input data'!AN194="","",'Input data'!AN194)</f>
        <v/>
      </c>
      <c r="AO194" s="139" t="str">
        <f>IF('Input data'!AO194="","",'Input data'!AO194)</f>
        <v/>
      </c>
      <c r="AP194" s="89" t="str">
        <f t="shared" si="45"/>
        <v/>
      </c>
      <c r="AQ194" s="90" t="str">
        <f t="shared" si="46"/>
        <v/>
      </c>
      <c r="AR194" s="91" t="str">
        <f t="shared" si="47"/>
        <v/>
      </c>
      <c r="AS194" s="91" t="str">
        <f t="shared" si="48"/>
        <v/>
      </c>
      <c r="AT194" s="91" t="str">
        <f t="shared" si="60"/>
        <v/>
      </c>
      <c r="AU194" s="91" t="str">
        <f t="shared" si="49"/>
        <v/>
      </c>
      <c r="AV194" s="117" t="str">
        <f t="shared" si="50"/>
        <v/>
      </c>
      <c r="AW194" s="89" t="str">
        <f>IF(OR(Q194="",Y194=""),"",(5.6*(IF(AC194="",'Standard input values for PCO2'!$C$5,AC194))^0.75+22*Y194+1.6*0.00001*(IF(AG194="",'Standard input values for PCO2'!$D$5,AG194))^3)*Q194/1000)</f>
        <v/>
      </c>
      <c r="AX194" s="90" t="str">
        <f>IF(OR(R194="",Y194=""),"",(5.6*(IF(AD194="",'Standard input values for PCO2'!$C$6,AD194))^0.75+1.6*0.00001*(IF(AH194="",'Standard input values for PCO2'!$D$6,AH194))^3)*R194/1000)</f>
        <v/>
      </c>
      <c r="AY194" s="90" t="str">
        <f>IF(S194="","",(7.64*(IF(AE194="",'Standard input values for PCO2'!$C$7,AE194))^0.69+(IF(AK194="",'Standard input values for PCO2'!$F$7,AK194))*(23/(IF(AJ194="",'Standard input values for PCO2'!$E$7,AJ194))-1)*((57.27+0.302*(IF(AE194="",'Standard input values for PCO2'!$C$7,AE194)))/(1-0.171*(IF(AK194="",'Standard input values for PCO2'!$F$7,AK194))))+1.6*0.00001*(IF(AI194="",'Standard input values for PCO2'!$D$7,AI194))^3)*S194/1000)</f>
        <v/>
      </c>
      <c r="AZ194" s="90" t="str">
        <f>IF(T194="","",(7.64*(IF(AF194="",'Standard input values for PCO2'!$C$8,AF194))^0.69+(IF(AK194="",'Standard input values for PCO2'!$F$8,AK194))*(23/(IF(AJ194="",'Standard input values for PCO2'!$E$8,AJ194))-1)*((57.27+0.302*(IF(AF194="",'Standard input values for PCO2'!$C$8,AF194)))/(1-0.171*(IF(AK194="",'Standard input values for PCO2'!$F$8,AK194)))))*T194/1000)</f>
        <v/>
      </c>
      <c r="BA194" s="90" t="str">
        <f t="shared" si="61"/>
        <v/>
      </c>
      <c r="BB194" s="122" t="str">
        <f t="shared" si="51"/>
        <v/>
      </c>
      <c r="BC194" s="89" t="str">
        <f t="shared" si="52"/>
        <v/>
      </c>
      <c r="BD194" s="90" t="str">
        <f t="shared" si="53"/>
        <v/>
      </c>
      <c r="BE194" s="117" t="str">
        <f t="shared" si="54"/>
        <v/>
      </c>
      <c r="BF194" s="98" t="str">
        <f t="shared" si="55"/>
        <v/>
      </c>
      <c r="BG194" s="99" t="str">
        <f t="shared" si="56"/>
        <v/>
      </c>
      <c r="BH194" s="99" t="str">
        <f t="shared" si="57"/>
        <v/>
      </c>
      <c r="BI194" s="100" t="str">
        <f t="shared" si="58"/>
        <v/>
      </c>
      <c r="BJ194" s="101" t="str">
        <f t="shared" si="62"/>
        <v/>
      </c>
      <c r="BK194" s="102" t="str">
        <f t="shared" si="63"/>
        <v/>
      </c>
      <c r="BL194" s="102" t="str">
        <f t="shared" si="64"/>
        <v/>
      </c>
      <c r="BM194" s="102" t="str">
        <f t="shared" si="65"/>
        <v/>
      </c>
      <c r="BN194" s="102" t="str">
        <f t="shared" si="66"/>
        <v/>
      </c>
      <c r="BO194" s="103" t="str">
        <f t="shared" si="59"/>
        <v/>
      </c>
    </row>
    <row r="195" spans="2:67" ht="15.75" customHeight="1" x14ac:dyDescent="0.25">
      <c r="B195" s="132" t="str">
        <f>IF('Input data'!B195="","",'Input data'!B195)</f>
        <v/>
      </c>
      <c r="C195" s="66" t="str">
        <f>IF('Input data'!C195="","",'Input data'!C195)</f>
        <v/>
      </c>
      <c r="D195" s="66" t="str">
        <f>IF('Input data'!D195="","",'Input data'!D195)</f>
        <v/>
      </c>
      <c r="E195" s="133" t="str">
        <f>IF('Input data'!E195="","",'Input data'!E195)</f>
        <v/>
      </c>
      <c r="F195" s="66" t="str">
        <f>IF('Input data'!F195="","",'Input data'!F195)</f>
        <v/>
      </c>
      <c r="G195" s="66" t="str">
        <f>IF('Input data'!G195="","",'Input data'!G195)</f>
        <v/>
      </c>
      <c r="H195" s="127" t="str">
        <f>IF('Input data'!H195="","",'Input data'!H195)</f>
        <v/>
      </c>
      <c r="I195" s="64" t="str">
        <f>IF('Input data'!I195="","",'Input data'!I195)</f>
        <v/>
      </c>
      <c r="J195" s="65" t="str">
        <f>IF('Input data'!J195="","",'Input data'!J195)</f>
        <v/>
      </c>
      <c r="K195" s="64" t="str">
        <f>IF('Input data'!K195="","",'Input data'!K195)</f>
        <v/>
      </c>
      <c r="L195" s="65" t="str">
        <f>IF('Input data'!L195="","",'Input data'!L195)</f>
        <v/>
      </c>
      <c r="M195" s="64" t="str">
        <f>IF('Input data'!M195="","",'Input data'!M195)</f>
        <v/>
      </c>
      <c r="N195" s="64" t="str">
        <f>IF('Input data'!N195="","",'Input data'!N195)</f>
        <v/>
      </c>
      <c r="O195" s="134" t="str">
        <f>IF('Input data'!O195="","",'Input data'!O195)</f>
        <v/>
      </c>
      <c r="P195" s="132" t="str">
        <f>IF('Input data'!P195="","",'Input data'!P195)</f>
        <v/>
      </c>
      <c r="Q195" s="64" t="str">
        <f>IF('Input data'!Q195="","",'Input data'!Q195)</f>
        <v/>
      </c>
      <c r="R195" s="64" t="str">
        <f>IF('Input data'!R195="","",'Input data'!R195)</f>
        <v/>
      </c>
      <c r="S195" s="64" t="str">
        <f>IF('Input data'!S195="","",'Input data'!S195)</f>
        <v/>
      </c>
      <c r="T195" s="135" t="str">
        <f>IF('Input data'!T195="","",'Input data'!T195)</f>
        <v/>
      </c>
      <c r="U195" s="136" t="str">
        <f>IF('Input data'!U195="","",'Input data'!U195)</f>
        <v/>
      </c>
      <c r="V195" s="65" t="str">
        <f>IF('Input data'!V195="","",'Input data'!V195)</f>
        <v/>
      </c>
      <c r="W195" s="64" t="str">
        <f>IF('Input data'!W195="","",'Input data'!W195)</f>
        <v/>
      </c>
      <c r="X195" s="135" t="str">
        <f>IF('Input data'!X195="","",'Input data'!X195)</f>
        <v/>
      </c>
      <c r="Y195" s="137" t="str">
        <f>IF('Input data'!Y195="","",'Input data'!Y195)</f>
        <v/>
      </c>
      <c r="Z195" s="65" t="str">
        <f>IF('Input data'!Z195="","",'Input data'!Z195)</f>
        <v/>
      </c>
      <c r="AA195" s="65" t="str">
        <f>IF('Input data'!AA195="","",'Input data'!AA195)</f>
        <v/>
      </c>
      <c r="AB195" s="135" t="str">
        <f>IF('Input data'!AB195="","",'Input data'!AB195)</f>
        <v/>
      </c>
      <c r="AC195" s="136" t="str">
        <f>IF('Input data'!AC195="","",'Input data'!AC195)</f>
        <v/>
      </c>
      <c r="AD195" s="64" t="str">
        <f>IF('Input data'!AD195="","",'Input data'!AD195)</f>
        <v/>
      </c>
      <c r="AE195" s="64" t="str">
        <f>IF('Input data'!AE195="","",'Input data'!AE195)</f>
        <v/>
      </c>
      <c r="AF195" s="64" t="str">
        <f>IF('Input data'!AF195="","",'Input data'!AF195)</f>
        <v/>
      </c>
      <c r="AG195" s="64" t="str">
        <f>IF('Input data'!AG195="","",'Input data'!AG195)</f>
        <v/>
      </c>
      <c r="AH195" s="64" t="str">
        <f>IF('Input data'!AH195="","",'Input data'!AH195)</f>
        <v/>
      </c>
      <c r="AI195" s="64" t="str">
        <f>IF('Input data'!AI195="","",'Input data'!AI195)</f>
        <v/>
      </c>
      <c r="AJ195" s="64" t="str">
        <f>IF('Input data'!AJ195="","",'Input data'!AJ195)</f>
        <v/>
      </c>
      <c r="AK195" s="65" t="str">
        <f>IF('Input data'!AK195="","",'Input data'!AK195)</f>
        <v/>
      </c>
      <c r="AL195" s="136" t="str">
        <f>IF('Input data'!AL195="","",'Input data'!AL195)</f>
        <v/>
      </c>
      <c r="AM195" s="64" t="str">
        <f>IF('Input data'!AM195="","",'Input data'!AM195)</f>
        <v/>
      </c>
      <c r="AN195" s="128" t="str">
        <f>IF('Input data'!AN195="","",'Input data'!AN195)</f>
        <v/>
      </c>
      <c r="AO195" s="139" t="str">
        <f>IF('Input data'!AO195="","",'Input data'!AO195)</f>
        <v/>
      </c>
      <c r="AP195" s="89" t="str">
        <f t="shared" si="45"/>
        <v/>
      </c>
      <c r="AQ195" s="90" t="str">
        <f t="shared" si="46"/>
        <v/>
      </c>
      <c r="AR195" s="91" t="str">
        <f t="shared" si="47"/>
        <v/>
      </c>
      <c r="AS195" s="91" t="str">
        <f t="shared" si="48"/>
        <v/>
      </c>
      <c r="AT195" s="91" t="str">
        <f t="shared" si="60"/>
        <v/>
      </c>
      <c r="AU195" s="91" t="str">
        <f t="shared" si="49"/>
        <v/>
      </c>
      <c r="AV195" s="117" t="str">
        <f t="shared" si="50"/>
        <v/>
      </c>
      <c r="AW195" s="89" t="str">
        <f>IF(OR(Q195="",Y195=""),"",(5.6*(IF(AC195="",'Standard input values for PCO2'!$C$5,AC195))^0.75+22*Y195+1.6*0.00001*(IF(AG195="",'Standard input values for PCO2'!$D$5,AG195))^3)*Q195/1000)</f>
        <v/>
      </c>
      <c r="AX195" s="90" t="str">
        <f>IF(OR(R195="",Y195=""),"",(5.6*(IF(AD195="",'Standard input values for PCO2'!$C$6,AD195))^0.75+1.6*0.00001*(IF(AH195="",'Standard input values for PCO2'!$D$6,AH195))^3)*R195/1000)</f>
        <v/>
      </c>
      <c r="AY195" s="90" t="str">
        <f>IF(S195="","",(7.64*(IF(AE195="",'Standard input values for PCO2'!$C$7,AE195))^0.69+(IF(AK195="",'Standard input values for PCO2'!$F$7,AK195))*(23/(IF(AJ195="",'Standard input values for PCO2'!$E$7,AJ195))-1)*((57.27+0.302*(IF(AE195="",'Standard input values for PCO2'!$C$7,AE195)))/(1-0.171*(IF(AK195="",'Standard input values for PCO2'!$F$7,AK195))))+1.6*0.00001*(IF(AI195="",'Standard input values for PCO2'!$D$7,AI195))^3)*S195/1000)</f>
        <v/>
      </c>
      <c r="AZ195" s="90" t="str">
        <f>IF(T195="","",(7.64*(IF(AF195="",'Standard input values for PCO2'!$C$8,AF195))^0.69+(IF(AK195="",'Standard input values for PCO2'!$F$8,AK195))*(23/(IF(AJ195="",'Standard input values for PCO2'!$E$8,AJ195))-1)*((57.27+0.302*(IF(AF195="",'Standard input values for PCO2'!$C$8,AF195)))/(1-0.171*(IF(AK195="",'Standard input values for PCO2'!$F$8,AK195)))))*T195/1000)</f>
        <v/>
      </c>
      <c r="BA195" s="90" t="str">
        <f t="shared" si="61"/>
        <v/>
      </c>
      <c r="BB195" s="122" t="str">
        <f t="shared" si="51"/>
        <v/>
      </c>
      <c r="BC195" s="89" t="str">
        <f t="shared" si="52"/>
        <v/>
      </c>
      <c r="BD195" s="90" t="str">
        <f t="shared" si="53"/>
        <v/>
      </c>
      <c r="BE195" s="117" t="str">
        <f t="shared" si="54"/>
        <v/>
      </c>
      <c r="BF195" s="98" t="str">
        <f t="shared" si="55"/>
        <v/>
      </c>
      <c r="BG195" s="99" t="str">
        <f t="shared" si="56"/>
        <v/>
      </c>
      <c r="BH195" s="99" t="str">
        <f t="shared" si="57"/>
        <v/>
      </c>
      <c r="BI195" s="100" t="str">
        <f t="shared" si="58"/>
        <v/>
      </c>
      <c r="BJ195" s="101" t="str">
        <f t="shared" si="62"/>
        <v/>
      </c>
      <c r="BK195" s="102" t="str">
        <f t="shared" si="63"/>
        <v/>
      </c>
      <c r="BL195" s="102" t="str">
        <f t="shared" si="64"/>
        <v/>
      </c>
      <c r="BM195" s="102" t="str">
        <f t="shared" si="65"/>
        <v/>
      </c>
      <c r="BN195" s="102" t="str">
        <f t="shared" si="66"/>
        <v/>
      </c>
      <c r="BO195" s="103" t="str">
        <f t="shared" si="59"/>
        <v/>
      </c>
    </row>
    <row r="196" spans="2:67" ht="15.75" customHeight="1" x14ac:dyDescent="0.25">
      <c r="B196" s="132" t="str">
        <f>IF('Input data'!B196="","",'Input data'!B196)</f>
        <v/>
      </c>
      <c r="C196" s="66" t="str">
        <f>IF('Input data'!C196="","",'Input data'!C196)</f>
        <v/>
      </c>
      <c r="D196" s="66" t="str">
        <f>IF('Input data'!D196="","",'Input data'!D196)</f>
        <v/>
      </c>
      <c r="E196" s="133" t="str">
        <f>IF('Input data'!E196="","",'Input data'!E196)</f>
        <v/>
      </c>
      <c r="F196" s="66" t="str">
        <f>IF('Input data'!F196="","",'Input data'!F196)</f>
        <v/>
      </c>
      <c r="G196" s="66" t="str">
        <f>IF('Input data'!G196="","",'Input data'!G196)</f>
        <v/>
      </c>
      <c r="H196" s="127" t="str">
        <f>IF('Input data'!H196="","",'Input data'!H196)</f>
        <v/>
      </c>
      <c r="I196" s="64" t="str">
        <f>IF('Input data'!I196="","",'Input data'!I196)</f>
        <v/>
      </c>
      <c r="J196" s="65" t="str">
        <f>IF('Input data'!J196="","",'Input data'!J196)</f>
        <v/>
      </c>
      <c r="K196" s="64" t="str">
        <f>IF('Input data'!K196="","",'Input data'!K196)</f>
        <v/>
      </c>
      <c r="L196" s="65" t="str">
        <f>IF('Input data'!L196="","",'Input data'!L196)</f>
        <v/>
      </c>
      <c r="M196" s="64" t="str">
        <f>IF('Input data'!M196="","",'Input data'!M196)</f>
        <v/>
      </c>
      <c r="N196" s="64" t="str">
        <f>IF('Input data'!N196="","",'Input data'!N196)</f>
        <v/>
      </c>
      <c r="O196" s="134" t="str">
        <f>IF('Input data'!O196="","",'Input data'!O196)</f>
        <v/>
      </c>
      <c r="P196" s="132" t="str">
        <f>IF('Input data'!P196="","",'Input data'!P196)</f>
        <v/>
      </c>
      <c r="Q196" s="64" t="str">
        <f>IF('Input data'!Q196="","",'Input data'!Q196)</f>
        <v/>
      </c>
      <c r="R196" s="64" t="str">
        <f>IF('Input data'!R196="","",'Input data'!R196)</f>
        <v/>
      </c>
      <c r="S196" s="64" t="str">
        <f>IF('Input data'!S196="","",'Input data'!S196)</f>
        <v/>
      </c>
      <c r="T196" s="135" t="str">
        <f>IF('Input data'!T196="","",'Input data'!T196)</f>
        <v/>
      </c>
      <c r="U196" s="136" t="str">
        <f>IF('Input data'!U196="","",'Input data'!U196)</f>
        <v/>
      </c>
      <c r="V196" s="65" t="str">
        <f>IF('Input data'!V196="","",'Input data'!V196)</f>
        <v/>
      </c>
      <c r="W196" s="64" t="str">
        <f>IF('Input data'!W196="","",'Input data'!W196)</f>
        <v/>
      </c>
      <c r="X196" s="135" t="str">
        <f>IF('Input data'!X196="","",'Input data'!X196)</f>
        <v/>
      </c>
      <c r="Y196" s="137" t="str">
        <f>IF('Input data'!Y196="","",'Input data'!Y196)</f>
        <v/>
      </c>
      <c r="Z196" s="65" t="str">
        <f>IF('Input data'!Z196="","",'Input data'!Z196)</f>
        <v/>
      </c>
      <c r="AA196" s="65" t="str">
        <f>IF('Input data'!AA196="","",'Input data'!AA196)</f>
        <v/>
      </c>
      <c r="AB196" s="135" t="str">
        <f>IF('Input data'!AB196="","",'Input data'!AB196)</f>
        <v/>
      </c>
      <c r="AC196" s="136" t="str">
        <f>IF('Input data'!AC196="","",'Input data'!AC196)</f>
        <v/>
      </c>
      <c r="AD196" s="64" t="str">
        <f>IF('Input data'!AD196="","",'Input data'!AD196)</f>
        <v/>
      </c>
      <c r="AE196" s="64" t="str">
        <f>IF('Input data'!AE196="","",'Input data'!AE196)</f>
        <v/>
      </c>
      <c r="AF196" s="64" t="str">
        <f>IF('Input data'!AF196="","",'Input data'!AF196)</f>
        <v/>
      </c>
      <c r="AG196" s="64" t="str">
        <f>IF('Input data'!AG196="","",'Input data'!AG196)</f>
        <v/>
      </c>
      <c r="AH196" s="64" t="str">
        <f>IF('Input data'!AH196="","",'Input data'!AH196)</f>
        <v/>
      </c>
      <c r="AI196" s="64" t="str">
        <f>IF('Input data'!AI196="","",'Input data'!AI196)</f>
        <v/>
      </c>
      <c r="AJ196" s="64" t="str">
        <f>IF('Input data'!AJ196="","",'Input data'!AJ196)</f>
        <v/>
      </c>
      <c r="AK196" s="65" t="str">
        <f>IF('Input data'!AK196="","",'Input data'!AK196)</f>
        <v/>
      </c>
      <c r="AL196" s="136" t="str">
        <f>IF('Input data'!AL196="","",'Input data'!AL196)</f>
        <v/>
      </c>
      <c r="AM196" s="64" t="str">
        <f>IF('Input data'!AM196="","",'Input data'!AM196)</f>
        <v/>
      </c>
      <c r="AN196" s="128" t="str">
        <f>IF('Input data'!AN196="","",'Input data'!AN196)</f>
        <v/>
      </c>
      <c r="AO196" s="139" t="str">
        <f>IF('Input data'!AO196="","",'Input data'!AO196)</f>
        <v/>
      </c>
      <c r="AP196" s="89" t="str">
        <f t="shared" si="45"/>
        <v/>
      </c>
      <c r="AQ196" s="90" t="str">
        <f t="shared" si="46"/>
        <v/>
      </c>
      <c r="AR196" s="91" t="str">
        <f t="shared" si="47"/>
        <v/>
      </c>
      <c r="AS196" s="91" t="str">
        <f t="shared" si="48"/>
        <v/>
      </c>
      <c r="AT196" s="91" t="str">
        <f t="shared" si="60"/>
        <v/>
      </c>
      <c r="AU196" s="91" t="str">
        <f t="shared" si="49"/>
        <v/>
      </c>
      <c r="AV196" s="117" t="str">
        <f t="shared" si="50"/>
        <v/>
      </c>
      <c r="AW196" s="89" t="str">
        <f>IF(OR(Q196="",Y196=""),"",(5.6*(IF(AC196="",'Standard input values for PCO2'!$C$5,AC196))^0.75+22*Y196+1.6*0.00001*(IF(AG196="",'Standard input values for PCO2'!$D$5,AG196))^3)*Q196/1000)</f>
        <v/>
      </c>
      <c r="AX196" s="90" t="str">
        <f>IF(OR(R196="",Y196=""),"",(5.6*(IF(AD196="",'Standard input values for PCO2'!$C$6,AD196))^0.75+1.6*0.00001*(IF(AH196="",'Standard input values for PCO2'!$D$6,AH196))^3)*R196/1000)</f>
        <v/>
      </c>
      <c r="AY196" s="90" t="str">
        <f>IF(S196="","",(7.64*(IF(AE196="",'Standard input values for PCO2'!$C$7,AE196))^0.69+(IF(AK196="",'Standard input values for PCO2'!$F$7,AK196))*(23/(IF(AJ196="",'Standard input values for PCO2'!$E$7,AJ196))-1)*((57.27+0.302*(IF(AE196="",'Standard input values for PCO2'!$C$7,AE196)))/(1-0.171*(IF(AK196="",'Standard input values for PCO2'!$F$7,AK196))))+1.6*0.00001*(IF(AI196="",'Standard input values for PCO2'!$D$7,AI196))^3)*S196/1000)</f>
        <v/>
      </c>
      <c r="AZ196" s="90" t="str">
        <f>IF(T196="","",(7.64*(IF(AF196="",'Standard input values for PCO2'!$C$8,AF196))^0.69+(IF(AK196="",'Standard input values for PCO2'!$F$8,AK196))*(23/(IF(AJ196="",'Standard input values for PCO2'!$E$8,AJ196))-1)*((57.27+0.302*(IF(AF196="",'Standard input values for PCO2'!$C$8,AF196)))/(1-0.171*(IF(AK196="",'Standard input values for PCO2'!$F$8,AK196)))))*T196/1000)</f>
        <v/>
      </c>
      <c r="BA196" s="90" t="str">
        <f t="shared" si="61"/>
        <v/>
      </c>
      <c r="BB196" s="122" t="str">
        <f t="shared" si="51"/>
        <v/>
      </c>
      <c r="BC196" s="89" t="str">
        <f t="shared" si="52"/>
        <v/>
      </c>
      <c r="BD196" s="90" t="str">
        <f t="shared" si="53"/>
        <v/>
      </c>
      <c r="BE196" s="117" t="str">
        <f t="shared" si="54"/>
        <v/>
      </c>
      <c r="BF196" s="98" t="str">
        <f t="shared" si="55"/>
        <v/>
      </c>
      <c r="BG196" s="99" t="str">
        <f t="shared" si="56"/>
        <v/>
      </c>
      <c r="BH196" s="99" t="str">
        <f t="shared" si="57"/>
        <v/>
      </c>
      <c r="BI196" s="100" t="str">
        <f t="shared" si="58"/>
        <v/>
      </c>
      <c r="BJ196" s="101" t="str">
        <f t="shared" si="62"/>
        <v/>
      </c>
      <c r="BK196" s="102" t="str">
        <f t="shared" si="63"/>
        <v/>
      </c>
      <c r="BL196" s="102" t="str">
        <f t="shared" si="64"/>
        <v/>
      </c>
      <c r="BM196" s="102" t="str">
        <f t="shared" si="65"/>
        <v/>
      </c>
      <c r="BN196" s="102" t="str">
        <f t="shared" si="66"/>
        <v/>
      </c>
      <c r="BO196" s="103" t="str">
        <f t="shared" si="59"/>
        <v/>
      </c>
    </row>
    <row r="197" spans="2:67" ht="15.75" customHeight="1" x14ac:dyDescent="0.25">
      <c r="B197" s="132" t="str">
        <f>IF('Input data'!B197="","",'Input data'!B197)</f>
        <v/>
      </c>
      <c r="C197" s="66" t="str">
        <f>IF('Input data'!C197="","",'Input data'!C197)</f>
        <v/>
      </c>
      <c r="D197" s="66" t="str">
        <f>IF('Input data'!D197="","",'Input data'!D197)</f>
        <v/>
      </c>
      <c r="E197" s="133" t="str">
        <f>IF('Input data'!E197="","",'Input data'!E197)</f>
        <v/>
      </c>
      <c r="F197" s="66" t="str">
        <f>IF('Input data'!F197="","",'Input data'!F197)</f>
        <v/>
      </c>
      <c r="G197" s="66" t="str">
        <f>IF('Input data'!G197="","",'Input data'!G197)</f>
        <v/>
      </c>
      <c r="H197" s="127" t="str">
        <f>IF('Input data'!H197="","",'Input data'!H197)</f>
        <v/>
      </c>
      <c r="I197" s="64" t="str">
        <f>IF('Input data'!I197="","",'Input data'!I197)</f>
        <v/>
      </c>
      <c r="J197" s="65" t="str">
        <f>IF('Input data'!J197="","",'Input data'!J197)</f>
        <v/>
      </c>
      <c r="K197" s="64" t="str">
        <f>IF('Input data'!K197="","",'Input data'!K197)</f>
        <v/>
      </c>
      <c r="L197" s="65" t="str">
        <f>IF('Input data'!L197="","",'Input data'!L197)</f>
        <v/>
      </c>
      <c r="M197" s="64" t="str">
        <f>IF('Input data'!M197="","",'Input data'!M197)</f>
        <v/>
      </c>
      <c r="N197" s="64" t="str">
        <f>IF('Input data'!N197="","",'Input data'!N197)</f>
        <v/>
      </c>
      <c r="O197" s="134" t="str">
        <f>IF('Input data'!O197="","",'Input data'!O197)</f>
        <v/>
      </c>
      <c r="P197" s="132" t="str">
        <f>IF('Input data'!P197="","",'Input data'!P197)</f>
        <v/>
      </c>
      <c r="Q197" s="64" t="str">
        <f>IF('Input data'!Q197="","",'Input data'!Q197)</f>
        <v/>
      </c>
      <c r="R197" s="64" t="str">
        <f>IF('Input data'!R197="","",'Input data'!R197)</f>
        <v/>
      </c>
      <c r="S197" s="64" t="str">
        <f>IF('Input data'!S197="","",'Input data'!S197)</f>
        <v/>
      </c>
      <c r="T197" s="135" t="str">
        <f>IF('Input data'!T197="","",'Input data'!T197)</f>
        <v/>
      </c>
      <c r="U197" s="136" t="str">
        <f>IF('Input data'!U197="","",'Input data'!U197)</f>
        <v/>
      </c>
      <c r="V197" s="65" t="str">
        <f>IF('Input data'!V197="","",'Input data'!V197)</f>
        <v/>
      </c>
      <c r="W197" s="64" t="str">
        <f>IF('Input data'!W197="","",'Input data'!W197)</f>
        <v/>
      </c>
      <c r="X197" s="135" t="str">
        <f>IF('Input data'!X197="","",'Input data'!X197)</f>
        <v/>
      </c>
      <c r="Y197" s="137" t="str">
        <f>IF('Input data'!Y197="","",'Input data'!Y197)</f>
        <v/>
      </c>
      <c r="Z197" s="65" t="str">
        <f>IF('Input data'!Z197="","",'Input data'!Z197)</f>
        <v/>
      </c>
      <c r="AA197" s="65" t="str">
        <f>IF('Input data'!AA197="","",'Input data'!AA197)</f>
        <v/>
      </c>
      <c r="AB197" s="135" t="str">
        <f>IF('Input data'!AB197="","",'Input data'!AB197)</f>
        <v/>
      </c>
      <c r="AC197" s="136" t="str">
        <f>IF('Input data'!AC197="","",'Input data'!AC197)</f>
        <v/>
      </c>
      <c r="AD197" s="64" t="str">
        <f>IF('Input data'!AD197="","",'Input data'!AD197)</f>
        <v/>
      </c>
      <c r="AE197" s="64" t="str">
        <f>IF('Input data'!AE197="","",'Input data'!AE197)</f>
        <v/>
      </c>
      <c r="AF197" s="64" t="str">
        <f>IF('Input data'!AF197="","",'Input data'!AF197)</f>
        <v/>
      </c>
      <c r="AG197" s="64" t="str">
        <f>IF('Input data'!AG197="","",'Input data'!AG197)</f>
        <v/>
      </c>
      <c r="AH197" s="64" t="str">
        <f>IF('Input data'!AH197="","",'Input data'!AH197)</f>
        <v/>
      </c>
      <c r="AI197" s="64" t="str">
        <f>IF('Input data'!AI197="","",'Input data'!AI197)</f>
        <v/>
      </c>
      <c r="AJ197" s="64" t="str">
        <f>IF('Input data'!AJ197="","",'Input data'!AJ197)</f>
        <v/>
      </c>
      <c r="AK197" s="65" t="str">
        <f>IF('Input data'!AK197="","",'Input data'!AK197)</f>
        <v/>
      </c>
      <c r="AL197" s="136" t="str">
        <f>IF('Input data'!AL197="","",'Input data'!AL197)</f>
        <v/>
      </c>
      <c r="AM197" s="64" t="str">
        <f>IF('Input data'!AM197="","",'Input data'!AM197)</f>
        <v/>
      </c>
      <c r="AN197" s="128" t="str">
        <f>IF('Input data'!AN197="","",'Input data'!AN197)</f>
        <v/>
      </c>
      <c r="AO197" s="139" t="str">
        <f>IF('Input data'!AO197="","",'Input data'!AO197)</f>
        <v/>
      </c>
      <c r="AP197" s="89" t="str">
        <f t="shared" ref="AP197:AP254" si="67">IF(COUNT(Q197:T197)&gt;0,SUM(Q197:T197),"")</f>
        <v/>
      </c>
      <c r="AQ197" s="90" t="str">
        <f t="shared" ref="AQ197:AQ254" si="68">IF(COUNT(Q197:R197)&gt;0,SUM(Q197:R197),"")</f>
        <v/>
      </c>
      <c r="AR197" s="91" t="str">
        <f t="shared" ref="AR197:AR254" si="69">IF(P197="","",X197/P197*100)</f>
        <v/>
      </c>
      <c r="AS197" s="91" t="str">
        <f t="shared" ref="AS197:AS254" si="70">IF(P197="","",AP197/P197*100)</f>
        <v/>
      </c>
      <c r="AT197" s="91" t="str">
        <f t="shared" si="60"/>
        <v/>
      </c>
      <c r="AU197" s="91" t="str">
        <f t="shared" ref="AU197:AU254" si="71">IF(AQ197="","",100*SUM(S197:T197)/AQ197)</f>
        <v/>
      </c>
      <c r="AV197" s="117" t="str">
        <f t="shared" ref="AV197:AV254" si="72">IF(AQ197="","",100*R197/AQ197)</f>
        <v/>
      </c>
      <c r="AW197" s="89" t="str">
        <f>IF(OR(Q197="",Y197=""),"",(5.6*(IF(AC197="",'Standard input values for PCO2'!$C$5,AC197))^0.75+22*Y197+1.6*0.00001*(IF(AG197="",'Standard input values for PCO2'!$D$5,AG197))^3)*Q197/1000)</f>
        <v/>
      </c>
      <c r="AX197" s="90" t="str">
        <f>IF(OR(R197="",Y197=""),"",(5.6*(IF(AD197="",'Standard input values for PCO2'!$C$6,AD197))^0.75+1.6*0.00001*(IF(AH197="",'Standard input values for PCO2'!$D$6,AH197))^3)*R197/1000)</f>
        <v/>
      </c>
      <c r="AY197" s="90" t="str">
        <f>IF(S197="","",(7.64*(IF(AE197="",'Standard input values for PCO2'!$C$7,AE197))^0.69+(IF(AK197="",'Standard input values for PCO2'!$F$7,AK197))*(23/(IF(AJ197="",'Standard input values for PCO2'!$E$7,AJ197))-1)*((57.27+0.302*(IF(AE197="",'Standard input values for PCO2'!$C$7,AE197)))/(1-0.171*(IF(AK197="",'Standard input values for PCO2'!$F$7,AK197))))+1.6*0.00001*(IF(AI197="",'Standard input values for PCO2'!$D$7,AI197))^3)*S197/1000)</f>
        <v/>
      </c>
      <c r="AZ197" s="90" t="str">
        <f>IF(T197="","",(7.64*(IF(AF197="",'Standard input values for PCO2'!$C$8,AF197))^0.69+(IF(AK197="",'Standard input values for PCO2'!$F$8,AK197))*(23/(IF(AJ197="",'Standard input values for PCO2'!$E$8,AJ197))-1)*((57.27+0.302*(IF(AF197="",'Standard input values for PCO2'!$C$8,AF197)))/(1-0.171*(IF(AK197="",'Standard input values for PCO2'!$F$8,AK197)))))*T197/1000)</f>
        <v/>
      </c>
      <c r="BA197" s="90" t="str">
        <f t="shared" si="61"/>
        <v/>
      </c>
      <c r="BB197" s="122" t="str">
        <f t="shared" ref="BB197:BB254" si="73">IF(BA197="","",IF(L197="*",BA197,BA197*(1000+4*(20-L197))/1000))</f>
        <v/>
      </c>
      <c r="BC197" s="89" t="str">
        <f t="shared" ref="BC197:BC254" si="74">IF(OR(BB197="",AL197="*",AL197=""),"",BB197*IF(U197=0,0.2,0.18)/(0.000001*(AL197-AM197)))</f>
        <v/>
      </c>
      <c r="BD197" s="90" t="str">
        <f t="shared" ref="BD197:BD254" si="75">IF(BC197="","",BC197/SUM(Q197:T197))</f>
        <v/>
      </c>
      <c r="BE197" s="117" t="str">
        <f t="shared" ref="BE197:BE254" si="76">IF(ISNUMBER(BC197),BC197*(AN197-AO197)/1000000*24*365/(P197-X197),"")</f>
        <v/>
      </c>
      <c r="BF197" s="98" t="str">
        <f t="shared" ref="BF197:BF254" si="77">IF(BE197="","",IF(ISNUMBER(AT197),IF(AT197&lt;70,0,1),0))</f>
        <v/>
      </c>
      <c r="BG197" s="99" t="str">
        <f t="shared" ref="BG197:BG254" si="78">IF(BE197="","",IF(ISNUMBER(AS197),IF(AS197&lt;90,0,1),0))</f>
        <v/>
      </c>
      <c r="BH197" s="99" t="str">
        <f t="shared" ref="BH197:BH254" si="79">IF(BE197="","",IF(ISNUMBER(Y197),IF(Y197&lt;25,0,1),0))</f>
        <v/>
      </c>
      <c r="BI197" s="100" t="str">
        <f t="shared" ref="BI197:BI254" si="80">IF(BE197="","",IF(SUM(BF197:BH197)=3,1,0))</f>
        <v/>
      </c>
      <c r="BJ197" s="101" t="str">
        <f t="shared" si="62"/>
        <v/>
      </c>
      <c r="BK197" s="102" t="str">
        <f t="shared" si="63"/>
        <v/>
      </c>
      <c r="BL197" s="102" t="str">
        <f t="shared" si="64"/>
        <v/>
      </c>
      <c r="BM197" s="102" t="str">
        <f t="shared" si="65"/>
        <v/>
      </c>
      <c r="BN197" s="102" t="str">
        <f t="shared" si="66"/>
        <v/>
      </c>
      <c r="BO197" s="103" t="str">
        <f t="shared" ref="BO197:BO254" si="81">IF(BE197="","",IF(SUM(BJ197:BN197)=5,1,0))</f>
        <v/>
      </c>
    </row>
    <row r="198" spans="2:67" ht="15.75" customHeight="1" x14ac:dyDescent="0.25">
      <c r="B198" s="132" t="str">
        <f>IF('Input data'!B198="","",'Input data'!B198)</f>
        <v/>
      </c>
      <c r="C198" s="66" t="str">
        <f>IF('Input data'!C198="","",'Input data'!C198)</f>
        <v/>
      </c>
      <c r="D198" s="66" t="str">
        <f>IF('Input data'!D198="","",'Input data'!D198)</f>
        <v/>
      </c>
      <c r="E198" s="133" t="str">
        <f>IF('Input data'!E198="","",'Input data'!E198)</f>
        <v/>
      </c>
      <c r="F198" s="66" t="str">
        <f>IF('Input data'!F198="","",'Input data'!F198)</f>
        <v/>
      </c>
      <c r="G198" s="66" t="str">
        <f>IF('Input data'!G198="","",'Input data'!G198)</f>
        <v/>
      </c>
      <c r="H198" s="127" t="str">
        <f>IF('Input data'!H198="","",'Input data'!H198)</f>
        <v/>
      </c>
      <c r="I198" s="64" t="str">
        <f>IF('Input data'!I198="","",'Input data'!I198)</f>
        <v/>
      </c>
      <c r="J198" s="65" t="str">
        <f>IF('Input data'!J198="","",'Input data'!J198)</f>
        <v/>
      </c>
      <c r="K198" s="64" t="str">
        <f>IF('Input data'!K198="","",'Input data'!K198)</f>
        <v/>
      </c>
      <c r="L198" s="65" t="str">
        <f>IF('Input data'!L198="","",'Input data'!L198)</f>
        <v/>
      </c>
      <c r="M198" s="64" t="str">
        <f>IF('Input data'!M198="","",'Input data'!M198)</f>
        <v/>
      </c>
      <c r="N198" s="64" t="str">
        <f>IF('Input data'!N198="","",'Input data'!N198)</f>
        <v/>
      </c>
      <c r="O198" s="134" t="str">
        <f>IF('Input data'!O198="","",'Input data'!O198)</f>
        <v/>
      </c>
      <c r="P198" s="132" t="str">
        <f>IF('Input data'!P198="","",'Input data'!P198)</f>
        <v/>
      </c>
      <c r="Q198" s="64" t="str">
        <f>IF('Input data'!Q198="","",'Input data'!Q198)</f>
        <v/>
      </c>
      <c r="R198" s="64" t="str">
        <f>IF('Input data'!R198="","",'Input data'!R198)</f>
        <v/>
      </c>
      <c r="S198" s="64" t="str">
        <f>IF('Input data'!S198="","",'Input data'!S198)</f>
        <v/>
      </c>
      <c r="T198" s="135" t="str">
        <f>IF('Input data'!T198="","",'Input data'!T198)</f>
        <v/>
      </c>
      <c r="U198" s="136" t="str">
        <f>IF('Input data'!U198="","",'Input data'!U198)</f>
        <v/>
      </c>
      <c r="V198" s="65" t="str">
        <f>IF('Input data'!V198="","",'Input data'!V198)</f>
        <v/>
      </c>
      <c r="W198" s="64" t="str">
        <f>IF('Input data'!W198="","",'Input data'!W198)</f>
        <v/>
      </c>
      <c r="X198" s="135" t="str">
        <f>IF('Input data'!X198="","",'Input data'!X198)</f>
        <v/>
      </c>
      <c r="Y198" s="137" t="str">
        <f>IF('Input data'!Y198="","",'Input data'!Y198)</f>
        <v/>
      </c>
      <c r="Z198" s="65" t="str">
        <f>IF('Input data'!Z198="","",'Input data'!Z198)</f>
        <v/>
      </c>
      <c r="AA198" s="65" t="str">
        <f>IF('Input data'!AA198="","",'Input data'!AA198)</f>
        <v/>
      </c>
      <c r="AB198" s="135" t="str">
        <f>IF('Input data'!AB198="","",'Input data'!AB198)</f>
        <v/>
      </c>
      <c r="AC198" s="136" t="str">
        <f>IF('Input data'!AC198="","",'Input data'!AC198)</f>
        <v/>
      </c>
      <c r="AD198" s="64" t="str">
        <f>IF('Input data'!AD198="","",'Input data'!AD198)</f>
        <v/>
      </c>
      <c r="AE198" s="64" t="str">
        <f>IF('Input data'!AE198="","",'Input data'!AE198)</f>
        <v/>
      </c>
      <c r="AF198" s="64" t="str">
        <f>IF('Input data'!AF198="","",'Input data'!AF198)</f>
        <v/>
      </c>
      <c r="AG198" s="64" t="str">
        <f>IF('Input data'!AG198="","",'Input data'!AG198)</f>
        <v/>
      </c>
      <c r="AH198" s="64" t="str">
        <f>IF('Input data'!AH198="","",'Input data'!AH198)</f>
        <v/>
      </c>
      <c r="AI198" s="64" t="str">
        <f>IF('Input data'!AI198="","",'Input data'!AI198)</f>
        <v/>
      </c>
      <c r="AJ198" s="64" t="str">
        <f>IF('Input data'!AJ198="","",'Input data'!AJ198)</f>
        <v/>
      </c>
      <c r="AK198" s="65" t="str">
        <f>IF('Input data'!AK198="","",'Input data'!AK198)</f>
        <v/>
      </c>
      <c r="AL198" s="136" t="str">
        <f>IF('Input data'!AL198="","",'Input data'!AL198)</f>
        <v/>
      </c>
      <c r="AM198" s="64" t="str">
        <f>IF('Input data'!AM198="","",'Input data'!AM198)</f>
        <v/>
      </c>
      <c r="AN198" s="128" t="str">
        <f>IF('Input data'!AN198="","",'Input data'!AN198)</f>
        <v/>
      </c>
      <c r="AO198" s="139" t="str">
        <f>IF('Input data'!AO198="","",'Input data'!AO198)</f>
        <v/>
      </c>
      <c r="AP198" s="89" t="str">
        <f t="shared" si="67"/>
        <v/>
      </c>
      <c r="AQ198" s="90" t="str">
        <f t="shared" si="68"/>
        <v/>
      </c>
      <c r="AR198" s="91" t="str">
        <f t="shared" si="69"/>
        <v/>
      </c>
      <c r="AS198" s="91" t="str">
        <f t="shared" si="70"/>
        <v/>
      </c>
      <c r="AT198" s="91" t="str">
        <f t="shared" ref="AT198:AT254" si="82">IF(AQ198="","",AQ198/AP198*100)</f>
        <v/>
      </c>
      <c r="AU198" s="91" t="str">
        <f t="shared" si="71"/>
        <v/>
      </c>
      <c r="AV198" s="117" t="str">
        <f t="shared" si="72"/>
        <v/>
      </c>
      <c r="AW198" s="89" t="str">
        <f>IF(OR(Q198="",Y198=""),"",(5.6*(IF(AC198="",'Standard input values for PCO2'!$C$5,AC198))^0.75+22*Y198+1.6*0.00001*(IF(AG198="",'Standard input values for PCO2'!$D$5,AG198))^3)*Q198/1000)</f>
        <v/>
      </c>
      <c r="AX198" s="90" t="str">
        <f>IF(OR(R198="",Y198=""),"",(5.6*(IF(AD198="",'Standard input values for PCO2'!$C$6,AD198))^0.75+1.6*0.00001*(IF(AH198="",'Standard input values for PCO2'!$D$6,AH198))^3)*R198/1000)</f>
        <v/>
      </c>
      <c r="AY198" s="90" t="str">
        <f>IF(S198="","",(7.64*(IF(AE198="",'Standard input values for PCO2'!$C$7,AE198))^0.69+(IF(AK198="",'Standard input values for PCO2'!$F$7,AK198))*(23/(IF(AJ198="",'Standard input values for PCO2'!$E$7,AJ198))-1)*((57.27+0.302*(IF(AE198="",'Standard input values for PCO2'!$C$7,AE198)))/(1-0.171*(IF(AK198="",'Standard input values for PCO2'!$F$7,AK198))))+1.6*0.00001*(IF(AI198="",'Standard input values for PCO2'!$D$7,AI198))^3)*S198/1000)</f>
        <v/>
      </c>
      <c r="AZ198" s="90" t="str">
        <f>IF(T198="","",(7.64*(IF(AF198="",'Standard input values for PCO2'!$C$8,AF198))^0.69+(IF(AK198="",'Standard input values for PCO2'!$F$8,AK198))*(23/(IF(AJ198="",'Standard input values for PCO2'!$E$8,AJ198))-1)*((57.27+0.302*(IF(AF198="",'Standard input values for PCO2'!$C$8,AF198)))/(1-0.171*(IF(AK198="",'Standard input values for PCO2'!$F$8,AK198)))))*T198/1000)</f>
        <v/>
      </c>
      <c r="BA198" s="90" t="str">
        <f t="shared" ref="BA198:BA254" si="83">IF(SUM(AW198:AZ198)=0,"",SUM(AW198:AZ198))</f>
        <v/>
      </c>
      <c r="BB198" s="122" t="str">
        <f t="shared" si="73"/>
        <v/>
      </c>
      <c r="BC198" s="89" t="str">
        <f t="shared" si="74"/>
        <v/>
      </c>
      <c r="BD198" s="90" t="str">
        <f t="shared" si="75"/>
        <v/>
      </c>
      <c r="BE198" s="117" t="str">
        <f t="shared" si="76"/>
        <v/>
      </c>
      <c r="BF198" s="98" t="str">
        <f t="shared" si="77"/>
        <v/>
      </c>
      <c r="BG198" s="99" t="str">
        <f t="shared" si="78"/>
        <v/>
      </c>
      <c r="BH198" s="99" t="str">
        <f t="shared" si="79"/>
        <v/>
      </c>
      <c r="BI198" s="100" t="str">
        <f t="shared" si="80"/>
        <v/>
      </c>
      <c r="BJ198" s="101" t="str">
        <f t="shared" ref="BJ198:BJ254" si="84">IF(BE198="","",IF(ISNUMBER(AU198),IF(AU198&gt;30,0,1),0))</f>
        <v/>
      </c>
      <c r="BK198" s="102" t="str">
        <f t="shared" ref="BK198:BK254" si="85">IF(BE198="","",IF(ISNUMBER(AS198),IF(AS198&lt;80,0,1),0))</f>
        <v/>
      </c>
      <c r="BL198" s="102" t="str">
        <f t="shared" ref="BL198:BL254" si="86">IF(BE198="","",IF(ISNUMBER(Y198),IF(Y198&lt;25,0,1),0))</f>
        <v/>
      </c>
      <c r="BM198" s="102" t="str">
        <f t="shared" ref="BM198:BM254" si="87">IF(BE198="","",IF(ISNUMBER(AB198),IF(AB198&lt;15,0,1),0))</f>
        <v/>
      </c>
      <c r="BN198" s="102" t="str">
        <f t="shared" ref="BN198:BN254" si="88">IF(BE198="","",IF(ISNUMBER(AV198),IF(AV198&gt;25,0,1),0))</f>
        <v/>
      </c>
      <c r="BO198" s="103" t="str">
        <f t="shared" si="81"/>
        <v/>
      </c>
    </row>
    <row r="199" spans="2:67" ht="15.75" customHeight="1" x14ac:dyDescent="0.25">
      <c r="B199" s="132" t="str">
        <f>IF('Input data'!B199="","",'Input data'!B199)</f>
        <v/>
      </c>
      <c r="C199" s="66" t="str">
        <f>IF('Input data'!C199="","",'Input data'!C199)</f>
        <v/>
      </c>
      <c r="D199" s="66" t="str">
        <f>IF('Input data'!D199="","",'Input data'!D199)</f>
        <v/>
      </c>
      <c r="E199" s="133" t="str">
        <f>IF('Input data'!E199="","",'Input data'!E199)</f>
        <v/>
      </c>
      <c r="F199" s="66" t="str">
        <f>IF('Input data'!F199="","",'Input data'!F199)</f>
        <v/>
      </c>
      <c r="G199" s="66" t="str">
        <f>IF('Input data'!G199="","",'Input data'!G199)</f>
        <v/>
      </c>
      <c r="H199" s="127" t="str">
        <f>IF('Input data'!H199="","",'Input data'!H199)</f>
        <v/>
      </c>
      <c r="I199" s="64" t="str">
        <f>IF('Input data'!I199="","",'Input data'!I199)</f>
        <v/>
      </c>
      <c r="J199" s="65" t="str">
        <f>IF('Input data'!J199="","",'Input data'!J199)</f>
        <v/>
      </c>
      <c r="K199" s="64" t="str">
        <f>IF('Input data'!K199="","",'Input data'!K199)</f>
        <v/>
      </c>
      <c r="L199" s="65" t="str">
        <f>IF('Input data'!L199="","",'Input data'!L199)</f>
        <v/>
      </c>
      <c r="M199" s="64" t="str">
        <f>IF('Input data'!M199="","",'Input data'!M199)</f>
        <v/>
      </c>
      <c r="N199" s="64" t="str">
        <f>IF('Input data'!N199="","",'Input data'!N199)</f>
        <v/>
      </c>
      <c r="O199" s="134" t="str">
        <f>IF('Input data'!O199="","",'Input data'!O199)</f>
        <v/>
      </c>
      <c r="P199" s="132" t="str">
        <f>IF('Input data'!P199="","",'Input data'!P199)</f>
        <v/>
      </c>
      <c r="Q199" s="64" t="str">
        <f>IF('Input data'!Q199="","",'Input data'!Q199)</f>
        <v/>
      </c>
      <c r="R199" s="64" t="str">
        <f>IF('Input data'!R199="","",'Input data'!R199)</f>
        <v/>
      </c>
      <c r="S199" s="64" t="str">
        <f>IF('Input data'!S199="","",'Input data'!S199)</f>
        <v/>
      </c>
      <c r="T199" s="135" t="str">
        <f>IF('Input data'!T199="","",'Input data'!T199)</f>
        <v/>
      </c>
      <c r="U199" s="136" t="str">
        <f>IF('Input data'!U199="","",'Input data'!U199)</f>
        <v/>
      </c>
      <c r="V199" s="65" t="str">
        <f>IF('Input data'!V199="","",'Input data'!V199)</f>
        <v/>
      </c>
      <c r="W199" s="64" t="str">
        <f>IF('Input data'!W199="","",'Input data'!W199)</f>
        <v/>
      </c>
      <c r="X199" s="135" t="str">
        <f>IF('Input data'!X199="","",'Input data'!X199)</f>
        <v/>
      </c>
      <c r="Y199" s="137" t="str">
        <f>IF('Input data'!Y199="","",'Input data'!Y199)</f>
        <v/>
      </c>
      <c r="Z199" s="65" t="str">
        <f>IF('Input data'!Z199="","",'Input data'!Z199)</f>
        <v/>
      </c>
      <c r="AA199" s="65" t="str">
        <f>IF('Input data'!AA199="","",'Input data'!AA199)</f>
        <v/>
      </c>
      <c r="AB199" s="135" t="str">
        <f>IF('Input data'!AB199="","",'Input data'!AB199)</f>
        <v/>
      </c>
      <c r="AC199" s="136" t="str">
        <f>IF('Input data'!AC199="","",'Input data'!AC199)</f>
        <v/>
      </c>
      <c r="AD199" s="64" t="str">
        <f>IF('Input data'!AD199="","",'Input data'!AD199)</f>
        <v/>
      </c>
      <c r="AE199" s="64" t="str">
        <f>IF('Input data'!AE199="","",'Input data'!AE199)</f>
        <v/>
      </c>
      <c r="AF199" s="64" t="str">
        <f>IF('Input data'!AF199="","",'Input data'!AF199)</f>
        <v/>
      </c>
      <c r="AG199" s="64" t="str">
        <f>IF('Input data'!AG199="","",'Input data'!AG199)</f>
        <v/>
      </c>
      <c r="AH199" s="64" t="str">
        <f>IF('Input data'!AH199="","",'Input data'!AH199)</f>
        <v/>
      </c>
      <c r="AI199" s="64" t="str">
        <f>IF('Input data'!AI199="","",'Input data'!AI199)</f>
        <v/>
      </c>
      <c r="AJ199" s="64" t="str">
        <f>IF('Input data'!AJ199="","",'Input data'!AJ199)</f>
        <v/>
      </c>
      <c r="AK199" s="65" t="str">
        <f>IF('Input data'!AK199="","",'Input data'!AK199)</f>
        <v/>
      </c>
      <c r="AL199" s="136" t="str">
        <f>IF('Input data'!AL199="","",'Input data'!AL199)</f>
        <v/>
      </c>
      <c r="AM199" s="64" t="str">
        <f>IF('Input data'!AM199="","",'Input data'!AM199)</f>
        <v/>
      </c>
      <c r="AN199" s="128" t="str">
        <f>IF('Input data'!AN199="","",'Input data'!AN199)</f>
        <v/>
      </c>
      <c r="AO199" s="139" t="str">
        <f>IF('Input data'!AO199="","",'Input data'!AO199)</f>
        <v/>
      </c>
      <c r="AP199" s="89" t="str">
        <f t="shared" si="67"/>
        <v/>
      </c>
      <c r="AQ199" s="90" t="str">
        <f t="shared" si="68"/>
        <v/>
      </c>
      <c r="AR199" s="91" t="str">
        <f t="shared" si="69"/>
        <v/>
      </c>
      <c r="AS199" s="91" t="str">
        <f t="shared" si="70"/>
        <v/>
      </c>
      <c r="AT199" s="91" t="str">
        <f t="shared" si="82"/>
        <v/>
      </c>
      <c r="AU199" s="91" t="str">
        <f t="shared" si="71"/>
        <v/>
      </c>
      <c r="AV199" s="117" t="str">
        <f t="shared" si="72"/>
        <v/>
      </c>
      <c r="AW199" s="89" t="str">
        <f>IF(OR(Q199="",Y199=""),"",(5.6*(IF(AC199="",'Standard input values for PCO2'!$C$5,AC199))^0.75+22*Y199+1.6*0.00001*(IF(AG199="",'Standard input values for PCO2'!$D$5,AG199))^3)*Q199/1000)</f>
        <v/>
      </c>
      <c r="AX199" s="90" t="str">
        <f>IF(OR(R199="",Y199=""),"",(5.6*(IF(AD199="",'Standard input values for PCO2'!$C$6,AD199))^0.75+1.6*0.00001*(IF(AH199="",'Standard input values for PCO2'!$D$6,AH199))^3)*R199/1000)</f>
        <v/>
      </c>
      <c r="AY199" s="90" t="str">
        <f>IF(S199="","",(7.64*(IF(AE199="",'Standard input values for PCO2'!$C$7,AE199))^0.69+(IF(AK199="",'Standard input values for PCO2'!$F$7,AK199))*(23/(IF(AJ199="",'Standard input values for PCO2'!$E$7,AJ199))-1)*((57.27+0.302*(IF(AE199="",'Standard input values for PCO2'!$C$7,AE199)))/(1-0.171*(IF(AK199="",'Standard input values for PCO2'!$F$7,AK199))))+1.6*0.00001*(IF(AI199="",'Standard input values for PCO2'!$D$7,AI199))^3)*S199/1000)</f>
        <v/>
      </c>
      <c r="AZ199" s="90" t="str">
        <f>IF(T199="","",(7.64*(IF(AF199="",'Standard input values for PCO2'!$C$8,AF199))^0.69+(IF(AK199="",'Standard input values for PCO2'!$F$8,AK199))*(23/(IF(AJ199="",'Standard input values for PCO2'!$E$8,AJ199))-1)*((57.27+0.302*(IF(AF199="",'Standard input values for PCO2'!$C$8,AF199)))/(1-0.171*(IF(AK199="",'Standard input values for PCO2'!$F$8,AK199)))))*T199/1000)</f>
        <v/>
      </c>
      <c r="BA199" s="90" t="str">
        <f t="shared" si="83"/>
        <v/>
      </c>
      <c r="BB199" s="122" t="str">
        <f t="shared" si="73"/>
        <v/>
      </c>
      <c r="BC199" s="89" t="str">
        <f t="shared" si="74"/>
        <v/>
      </c>
      <c r="BD199" s="90" t="str">
        <f t="shared" si="75"/>
        <v/>
      </c>
      <c r="BE199" s="117" t="str">
        <f t="shared" si="76"/>
        <v/>
      </c>
      <c r="BF199" s="98" t="str">
        <f t="shared" si="77"/>
        <v/>
      </c>
      <c r="BG199" s="99" t="str">
        <f t="shared" si="78"/>
        <v/>
      </c>
      <c r="BH199" s="99" t="str">
        <f t="shared" si="79"/>
        <v/>
      </c>
      <c r="BI199" s="100" t="str">
        <f t="shared" si="80"/>
        <v/>
      </c>
      <c r="BJ199" s="101" t="str">
        <f t="shared" si="84"/>
        <v/>
      </c>
      <c r="BK199" s="102" t="str">
        <f t="shared" si="85"/>
        <v/>
      </c>
      <c r="BL199" s="102" t="str">
        <f t="shared" si="86"/>
        <v/>
      </c>
      <c r="BM199" s="102" t="str">
        <f t="shared" si="87"/>
        <v/>
      </c>
      <c r="BN199" s="102" t="str">
        <f t="shared" si="88"/>
        <v/>
      </c>
      <c r="BO199" s="103" t="str">
        <f t="shared" si="81"/>
        <v/>
      </c>
    </row>
    <row r="200" spans="2:67" ht="15.75" customHeight="1" x14ac:dyDescent="0.25">
      <c r="B200" s="132" t="str">
        <f>IF('Input data'!B200="","",'Input data'!B200)</f>
        <v/>
      </c>
      <c r="C200" s="66" t="str">
        <f>IF('Input data'!C200="","",'Input data'!C200)</f>
        <v/>
      </c>
      <c r="D200" s="66" t="str">
        <f>IF('Input data'!D200="","",'Input data'!D200)</f>
        <v/>
      </c>
      <c r="E200" s="133" t="str">
        <f>IF('Input data'!E200="","",'Input data'!E200)</f>
        <v/>
      </c>
      <c r="F200" s="66" t="str">
        <f>IF('Input data'!F200="","",'Input data'!F200)</f>
        <v/>
      </c>
      <c r="G200" s="66" t="str">
        <f>IF('Input data'!G200="","",'Input data'!G200)</f>
        <v/>
      </c>
      <c r="H200" s="127" t="str">
        <f>IF('Input data'!H200="","",'Input data'!H200)</f>
        <v/>
      </c>
      <c r="I200" s="64" t="str">
        <f>IF('Input data'!I200="","",'Input data'!I200)</f>
        <v/>
      </c>
      <c r="J200" s="65" t="str">
        <f>IF('Input data'!J200="","",'Input data'!J200)</f>
        <v/>
      </c>
      <c r="K200" s="64" t="str">
        <f>IF('Input data'!K200="","",'Input data'!K200)</f>
        <v/>
      </c>
      <c r="L200" s="65" t="str">
        <f>IF('Input data'!L200="","",'Input data'!L200)</f>
        <v/>
      </c>
      <c r="M200" s="64" t="str">
        <f>IF('Input data'!M200="","",'Input data'!M200)</f>
        <v/>
      </c>
      <c r="N200" s="64" t="str">
        <f>IF('Input data'!N200="","",'Input data'!N200)</f>
        <v/>
      </c>
      <c r="O200" s="134" t="str">
        <f>IF('Input data'!O200="","",'Input data'!O200)</f>
        <v/>
      </c>
      <c r="P200" s="132" t="str">
        <f>IF('Input data'!P200="","",'Input data'!P200)</f>
        <v/>
      </c>
      <c r="Q200" s="64" t="str">
        <f>IF('Input data'!Q200="","",'Input data'!Q200)</f>
        <v/>
      </c>
      <c r="R200" s="64" t="str">
        <f>IF('Input data'!R200="","",'Input data'!R200)</f>
        <v/>
      </c>
      <c r="S200" s="64" t="str">
        <f>IF('Input data'!S200="","",'Input data'!S200)</f>
        <v/>
      </c>
      <c r="T200" s="135" t="str">
        <f>IF('Input data'!T200="","",'Input data'!T200)</f>
        <v/>
      </c>
      <c r="U200" s="136" t="str">
        <f>IF('Input data'!U200="","",'Input data'!U200)</f>
        <v/>
      </c>
      <c r="V200" s="65" t="str">
        <f>IF('Input data'!V200="","",'Input data'!V200)</f>
        <v/>
      </c>
      <c r="W200" s="64" t="str">
        <f>IF('Input data'!W200="","",'Input data'!W200)</f>
        <v/>
      </c>
      <c r="X200" s="135" t="str">
        <f>IF('Input data'!X200="","",'Input data'!X200)</f>
        <v/>
      </c>
      <c r="Y200" s="137" t="str">
        <f>IF('Input data'!Y200="","",'Input data'!Y200)</f>
        <v/>
      </c>
      <c r="Z200" s="65" t="str">
        <f>IF('Input data'!Z200="","",'Input data'!Z200)</f>
        <v/>
      </c>
      <c r="AA200" s="65" t="str">
        <f>IF('Input data'!AA200="","",'Input data'!AA200)</f>
        <v/>
      </c>
      <c r="AB200" s="135" t="str">
        <f>IF('Input data'!AB200="","",'Input data'!AB200)</f>
        <v/>
      </c>
      <c r="AC200" s="136" t="str">
        <f>IF('Input data'!AC200="","",'Input data'!AC200)</f>
        <v/>
      </c>
      <c r="AD200" s="64" t="str">
        <f>IF('Input data'!AD200="","",'Input data'!AD200)</f>
        <v/>
      </c>
      <c r="AE200" s="64" t="str">
        <f>IF('Input data'!AE200="","",'Input data'!AE200)</f>
        <v/>
      </c>
      <c r="AF200" s="64" t="str">
        <f>IF('Input data'!AF200="","",'Input data'!AF200)</f>
        <v/>
      </c>
      <c r="AG200" s="64" t="str">
        <f>IF('Input data'!AG200="","",'Input data'!AG200)</f>
        <v/>
      </c>
      <c r="AH200" s="64" t="str">
        <f>IF('Input data'!AH200="","",'Input data'!AH200)</f>
        <v/>
      </c>
      <c r="AI200" s="64" t="str">
        <f>IF('Input data'!AI200="","",'Input data'!AI200)</f>
        <v/>
      </c>
      <c r="AJ200" s="64" t="str">
        <f>IF('Input data'!AJ200="","",'Input data'!AJ200)</f>
        <v/>
      </c>
      <c r="AK200" s="65" t="str">
        <f>IF('Input data'!AK200="","",'Input data'!AK200)</f>
        <v/>
      </c>
      <c r="AL200" s="136" t="str">
        <f>IF('Input data'!AL200="","",'Input data'!AL200)</f>
        <v/>
      </c>
      <c r="AM200" s="64" t="str">
        <f>IF('Input data'!AM200="","",'Input data'!AM200)</f>
        <v/>
      </c>
      <c r="AN200" s="128" t="str">
        <f>IF('Input data'!AN200="","",'Input data'!AN200)</f>
        <v/>
      </c>
      <c r="AO200" s="139" t="str">
        <f>IF('Input data'!AO200="","",'Input data'!AO200)</f>
        <v/>
      </c>
      <c r="AP200" s="89" t="str">
        <f t="shared" si="67"/>
        <v/>
      </c>
      <c r="AQ200" s="90" t="str">
        <f t="shared" si="68"/>
        <v/>
      </c>
      <c r="AR200" s="91" t="str">
        <f t="shared" si="69"/>
        <v/>
      </c>
      <c r="AS200" s="91" t="str">
        <f t="shared" si="70"/>
        <v/>
      </c>
      <c r="AT200" s="91" t="str">
        <f t="shared" si="82"/>
        <v/>
      </c>
      <c r="AU200" s="91" t="str">
        <f t="shared" si="71"/>
        <v/>
      </c>
      <c r="AV200" s="117" t="str">
        <f t="shared" si="72"/>
        <v/>
      </c>
      <c r="AW200" s="89" t="str">
        <f>IF(OR(Q200="",Y200=""),"",(5.6*(IF(AC200="",'Standard input values for PCO2'!$C$5,AC200))^0.75+22*Y200+1.6*0.00001*(IF(AG200="",'Standard input values for PCO2'!$D$5,AG200))^3)*Q200/1000)</f>
        <v/>
      </c>
      <c r="AX200" s="90" t="str">
        <f>IF(OR(R200="",Y200=""),"",(5.6*(IF(AD200="",'Standard input values for PCO2'!$C$6,AD200))^0.75+1.6*0.00001*(IF(AH200="",'Standard input values for PCO2'!$D$6,AH200))^3)*R200/1000)</f>
        <v/>
      </c>
      <c r="AY200" s="90" t="str">
        <f>IF(S200="","",(7.64*(IF(AE200="",'Standard input values for PCO2'!$C$7,AE200))^0.69+(IF(AK200="",'Standard input values for PCO2'!$F$7,AK200))*(23/(IF(AJ200="",'Standard input values for PCO2'!$E$7,AJ200))-1)*((57.27+0.302*(IF(AE200="",'Standard input values for PCO2'!$C$7,AE200)))/(1-0.171*(IF(AK200="",'Standard input values for PCO2'!$F$7,AK200))))+1.6*0.00001*(IF(AI200="",'Standard input values for PCO2'!$D$7,AI200))^3)*S200/1000)</f>
        <v/>
      </c>
      <c r="AZ200" s="90" t="str">
        <f>IF(T200="","",(7.64*(IF(AF200="",'Standard input values for PCO2'!$C$8,AF200))^0.69+(IF(AK200="",'Standard input values for PCO2'!$F$8,AK200))*(23/(IF(AJ200="",'Standard input values for PCO2'!$E$8,AJ200))-1)*((57.27+0.302*(IF(AF200="",'Standard input values for PCO2'!$C$8,AF200)))/(1-0.171*(IF(AK200="",'Standard input values for PCO2'!$F$8,AK200)))))*T200/1000)</f>
        <v/>
      </c>
      <c r="BA200" s="90" t="str">
        <f t="shared" si="83"/>
        <v/>
      </c>
      <c r="BB200" s="122" t="str">
        <f t="shared" si="73"/>
        <v/>
      </c>
      <c r="BC200" s="89" t="str">
        <f t="shared" si="74"/>
        <v/>
      </c>
      <c r="BD200" s="90" t="str">
        <f t="shared" si="75"/>
        <v/>
      </c>
      <c r="BE200" s="117" t="str">
        <f t="shared" si="76"/>
        <v/>
      </c>
      <c r="BF200" s="98" t="str">
        <f t="shared" si="77"/>
        <v/>
      </c>
      <c r="BG200" s="99" t="str">
        <f t="shared" si="78"/>
        <v/>
      </c>
      <c r="BH200" s="99" t="str">
        <f t="shared" si="79"/>
        <v/>
      </c>
      <c r="BI200" s="100" t="str">
        <f t="shared" si="80"/>
        <v/>
      </c>
      <c r="BJ200" s="101" t="str">
        <f t="shared" si="84"/>
        <v/>
      </c>
      <c r="BK200" s="102" t="str">
        <f t="shared" si="85"/>
        <v/>
      </c>
      <c r="BL200" s="102" t="str">
        <f t="shared" si="86"/>
        <v/>
      </c>
      <c r="BM200" s="102" t="str">
        <f t="shared" si="87"/>
        <v/>
      </c>
      <c r="BN200" s="102" t="str">
        <f t="shared" si="88"/>
        <v/>
      </c>
      <c r="BO200" s="103" t="str">
        <f t="shared" si="81"/>
        <v/>
      </c>
    </row>
    <row r="201" spans="2:67" ht="15.75" customHeight="1" x14ac:dyDescent="0.25">
      <c r="B201" s="132" t="str">
        <f>IF('Input data'!B201="","",'Input data'!B201)</f>
        <v/>
      </c>
      <c r="C201" s="66" t="str">
        <f>IF('Input data'!C201="","",'Input data'!C201)</f>
        <v/>
      </c>
      <c r="D201" s="66" t="str">
        <f>IF('Input data'!D201="","",'Input data'!D201)</f>
        <v/>
      </c>
      <c r="E201" s="133" t="str">
        <f>IF('Input data'!E201="","",'Input data'!E201)</f>
        <v/>
      </c>
      <c r="F201" s="66" t="str">
        <f>IF('Input data'!F201="","",'Input data'!F201)</f>
        <v/>
      </c>
      <c r="G201" s="66" t="str">
        <f>IF('Input data'!G201="","",'Input data'!G201)</f>
        <v/>
      </c>
      <c r="H201" s="127" t="str">
        <f>IF('Input data'!H201="","",'Input data'!H201)</f>
        <v/>
      </c>
      <c r="I201" s="64" t="str">
        <f>IF('Input data'!I201="","",'Input data'!I201)</f>
        <v/>
      </c>
      <c r="J201" s="65" t="str">
        <f>IF('Input data'!J201="","",'Input data'!J201)</f>
        <v/>
      </c>
      <c r="K201" s="64" t="str">
        <f>IF('Input data'!K201="","",'Input data'!K201)</f>
        <v/>
      </c>
      <c r="L201" s="65" t="str">
        <f>IF('Input data'!L201="","",'Input data'!L201)</f>
        <v/>
      </c>
      <c r="M201" s="64" t="str">
        <f>IF('Input data'!M201="","",'Input data'!M201)</f>
        <v/>
      </c>
      <c r="N201" s="64" t="str">
        <f>IF('Input data'!N201="","",'Input data'!N201)</f>
        <v/>
      </c>
      <c r="O201" s="134" t="str">
        <f>IF('Input data'!O201="","",'Input data'!O201)</f>
        <v/>
      </c>
      <c r="P201" s="132" t="str">
        <f>IF('Input data'!P201="","",'Input data'!P201)</f>
        <v/>
      </c>
      <c r="Q201" s="64" t="str">
        <f>IF('Input data'!Q201="","",'Input data'!Q201)</f>
        <v/>
      </c>
      <c r="R201" s="64" t="str">
        <f>IF('Input data'!R201="","",'Input data'!R201)</f>
        <v/>
      </c>
      <c r="S201" s="64" t="str">
        <f>IF('Input data'!S201="","",'Input data'!S201)</f>
        <v/>
      </c>
      <c r="T201" s="135" t="str">
        <f>IF('Input data'!T201="","",'Input data'!T201)</f>
        <v/>
      </c>
      <c r="U201" s="136" t="str">
        <f>IF('Input data'!U201="","",'Input data'!U201)</f>
        <v/>
      </c>
      <c r="V201" s="65" t="str">
        <f>IF('Input data'!V201="","",'Input data'!V201)</f>
        <v/>
      </c>
      <c r="W201" s="64" t="str">
        <f>IF('Input data'!W201="","",'Input data'!W201)</f>
        <v/>
      </c>
      <c r="X201" s="135" t="str">
        <f>IF('Input data'!X201="","",'Input data'!X201)</f>
        <v/>
      </c>
      <c r="Y201" s="137" t="str">
        <f>IF('Input data'!Y201="","",'Input data'!Y201)</f>
        <v/>
      </c>
      <c r="Z201" s="65" t="str">
        <f>IF('Input data'!Z201="","",'Input data'!Z201)</f>
        <v/>
      </c>
      <c r="AA201" s="65" t="str">
        <f>IF('Input data'!AA201="","",'Input data'!AA201)</f>
        <v/>
      </c>
      <c r="AB201" s="135" t="str">
        <f>IF('Input data'!AB201="","",'Input data'!AB201)</f>
        <v/>
      </c>
      <c r="AC201" s="136" t="str">
        <f>IF('Input data'!AC201="","",'Input data'!AC201)</f>
        <v/>
      </c>
      <c r="AD201" s="64" t="str">
        <f>IF('Input data'!AD201="","",'Input data'!AD201)</f>
        <v/>
      </c>
      <c r="AE201" s="64" t="str">
        <f>IF('Input data'!AE201="","",'Input data'!AE201)</f>
        <v/>
      </c>
      <c r="AF201" s="64" t="str">
        <f>IF('Input data'!AF201="","",'Input data'!AF201)</f>
        <v/>
      </c>
      <c r="AG201" s="64" t="str">
        <f>IF('Input data'!AG201="","",'Input data'!AG201)</f>
        <v/>
      </c>
      <c r="AH201" s="64" t="str">
        <f>IF('Input data'!AH201="","",'Input data'!AH201)</f>
        <v/>
      </c>
      <c r="AI201" s="64" t="str">
        <f>IF('Input data'!AI201="","",'Input data'!AI201)</f>
        <v/>
      </c>
      <c r="AJ201" s="64" t="str">
        <f>IF('Input data'!AJ201="","",'Input data'!AJ201)</f>
        <v/>
      </c>
      <c r="AK201" s="65" t="str">
        <f>IF('Input data'!AK201="","",'Input data'!AK201)</f>
        <v/>
      </c>
      <c r="AL201" s="136" t="str">
        <f>IF('Input data'!AL201="","",'Input data'!AL201)</f>
        <v/>
      </c>
      <c r="AM201" s="64" t="str">
        <f>IF('Input data'!AM201="","",'Input data'!AM201)</f>
        <v/>
      </c>
      <c r="AN201" s="128" t="str">
        <f>IF('Input data'!AN201="","",'Input data'!AN201)</f>
        <v/>
      </c>
      <c r="AO201" s="139" t="str">
        <f>IF('Input data'!AO201="","",'Input data'!AO201)</f>
        <v/>
      </c>
      <c r="AP201" s="89" t="str">
        <f t="shared" si="67"/>
        <v/>
      </c>
      <c r="AQ201" s="90" t="str">
        <f t="shared" si="68"/>
        <v/>
      </c>
      <c r="AR201" s="91" t="str">
        <f t="shared" si="69"/>
        <v/>
      </c>
      <c r="AS201" s="91" t="str">
        <f t="shared" si="70"/>
        <v/>
      </c>
      <c r="AT201" s="91" t="str">
        <f t="shared" si="82"/>
        <v/>
      </c>
      <c r="AU201" s="91" t="str">
        <f t="shared" si="71"/>
        <v/>
      </c>
      <c r="AV201" s="117" t="str">
        <f t="shared" si="72"/>
        <v/>
      </c>
      <c r="AW201" s="89" t="str">
        <f>IF(OR(Q201="",Y201=""),"",(5.6*(IF(AC201="",'Standard input values for PCO2'!$C$5,AC201))^0.75+22*Y201+1.6*0.00001*(IF(AG201="",'Standard input values for PCO2'!$D$5,AG201))^3)*Q201/1000)</f>
        <v/>
      </c>
      <c r="AX201" s="90" t="str">
        <f>IF(OR(R201="",Y201=""),"",(5.6*(IF(AD201="",'Standard input values for PCO2'!$C$6,AD201))^0.75+1.6*0.00001*(IF(AH201="",'Standard input values for PCO2'!$D$6,AH201))^3)*R201/1000)</f>
        <v/>
      </c>
      <c r="AY201" s="90" t="str">
        <f>IF(S201="","",(7.64*(IF(AE201="",'Standard input values for PCO2'!$C$7,AE201))^0.69+(IF(AK201="",'Standard input values for PCO2'!$F$7,AK201))*(23/(IF(AJ201="",'Standard input values for PCO2'!$E$7,AJ201))-1)*((57.27+0.302*(IF(AE201="",'Standard input values for PCO2'!$C$7,AE201)))/(1-0.171*(IF(AK201="",'Standard input values for PCO2'!$F$7,AK201))))+1.6*0.00001*(IF(AI201="",'Standard input values for PCO2'!$D$7,AI201))^3)*S201/1000)</f>
        <v/>
      </c>
      <c r="AZ201" s="90" t="str">
        <f>IF(T201="","",(7.64*(IF(AF201="",'Standard input values for PCO2'!$C$8,AF201))^0.69+(IF(AK201="",'Standard input values for PCO2'!$F$8,AK201))*(23/(IF(AJ201="",'Standard input values for PCO2'!$E$8,AJ201))-1)*((57.27+0.302*(IF(AF201="",'Standard input values for PCO2'!$C$8,AF201)))/(1-0.171*(IF(AK201="",'Standard input values for PCO2'!$F$8,AK201)))))*T201/1000)</f>
        <v/>
      </c>
      <c r="BA201" s="90" t="str">
        <f t="shared" si="83"/>
        <v/>
      </c>
      <c r="BB201" s="122" t="str">
        <f t="shared" si="73"/>
        <v/>
      </c>
      <c r="BC201" s="89" t="str">
        <f t="shared" si="74"/>
        <v/>
      </c>
      <c r="BD201" s="90" t="str">
        <f t="shared" si="75"/>
        <v/>
      </c>
      <c r="BE201" s="117" t="str">
        <f t="shared" si="76"/>
        <v/>
      </c>
      <c r="BF201" s="98" t="str">
        <f t="shared" si="77"/>
        <v/>
      </c>
      <c r="BG201" s="99" t="str">
        <f t="shared" si="78"/>
        <v/>
      </c>
      <c r="BH201" s="99" t="str">
        <f t="shared" si="79"/>
        <v/>
      </c>
      <c r="BI201" s="100" t="str">
        <f t="shared" si="80"/>
        <v/>
      </c>
      <c r="BJ201" s="101" t="str">
        <f t="shared" si="84"/>
        <v/>
      </c>
      <c r="BK201" s="102" t="str">
        <f t="shared" si="85"/>
        <v/>
      </c>
      <c r="BL201" s="102" t="str">
        <f t="shared" si="86"/>
        <v/>
      </c>
      <c r="BM201" s="102" t="str">
        <f t="shared" si="87"/>
        <v/>
      </c>
      <c r="BN201" s="102" t="str">
        <f t="shared" si="88"/>
        <v/>
      </c>
      <c r="BO201" s="103" t="str">
        <f t="shared" si="81"/>
        <v/>
      </c>
    </row>
    <row r="202" spans="2:67" ht="15.75" customHeight="1" x14ac:dyDescent="0.25">
      <c r="B202" s="132" t="str">
        <f>IF('Input data'!B202="","",'Input data'!B202)</f>
        <v/>
      </c>
      <c r="C202" s="66" t="str">
        <f>IF('Input data'!C202="","",'Input data'!C202)</f>
        <v/>
      </c>
      <c r="D202" s="66" t="str">
        <f>IF('Input data'!D202="","",'Input data'!D202)</f>
        <v/>
      </c>
      <c r="E202" s="133" t="str">
        <f>IF('Input data'!E202="","",'Input data'!E202)</f>
        <v/>
      </c>
      <c r="F202" s="66" t="str">
        <f>IF('Input data'!F202="","",'Input data'!F202)</f>
        <v/>
      </c>
      <c r="G202" s="66" t="str">
        <f>IF('Input data'!G202="","",'Input data'!G202)</f>
        <v/>
      </c>
      <c r="H202" s="127" t="str">
        <f>IF('Input data'!H202="","",'Input data'!H202)</f>
        <v/>
      </c>
      <c r="I202" s="64" t="str">
        <f>IF('Input data'!I202="","",'Input data'!I202)</f>
        <v/>
      </c>
      <c r="J202" s="65" t="str">
        <f>IF('Input data'!J202="","",'Input data'!J202)</f>
        <v/>
      </c>
      <c r="K202" s="64" t="str">
        <f>IF('Input data'!K202="","",'Input data'!K202)</f>
        <v/>
      </c>
      <c r="L202" s="65" t="str">
        <f>IF('Input data'!L202="","",'Input data'!L202)</f>
        <v/>
      </c>
      <c r="M202" s="64" t="str">
        <f>IF('Input data'!M202="","",'Input data'!M202)</f>
        <v/>
      </c>
      <c r="N202" s="64" t="str">
        <f>IF('Input data'!N202="","",'Input data'!N202)</f>
        <v/>
      </c>
      <c r="O202" s="134" t="str">
        <f>IF('Input data'!O202="","",'Input data'!O202)</f>
        <v/>
      </c>
      <c r="P202" s="132" t="str">
        <f>IF('Input data'!P202="","",'Input data'!P202)</f>
        <v/>
      </c>
      <c r="Q202" s="64" t="str">
        <f>IF('Input data'!Q202="","",'Input data'!Q202)</f>
        <v/>
      </c>
      <c r="R202" s="64" t="str">
        <f>IF('Input data'!R202="","",'Input data'!R202)</f>
        <v/>
      </c>
      <c r="S202" s="64" t="str">
        <f>IF('Input data'!S202="","",'Input data'!S202)</f>
        <v/>
      </c>
      <c r="T202" s="135" t="str">
        <f>IF('Input data'!T202="","",'Input data'!T202)</f>
        <v/>
      </c>
      <c r="U202" s="136" t="str">
        <f>IF('Input data'!U202="","",'Input data'!U202)</f>
        <v/>
      </c>
      <c r="V202" s="65" t="str">
        <f>IF('Input data'!V202="","",'Input data'!V202)</f>
        <v/>
      </c>
      <c r="W202" s="64" t="str">
        <f>IF('Input data'!W202="","",'Input data'!W202)</f>
        <v/>
      </c>
      <c r="X202" s="135" t="str">
        <f>IF('Input data'!X202="","",'Input data'!X202)</f>
        <v/>
      </c>
      <c r="Y202" s="137" t="str">
        <f>IF('Input data'!Y202="","",'Input data'!Y202)</f>
        <v/>
      </c>
      <c r="Z202" s="65" t="str">
        <f>IF('Input data'!Z202="","",'Input data'!Z202)</f>
        <v/>
      </c>
      <c r="AA202" s="65" t="str">
        <f>IF('Input data'!AA202="","",'Input data'!AA202)</f>
        <v/>
      </c>
      <c r="AB202" s="135" t="str">
        <f>IF('Input data'!AB202="","",'Input data'!AB202)</f>
        <v/>
      </c>
      <c r="AC202" s="136" t="str">
        <f>IF('Input data'!AC202="","",'Input data'!AC202)</f>
        <v/>
      </c>
      <c r="AD202" s="64" t="str">
        <f>IF('Input data'!AD202="","",'Input data'!AD202)</f>
        <v/>
      </c>
      <c r="AE202" s="64" t="str">
        <f>IF('Input data'!AE202="","",'Input data'!AE202)</f>
        <v/>
      </c>
      <c r="AF202" s="64" t="str">
        <f>IF('Input data'!AF202="","",'Input data'!AF202)</f>
        <v/>
      </c>
      <c r="AG202" s="64" t="str">
        <f>IF('Input data'!AG202="","",'Input data'!AG202)</f>
        <v/>
      </c>
      <c r="AH202" s="64" t="str">
        <f>IF('Input data'!AH202="","",'Input data'!AH202)</f>
        <v/>
      </c>
      <c r="AI202" s="64" t="str">
        <f>IF('Input data'!AI202="","",'Input data'!AI202)</f>
        <v/>
      </c>
      <c r="AJ202" s="64" t="str">
        <f>IF('Input data'!AJ202="","",'Input data'!AJ202)</f>
        <v/>
      </c>
      <c r="AK202" s="65" t="str">
        <f>IF('Input data'!AK202="","",'Input data'!AK202)</f>
        <v/>
      </c>
      <c r="AL202" s="136" t="str">
        <f>IF('Input data'!AL202="","",'Input data'!AL202)</f>
        <v/>
      </c>
      <c r="AM202" s="64" t="str">
        <f>IF('Input data'!AM202="","",'Input data'!AM202)</f>
        <v/>
      </c>
      <c r="AN202" s="128" t="str">
        <f>IF('Input data'!AN202="","",'Input data'!AN202)</f>
        <v/>
      </c>
      <c r="AO202" s="139" t="str">
        <f>IF('Input data'!AO202="","",'Input data'!AO202)</f>
        <v/>
      </c>
      <c r="AP202" s="89" t="str">
        <f t="shared" si="67"/>
        <v/>
      </c>
      <c r="AQ202" s="90" t="str">
        <f t="shared" si="68"/>
        <v/>
      </c>
      <c r="AR202" s="91" t="str">
        <f t="shared" si="69"/>
        <v/>
      </c>
      <c r="AS202" s="91" t="str">
        <f t="shared" si="70"/>
        <v/>
      </c>
      <c r="AT202" s="91" t="str">
        <f t="shared" si="82"/>
        <v/>
      </c>
      <c r="AU202" s="91" t="str">
        <f t="shared" si="71"/>
        <v/>
      </c>
      <c r="AV202" s="117" t="str">
        <f t="shared" si="72"/>
        <v/>
      </c>
      <c r="AW202" s="89" t="str">
        <f>IF(OR(Q202="",Y202=""),"",(5.6*(IF(AC202="",'Standard input values for PCO2'!$C$5,AC202))^0.75+22*Y202+1.6*0.00001*(IF(AG202="",'Standard input values for PCO2'!$D$5,AG202))^3)*Q202/1000)</f>
        <v/>
      </c>
      <c r="AX202" s="90" t="str">
        <f>IF(OR(R202="",Y202=""),"",(5.6*(IF(AD202="",'Standard input values for PCO2'!$C$6,AD202))^0.75+1.6*0.00001*(IF(AH202="",'Standard input values for PCO2'!$D$6,AH202))^3)*R202/1000)</f>
        <v/>
      </c>
      <c r="AY202" s="90" t="str">
        <f>IF(S202="","",(7.64*(IF(AE202="",'Standard input values for PCO2'!$C$7,AE202))^0.69+(IF(AK202="",'Standard input values for PCO2'!$F$7,AK202))*(23/(IF(AJ202="",'Standard input values for PCO2'!$E$7,AJ202))-1)*((57.27+0.302*(IF(AE202="",'Standard input values for PCO2'!$C$7,AE202)))/(1-0.171*(IF(AK202="",'Standard input values for PCO2'!$F$7,AK202))))+1.6*0.00001*(IF(AI202="",'Standard input values for PCO2'!$D$7,AI202))^3)*S202/1000)</f>
        <v/>
      </c>
      <c r="AZ202" s="90" t="str">
        <f>IF(T202="","",(7.64*(IF(AF202="",'Standard input values for PCO2'!$C$8,AF202))^0.69+(IF(AK202="",'Standard input values for PCO2'!$F$8,AK202))*(23/(IF(AJ202="",'Standard input values for PCO2'!$E$8,AJ202))-1)*((57.27+0.302*(IF(AF202="",'Standard input values for PCO2'!$C$8,AF202)))/(1-0.171*(IF(AK202="",'Standard input values for PCO2'!$F$8,AK202)))))*T202/1000)</f>
        <v/>
      </c>
      <c r="BA202" s="90" t="str">
        <f t="shared" si="83"/>
        <v/>
      </c>
      <c r="BB202" s="122" t="str">
        <f t="shared" si="73"/>
        <v/>
      </c>
      <c r="BC202" s="89" t="str">
        <f t="shared" si="74"/>
        <v/>
      </c>
      <c r="BD202" s="90" t="str">
        <f t="shared" si="75"/>
        <v/>
      </c>
      <c r="BE202" s="117" t="str">
        <f t="shared" si="76"/>
        <v/>
      </c>
      <c r="BF202" s="98" t="str">
        <f t="shared" si="77"/>
        <v/>
      </c>
      <c r="BG202" s="99" t="str">
        <f t="shared" si="78"/>
        <v/>
      </c>
      <c r="BH202" s="99" t="str">
        <f t="shared" si="79"/>
        <v/>
      </c>
      <c r="BI202" s="100" t="str">
        <f t="shared" si="80"/>
        <v/>
      </c>
      <c r="BJ202" s="101" t="str">
        <f t="shared" si="84"/>
        <v/>
      </c>
      <c r="BK202" s="102" t="str">
        <f t="shared" si="85"/>
        <v/>
      </c>
      <c r="BL202" s="102" t="str">
        <f t="shared" si="86"/>
        <v/>
      </c>
      <c r="BM202" s="102" t="str">
        <f t="shared" si="87"/>
        <v/>
      </c>
      <c r="BN202" s="102" t="str">
        <f t="shared" si="88"/>
        <v/>
      </c>
      <c r="BO202" s="103" t="str">
        <f t="shared" si="81"/>
        <v/>
      </c>
    </row>
    <row r="203" spans="2:67" ht="15.75" customHeight="1" x14ac:dyDescent="0.25">
      <c r="B203" s="132" t="str">
        <f>IF('Input data'!B203="","",'Input data'!B203)</f>
        <v/>
      </c>
      <c r="C203" s="66" t="str">
        <f>IF('Input data'!C203="","",'Input data'!C203)</f>
        <v/>
      </c>
      <c r="D203" s="66" t="str">
        <f>IF('Input data'!D203="","",'Input data'!D203)</f>
        <v/>
      </c>
      <c r="E203" s="133" t="str">
        <f>IF('Input data'!E203="","",'Input data'!E203)</f>
        <v/>
      </c>
      <c r="F203" s="66" t="str">
        <f>IF('Input data'!F203="","",'Input data'!F203)</f>
        <v/>
      </c>
      <c r="G203" s="66" t="str">
        <f>IF('Input data'!G203="","",'Input data'!G203)</f>
        <v/>
      </c>
      <c r="H203" s="127" t="str">
        <f>IF('Input data'!H203="","",'Input data'!H203)</f>
        <v/>
      </c>
      <c r="I203" s="64" t="str">
        <f>IF('Input data'!I203="","",'Input data'!I203)</f>
        <v/>
      </c>
      <c r="J203" s="65" t="str">
        <f>IF('Input data'!J203="","",'Input data'!J203)</f>
        <v/>
      </c>
      <c r="K203" s="64" t="str">
        <f>IF('Input data'!K203="","",'Input data'!K203)</f>
        <v/>
      </c>
      <c r="L203" s="65" t="str">
        <f>IF('Input data'!L203="","",'Input data'!L203)</f>
        <v/>
      </c>
      <c r="M203" s="64" t="str">
        <f>IF('Input data'!M203="","",'Input data'!M203)</f>
        <v/>
      </c>
      <c r="N203" s="64" t="str">
        <f>IF('Input data'!N203="","",'Input data'!N203)</f>
        <v/>
      </c>
      <c r="O203" s="134" t="str">
        <f>IF('Input data'!O203="","",'Input data'!O203)</f>
        <v/>
      </c>
      <c r="P203" s="132" t="str">
        <f>IF('Input data'!P203="","",'Input data'!P203)</f>
        <v/>
      </c>
      <c r="Q203" s="64" t="str">
        <f>IF('Input data'!Q203="","",'Input data'!Q203)</f>
        <v/>
      </c>
      <c r="R203" s="64" t="str">
        <f>IF('Input data'!R203="","",'Input data'!R203)</f>
        <v/>
      </c>
      <c r="S203" s="64" t="str">
        <f>IF('Input data'!S203="","",'Input data'!S203)</f>
        <v/>
      </c>
      <c r="T203" s="135" t="str">
        <f>IF('Input data'!T203="","",'Input data'!T203)</f>
        <v/>
      </c>
      <c r="U203" s="136" t="str">
        <f>IF('Input data'!U203="","",'Input data'!U203)</f>
        <v/>
      </c>
      <c r="V203" s="65" t="str">
        <f>IF('Input data'!V203="","",'Input data'!V203)</f>
        <v/>
      </c>
      <c r="W203" s="64" t="str">
        <f>IF('Input data'!W203="","",'Input data'!W203)</f>
        <v/>
      </c>
      <c r="X203" s="135" t="str">
        <f>IF('Input data'!X203="","",'Input data'!X203)</f>
        <v/>
      </c>
      <c r="Y203" s="137" t="str">
        <f>IF('Input data'!Y203="","",'Input data'!Y203)</f>
        <v/>
      </c>
      <c r="Z203" s="65" t="str">
        <f>IF('Input data'!Z203="","",'Input data'!Z203)</f>
        <v/>
      </c>
      <c r="AA203" s="65" t="str">
        <f>IF('Input data'!AA203="","",'Input data'!AA203)</f>
        <v/>
      </c>
      <c r="AB203" s="135" t="str">
        <f>IF('Input data'!AB203="","",'Input data'!AB203)</f>
        <v/>
      </c>
      <c r="AC203" s="136" t="str">
        <f>IF('Input data'!AC203="","",'Input data'!AC203)</f>
        <v/>
      </c>
      <c r="AD203" s="64" t="str">
        <f>IF('Input data'!AD203="","",'Input data'!AD203)</f>
        <v/>
      </c>
      <c r="AE203" s="64" t="str">
        <f>IF('Input data'!AE203="","",'Input data'!AE203)</f>
        <v/>
      </c>
      <c r="AF203" s="64" t="str">
        <f>IF('Input data'!AF203="","",'Input data'!AF203)</f>
        <v/>
      </c>
      <c r="AG203" s="64" t="str">
        <f>IF('Input data'!AG203="","",'Input data'!AG203)</f>
        <v/>
      </c>
      <c r="AH203" s="64" t="str">
        <f>IF('Input data'!AH203="","",'Input data'!AH203)</f>
        <v/>
      </c>
      <c r="AI203" s="64" t="str">
        <f>IF('Input data'!AI203="","",'Input data'!AI203)</f>
        <v/>
      </c>
      <c r="AJ203" s="64" t="str">
        <f>IF('Input data'!AJ203="","",'Input data'!AJ203)</f>
        <v/>
      </c>
      <c r="AK203" s="65" t="str">
        <f>IF('Input data'!AK203="","",'Input data'!AK203)</f>
        <v/>
      </c>
      <c r="AL203" s="136" t="str">
        <f>IF('Input data'!AL203="","",'Input data'!AL203)</f>
        <v/>
      </c>
      <c r="AM203" s="64" t="str">
        <f>IF('Input data'!AM203="","",'Input data'!AM203)</f>
        <v/>
      </c>
      <c r="AN203" s="128" t="str">
        <f>IF('Input data'!AN203="","",'Input data'!AN203)</f>
        <v/>
      </c>
      <c r="AO203" s="139" t="str">
        <f>IF('Input data'!AO203="","",'Input data'!AO203)</f>
        <v/>
      </c>
      <c r="AP203" s="89" t="str">
        <f t="shared" si="67"/>
        <v/>
      </c>
      <c r="AQ203" s="90" t="str">
        <f t="shared" si="68"/>
        <v/>
      </c>
      <c r="AR203" s="91" t="str">
        <f t="shared" si="69"/>
        <v/>
      </c>
      <c r="AS203" s="91" t="str">
        <f t="shared" si="70"/>
        <v/>
      </c>
      <c r="AT203" s="91" t="str">
        <f t="shared" si="82"/>
        <v/>
      </c>
      <c r="AU203" s="91" t="str">
        <f t="shared" si="71"/>
        <v/>
      </c>
      <c r="AV203" s="117" t="str">
        <f t="shared" si="72"/>
        <v/>
      </c>
      <c r="AW203" s="89" t="str">
        <f>IF(OR(Q203="",Y203=""),"",(5.6*(IF(AC203="",'Standard input values for PCO2'!$C$5,AC203))^0.75+22*Y203+1.6*0.00001*(IF(AG203="",'Standard input values for PCO2'!$D$5,AG203))^3)*Q203/1000)</f>
        <v/>
      </c>
      <c r="AX203" s="90" t="str">
        <f>IF(OR(R203="",Y203=""),"",(5.6*(IF(AD203="",'Standard input values for PCO2'!$C$6,AD203))^0.75+1.6*0.00001*(IF(AH203="",'Standard input values for PCO2'!$D$6,AH203))^3)*R203/1000)</f>
        <v/>
      </c>
      <c r="AY203" s="90" t="str">
        <f>IF(S203="","",(7.64*(IF(AE203="",'Standard input values for PCO2'!$C$7,AE203))^0.69+(IF(AK203="",'Standard input values for PCO2'!$F$7,AK203))*(23/(IF(AJ203="",'Standard input values for PCO2'!$E$7,AJ203))-1)*((57.27+0.302*(IF(AE203="",'Standard input values for PCO2'!$C$7,AE203)))/(1-0.171*(IF(AK203="",'Standard input values for PCO2'!$F$7,AK203))))+1.6*0.00001*(IF(AI203="",'Standard input values for PCO2'!$D$7,AI203))^3)*S203/1000)</f>
        <v/>
      </c>
      <c r="AZ203" s="90" t="str">
        <f>IF(T203="","",(7.64*(IF(AF203="",'Standard input values for PCO2'!$C$8,AF203))^0.69+(IF(AK203="",'Standard input values for PCO2'!$F$8,AK203))*(23/(IF(AJ203="",'Standard input values for PCO2'!$E$8,AJ203))-1)*((57.27+0.302*(IF(AF203="",'Standard input values for PCO2'!$C$8,AF203)))/(1-0.171*(IF(AK203="",'Standard input values for PCO2'!$F$8,AK203)))))*T203/1000)</f>
        <v/>
      </c>
      <c r="BA203" s="90" t="str">
        <f t="shared" si="83"/>
        <v/>
      </c>
      <c r="BB203" s="122" t="str">
        <f t="shared" si="73"/>
        <v/>
      </c>
      <c r="BC203" s="89" t="str">
        <f t="shared" si="74"/>
        <v/>
      </c>
      <c r="BD203" s="90" t="str">
        <f t="shared" si="75"/>
        <v/>
      </c>
      <c r="BE203" s="117" t="str">
        <f t="shared" si="76"/>
        <v/>
      </c>
      <c r="BF203" s="98" t="str">
        <f t="shared" si="77"/>
        <v/>
      </c>
      <c r="BG203" s="99" t="str">
        <f t="shared" si="78"/>
        <v/>
      </c>
      <c r="BH203" s="99" t="str">
        <f t="shared" si="79"/>
        <v/>
      </c>
      <c r="BI203" s="100" t="str">
        <f t="shared" si="80"/>
        <v/>
      </c>
      <c r="BJ203" s="101" t="str">
        <f t="shared" si="84"/>
        <v/>
      </c>
      <c r="BK203" s="102" t="str">
        <f t="shared" si="85"/>
        <v/>
      </c>
      <c r="BL203" s="102" t="str">
        <f t="shared" si="86"/>
        <v/>
      </c>
      <c r="BM203" s="102" t="str">
        <f t="shared" si="87"/>
        <v/>
      </c>
      <c r="BN203" s="102" t="str">
        <f t="shared" si="88"/>
        <v/>
      </c>
      <c r="BO203" s="103" t="str">
        <f t="shared" si="81"/>
        <v/>
      </c>
    </row>
    <row r="204" spans="2:67" ht="15.75" customHeight="1" x14ac:dyDescent="0.25">
      <c r="B204" s="132" t="str">
        <f>IF('Input data'!B204="","",'Input data'!B204)</f>
        <v/>
      </c>
      <c r="C204" s="66" t="str">
        <f>IF('Input data'!C204="","",'Input data'!C204)</f>
        <v/>
      </c>
      <c r="D204" s="66" t="str">
        <f>IF('Input data'!D204="","",'Input data'!D204)</f>
        <v/>
      </c>
      <c r="E204" s="133" t="str">
        <f>IF('Input data'!E204="","",'Input data'!E204)</f>
        <v/>
      </c>
      <c r="F204" s="66" t="str">
        <f>IF('Input data'!F204="","",'Input data'!F204)</f>
        <v/>
      </c>
      <c r="G204" s="66" t="str">
        <f>IF('Input data'!G204="","",'Input data'!G204)</f>
        <v/>
      </c>
      <c r="H204" s="127" t="str">
        <f>IF('Input data'!H204="","",'Input data'!H204)</f>
        <v/>
      </c>
      <c r="I204" s="64" t="str">
        <f>IF('Input data'!I204="","",'Input data'!I204)</f>
        <v/>
      </c>
      <c r="J204" s="65" t="str">
        <f>IF('Input data'!J204="","",'Input data'!J204)</f>
        <v/>
      </c>
      <c r="K204" s="64" t="str">
        <f>IF('Input data'!K204="","",'Input data'!K204)</f>
        <v/>
      </c>
      <c r="L204" s="65" t="str">
        <f>IF('Input data'!L204="","",'Input data'!L204)</f>
        <v/>
      </c>
      <c r="M204" s="64" t="str">
        <f>IF('Input data'!M204="","",'Input data'!M204)</f>
        <v/>
      </c>
      <c r="N204" s="64" t="str">
        <f>IF('Input data'!N204="","",'Input data'!N204)</f>
        <v/>
      </c>
      <c r="O204" s="134" t="str">
        <f>IF('Input data'!O204="","",'Input data'!O204)</f>
        <v/>
      </c>
      <c r="P204" s="132" t="str">
        <f>IF('Input data'!P204="","",'Input data'!P204)</f>
        <v/>
      </c>
      <c r="Q204" s="64" t="str">
        <f>IF('Input data'!Q204="","",'Input data'!Q204)</f>
        <v/>
      </c>
      <c r="R204" s="64" t="str">
        <f>IF('Input data'!R204="","",'Input data'!R204)</f>
        <v/>
      </c>
      <c r="S204" s="64" t="str">
        <f>IF('Input data'!S204="","",'Input data'!S204)</f>
        <v/>
      </c>
      <c r="T204" s="135" t="str">
        <f>IF('Input data'!T204="","",'Input data'!T204)</f>
        <v/>
      </c>
      <c r="U204" s="136" t="str">
        <f>IF('Input data'!U204="","",'Input data'!U204)</f>
        <v/>
      </c>
      <c r="V204" s="65" t="str">
        <f>IF('Input data'!V204="","",'Input data'!V204)</f>
        <v/>
      </c>
      <c r="W204" s="64" t="str">
        <f>IF('Input data'!W204="","",'Input data'!W204)</f>
        <v/>
      </c>
      <c r="X204" s="135" t="str">
        <f>IF('Input data'!X204="","",'Input data'!X204)</f>
        <v/>
      </c>
      <c r="Y204" s="137" t="str">
        <f>IF('Input data'!Y204="","",'Input data'!Y204)</f>
        <v/>
      </c>
      <c r="Z204" s="65" t="str">
        <f>IF('Input data'!Z204="","",'Input data'!Z204)</f>
        <v/>
      </c>
      <c r="AA204" s="65" t="str">
        <f>IF('Input data'!AA204="","",'Input data'!AA204)</f>
        <v/>
      </c>
      <c r="AB204" s="135" t="str">
        <f>IF('Input data'!AB204="","",'Input data'!AB204)</f>
        <v/>
      </c>
      <c r="AC204" s="136" t="str">
        <f>IF('Input data'!AC204="","",'Input data'!AC204)</f>
        <v/>
      </c>
      <c r="AD204" s="64" t="str">
        <f>IF('Input data'!AD204="","",'Input data'!AD204)</f>
        <v/>
      </c>
      <c r="AE204" s="64" t="str">
        <f>IF('Input data'!AE204="","",'Input data'!AE204)</f>
        <v/>
      </c>
      <c r="AF204" s="64" t="str">
        <f>IF('Input data'!AF204="","",'Input data'!AF204)</f>
        <v/>
      </c>
      <c r="AG204" s="64" t="str">
        <f>IF('Input data'!AG204="","",'Input data'!AG204)</f>
        <v/>
      </c>
      <c r="AH204" s="64" t="str">
        <f>IF('Input data'!AH204="","",'Input data'!AH204)</f>
        <v/>
      </c>
      <c r="AI204" s="64" t="str">
        <f>IF('Input data'!AI204="","",'Input data'!AI204)</f>
        <v/>
      </c>
      <c r="AJ204" s="64" t="str">
        <f>IF('Input data'!AJ204="","",'Input data'!AJ204)</f>
        <v/>
      </c>
      <c r="AK204" s="65" t="str">
        <f>IF('Input data'!AK204="","",'Input data'!AK204)</f>
        <v/>
      </c>
      <c r="AL204" s="136" t="str">
        <f>IF('Input data'!AL204="","",'Input data'!AL204)</f>
        <v/>
      </c>
      <c r="AM204" s="64" t="str">
        <f>IF('Input data'!AM204="","",'Input data'!AM204)</f>
        <v/>
      </c>
      <c r="AN204" s="128" t="str">
        <f>IF('Input data'!AN204="","",'Input data'!AN204)</f>
        <v/>
      </c>
      <c r="AO204" s="139" t="str">
        <f>IF('Input data'!AO204="","",'Input data'!AO204)</f>
        <v/>
      </c>
      <c r="AP204" s="89" t="str">
        <f t="shared" si="67"/>
        <v/>
      </c>
      <c r="AQ204" s="90" t="str">
        <f t="shared" si="68"/>
        <v/>
      </c>
      <c r="AR204" s="91" t="str">
        <f t="shared" si="69"/>
        <v/>
      </c>
      <c r="AS204" s="91" t="str">
        <f t="shared" si="70"/>
        <v/>
      </c>
      <c r="AT204" s="91" t="str">
        <f t="shared" si="82"/>
        <v/>
      </c>
      <c r="AU204" s="91" t="str">
        <f t="shared" si="71"/>
        <v/>
      </c>
      <c r="AV204" s="117" t="str">
        <f t="shared" si="72"/>
        <v/>
      </c>
      <c r="AW204" s="89" t="str">
        <f>IF(OR(Q204="",Y204=""),"",(5.6*(IF(AC204="",'Standard input values for PCO2'!$C$5,AC204))^0.75+22*Y204+1.6*0.00001*(IF(AG204="",'Standard input values for PCO2'!$D$5,AG204))^3)*Q204/1000)</f>
        <v/>
      </c>
      <c r="AX204" s="90" t="str">
        <f>IF(OR(R204="",Y204=""),"",(5.6*(IF(AD204="",'Standard input values for PCO2'!$C$6,AD204))^0.75+1.6*0.00001*(IF(AH204="",'Standard input values for PCO2'!$D$6,AH204))^3)*R204/1000)</f>
        <v/>
      </c>
      <c r="AY204" s="90" t="str">
        <f>IF(S204="","",(7.64*(IF(AE204="",'Standard input values for PCO2'!$C$7,AE204))^0.69+(IF(AK204="",'Standard input values for PCO2'!$F$7,AK204))*(23/(IF(AJ204="",'Standard input values for PCO2'!$E$7,AJ204))-1)*((57.27+0.302*(IF(AE204="",'Standard input values for PCO2'!$C$7,AE204)))/(1-0.171*(IF(AK204="",'Standard input values for PCO2'!$F$7,AK204))))+1.6*0.00001*(IF(AI204="",'Standard input values for PCO2'!$D$7,AI204))^3)*S204/1000)</f>
        <v/>
      </c>
      <c r="AZ204" s="90" t="str">
        <f>IF(T204="","",(7.64*(IF(AF204="",'Standard input values for PCO2'!$C$8,AF204))^0.69+(IF(AK204="",'Standard input values for PCO2'!$F$8,AK204))*(23/(IF(AJ204="",'Standard input values for PCO2'!$E$8,AJ204))-1)*((57.27+0.302*(IF(AF204="",'Standard input values for PCO2'!$C$8,AF204)))/(1-0.171*(IF(AK204="",'Standard input values for PCO2'!$F$8,AK204)))))*T204/1000)</f>
        <v/>
      </c>
      <c r="BA204" s="90" t="str">
        <f t="shared" si="83"/>
        <v/>
      </c>
      <c r="BB204" s="122" t="str">
        <f t="shared" si="73"/>
        <v/>
      </c>
      <c r="BC204" s="89" t="str">
        <f t="shared" si="74"/>
        <v/>
      </c>
      <c r="BD204" s="90" t="str">
        <f t="shared" si="75"/>
        <v/>
      </c>
      <c r="BE204" s="117" t="str">
        <f t="shared" si="76"/>
        <v/>
      </c>
      <c r="BF204" s="98" t="str">
        <f t="shared" si="77"/>
        <v/>
      </c>
      <c r="BG204" s="99" t="str">
        <f t="shared" si="78"/>
        <v/>
      </c>
      <c r="BH204" s="99" t="str">
        <f t="shared" si="79"/>
        <v/>
      </c>
      <c r="BI204" s="100" t="str">
        <f t="shared" si="80"/>
        <v/>
      </c>
      <c r="BJ204" s="101" t="str">
        <f t="shared" si="84"/>
        <v/>
      </c>
      <c r="BK204" s="102" t="str">
        <f t="shared" si="85"/>
        <v/>
      </c>
      <c r="BL204" s="102" t="str">
        <f t="shared" si="86"/>
        <v/>
      </c>
      <c r="BM204" s="102" t="str">
        <f t="shared" si="87"/>
        <v/>
      </c>
      <c r="BN204" s="102" t="str">
        <f t="shared" si="88"/>
        <v/>
      </c>
      <c r="BO204" s="103" t="str">
        <f t="shared" si="81"/>
        <v/>
      </c>
    </row>
    <row r="205" spans="2:67" ht="15.75" customHeight="1" x14ac:dyDescent="0.25">
      <c r="B205" s="132" t="str">
        <f>IF('Input data'!B205="","",'Input data'!B205)</f>
        <v/>
      </c>
      <c r="C205" s="66" t="str">
        <f>IF('Input data'!C205="","",'Input data'!C205)</f>
        <v/>
      </c>
      <c r="D205" s="66" t="str">
        <f>IF('Input data'!D205="","",'Input data'!D205)</f>
        <v/>
      </c>
      <c r="E205" s="133" t="str">
        <f>IF('Input data'!E205="","",'Input data'!E205)</f>
        <v/>
      </c>
      <c r="F205" s="66" t="str">
        <f>IF('Input data'!F205="","",'Input data'!F205)</f>
        <v/>
      </c>
      <c r="G205" s="66" t="str">
        <f>IF('Input data'!G205="","",'Input data'!G205)</f>
        <v/>
      </c>
      <c r="H205" s="127" t="str">
        <f>IF('Input data'!H205="","",'Input data'!H205)</f>
        <v/>
      </c>
      <c r="I205" s="64" t="str">
        <f>IF('Input data'!I205="","",'Input data'!I205)</f>
        <v/>
      </c>
      <c r="J205" s="65" t="str">
        <f>IF('Input data'!J205="","",'Input data'!J205)</f>
        <v/>
      </c>
      <c r="K205" s="64" t="str">
        <f>IF('Input data'!K205="","",'Input data'!K205)</f>
        <v/>
      </c>
      <c r="L205" s="65" t="str">
        <f>IF('Input data'!L205="","",'Input data'!L205)</f>
        <v/>
      </c>
      <c r="M205" s="64" t="str">
        <f>IF('Input data'!M205="","",'Input data'!M205)</f>
        <v/>
      </c>
      <c r="N205" s="64" t="str">
        <f>IF('Input data'!N205="","",'Input data'!N205)</f>
        <v/>
      </c>
      <c r="O205" s="134" t="str">
        <f>IF('Input data'!O205="","",'Input data'!O205)</f>
        <v/>
      </c>
      <c r="P205" s="132" t="str">
        <f>IF('Input data'!P205="","",'Input data'!P205)</f>
        <v/>
      </c>
      <c r="Q205" s="64" t="str">
        <f>IF('Input data'!Q205="","",'Input data'!Q205)</f>
        <v/>
      </c>
      <c r="R205" s="64" t="str">
        <f>IF('Input data'!R205="","",'Input data'!R205)</f>
        <v/>
      </c>
      <c r="S205" s="64" t="str">
        <f>IF('Input data'!S205="","",'Input data'!S205)</f>
        <v/>
      </c>
      <c r="T205" s="135" t="str">
        <f>IF('Input data'!T205="","",'Input data'!T205)</f>
        <v/>
      </c>
      <c r="U205" s="136" t="str">
        <f>IF('Input data'!U205="","",'Input data'!U205)</f>
        <v/>
      </c>
      <c r="V205" s="65" t="str">
        <f>IF('Input data'!V205="","",'Input data'!V205)</f>
        <v/>
      </c>
      <c r="W205" s="64" t="str">
        <f>IF('Input data'!W205="","",'Input data'!W205)</f>
        <v/>
      </c>
      <c r="X205" s="135" t="str">
        <f>IF('Input data'!X205="","",'Input data'!X205)</f>
        <v/>
      </c>
      <c r="Y205" s="137" t="str">
        <f>IF('Input data'!Y205="","",'Input data'!Y205)</f>
        <v/>
      </c>
      <c r="Z205" s="65" t="str">
        <f>IF('Input data'!Z205="","",'Input data'!Z205)</f>
        <v/>
      </c>
      <c r="AA205" s="65" t="str">
        <f>IF('Input data'!AA205="","",'Input data'!AA205)</f>
        <v/>
      </c>
      <c r="AB205" s="135" t="str">
        <f>IF('Input data'!AB205="","",'Input data'!AB205)</f>
        <v/>
      </c>
      <c r="AC205" s="136" t="str">
        <f>IF('Input data'!AC205="","",'Input data'!AC205)</f>
        <v/>
      </c>
      <c r="AD205" s="64" t="str">
        <f>IF('Input data'!AD205="","",'Input data'!AD205)</f>
        <v/>
      </c>
      <c r="AE205" s="64" t="str">
        <f>IF('Input data'!AE205="","",'Input data'!AE205)</f>
        <v/>
      </c>
      <c r="AF205" s="64" t="str">
        <f>IF('Input data'!AF205="","",'Input data'!AF205)</f>
        <v/>
      </c>
      <c r="AG205" s="64" t="str">
        <f>IF('Input data'!AG205="","",'Input data'!AG205)</f>
        <v/>
      </c>
      <c r="AH205" s="64" t="str">
        <f>IF('Input data'!AH205="","",'Input data'!AH205)</f>
        <v/>
      </c>
      <c r="AI205" s="64" t="str">
        <f>IF('Input data'!AI205="","",'Input data'!AI205)</f>
        <v/>
      </c>
      <c r="AJ205" s="64" t="str">
        <f>IF('Input data'!AJ205="","",'Input data'!AJ205)</f>
        <v/>
      </c>
      <c r="AK205" s="65" t="str">
        <f>IF('Input data'!AK205="","",'Input data'!AK205)</f>
        <v/>
      </c>
      <c r="AL205" s="136" t="str">
        <f>IF('Input data'!AL205="","",'Input data'!AL205)</f>
        <v/>
      </c>
      <c r="AM205" s="64" t="str">
        <f>IF('Input data'!AM205="","",'Input data'!AM205)</f>
        <v/>
      </c>
      <c r="AN205" s="128" t="str">
        <f>IF('Input data'!AN205="","",'Input data'!AN205)</f>
        <v/>
      </c>
      <c r="AO205" s="139" t="str">
        <f>IF('Input data'!AO205="","",'Input data'!AO205)</f>
        <v/>
      </c>
      <c r="AP205" s="89" t="str">
        <f t="shared" si="67"/>
        <v/>
      </c>
      <c r="AQ205" s="90" t="str">
        <f t="shared" si="68"/>
        <v/>
      </c>
      <c r="AR205" s="91" t="str">
        <f t="shared" si="69"/>
        <v/>
      </c>
      <c r="AS205" s="91" t="str">
        <f t="shared" si="70"/>
        <v/>
      </c>
      <c r="AT205" s="91" t="str">
        <f t="shared" si="82"/>
        <v/>
      </c>
      <c r="AU205" s="91" t="str">
        <f t="shared" si="71"/>
        <v/>
      </c>
      <c r="AV205" s="117" t="str">
        <f t="shared" si="72"/>
        <v/>
      </c>
      <c r="AW205" s="89" t="str">
        <f>IF(OR(Q205="",Y205=""),"",(5.6*(IF(AC205="",'Standard input values for PCO2'!$C$5,AC205))^0.75+22*Y205+1.6*0.00001*(IF(AG205="",'Standard input values for PCO2'!$D$5,AG205))^3)*Q205/1000)</f>
        <v/>
      </c>
      <c r="AX205" s="90" t="str">
        <f>IF(OR(R205="",Y205=""),"",(5.6*(IF(AD205="",'Standard input values for PCO2'!$C$6,AD205))^0.75+1.6*0.00001*(IF(AH205="",'Standard input values for PCO2'!$D$6,AH205))^3)*R205/1000)</f>
        <v/>
      </c>
      <c r="AY205" s="90" t="str">
        <f>IF(S205="","",(7.64*(IF(AE205="",'Standard input values for PCO2'!$C$7,AE205))^0.69+(IF(AK205="",'Standard input values for PCO2'!$F$7,AK205))*(23/(IF(AJ205="",'Standard input values for PCO2'!$E$7,AJ205))-1)*((57.27+0.302*(IF(AE205="",'Standard input values for PCO2'!$C$7,AE205)))/(1-0.171*(IF(AK205="",'Standard input values for PCO2'!$F$7,AK205))))+1.6*0.00001*(IF(AI205="",'Standard input values for PCO2'!$D$7,AI205))^3)*S205/1000)</f>
        <v/>
      </c>
      <c r="AZ205" s="90" t="str">
        <f>IF(T205="","",(7.64*(IF(AF205="",'Standard input values for PCO2'!$C$8,AF205))^0.69+(IF(AK205="",'Standard input values for PCO2'!$F$8,AK205))*(23/(IF(AJ205="",'Standard input values for PCO2'!$E$8,AJ205))-1)*((57.27+0.302*(IF(AF205="",'Standard input values for PCO2'!$C$8,AF205)))/(1-0.171*(IF(AK205="",'Standard input values for PCO2'!$F$8,AK205)))))*T205/1000)</f>
        <v/>
      </c>
      <c r="BA205" s="90" t="str">
        <f t="shared" si="83"/>
        <v/>
      </c>
      <c r="BB205" s="122" t="str">
        <f t="shared" si="73"/>
        <v/>
      </c>
      <c r="BC205" s="89" t="str">
        <f t="shared" si="74"/>
        <v/>
      </c>
      <c r="BD205" s="90" t="str">
        <f t="shared" si="75"/>
        <v/>
      </c>
      <c r="BE205" s="117" t="str">
        <f t="shared" si="76"/>
        <v/>
      </c>
      <c r="BF205" s="98" t="str">
        <f t="shared" si="77"/>
        <v/>
      </c>
      <c r="BG205" s="99" t="str">
        <f t="shared" si="78"/>
        <v/>
      </c>
      <c r="BH205" s="99" t="str">
        <f t="shared" si="79"/>
        <v/>
      </c>
      <c r="BI205" s="100" t="str">
        <f t="shared" si="80"/>
        <v/>
      </c>
      <c r="BJ205" s="101" t="str">
        <f t="shared" si="84"/>
        <v/>
      </c>
      <c r="BK205" s="102" t="str">
        <f t="shared" si="85"/>
        <v/>
      </c>
      <c r="BL205" s="102" t="str">
        <f t="shared" si="86"/>
        <v/>
      </c>
      <c r="BM205" s="102" t="str">
        <f t="shared" si="87"/>
        <v/>
      </c>
      <c r="BN205" s="102" t="str">
        <f t="shared" si="88"/>
        <v/>
      </c>
      <c r="BO205" s="103" t="str">
        <f t="shared" si="81"/>
        <v/>
      </c>
    </row>
    <row r="206" spans="2:67" ht="15.75" customHeight="1" x14ac:dyDescent="0.25">
      <c r="B206" s="132" t="str">
        <f>IF('Input data'!B206="","",'Input data'!B206)</f>
        <v/>
      </c>
      <c r="C206" s="66" t="str">
        <f>IF('Input data'!C206="","",'Input data'!C206)</f>
        <v/>
      </c>
      <c r="D206" s="66" t="str">
        <f>IF('Input data'!D206="","",'Input data'!D206)</f>
        <v/>
      </c>
      <c r="E206" s="133" t="str">
        <f>IF('Input data'!E206="","",'Input data'!E206)</f>
        <v/>
      </c>
      <c r="F206" s="66" t="str">
        <f>IF('Input data'!F206="","",'Input data'!F206)</f>
        <v/>
      </c>
      <c r="G206" s="66" t="str">
        <f>IF('Input data'!G206="","",'Input data'!G206)</f>
        <v/>
      </c>
      <c r="H206" s="127" t="str">
        <f>IF('Input data'!H206="","",'Input data'!H206)</f>
        <v/>
      </c>
      <c r="I206" s="64" t="str">
        <f>IF('Input data'!I206="","",'Input data'!I206)</f>
        <v/>
      </c>
      <c r="J206" s="65" t="str">
        <f>IF('Input data'!J206="","",'Input data'!J206)</f>
        <v/>
      </c>
      <c r="K206" s="64" t="str">
        <f>IF('Input data'!K206="","",'Input data'!K206)</f>
        <v/>
      </c>
      <c r="L206" s="65" t="str">
        <f>IF('Input data'!L206="","",'Input data'!L206)</f>
        <v/>
      </c>
      <c r="M206" s="64" t="str">
        <f>IF('Input data'!M206="","",'Input data'!M206)</f>
        <v/>
      </c>
      <c r="N206" s="64" t="str">
        <f>IF('Input data'!N206="","",'Input data'!N206)</f>
        <v/>
      </c>
      <c r="O206" s="134" t="str">
        <f>IF('Input data'!O206="","",'Input data'!O206)</f>
        <v/>
      </c>
      <c r="P206" s="132" t="str">
        <f>IF('Input data'!P206="","",'Input data'!P206)</f>
        <v/>
      </c>
      <c r="Q206" s="64" t="str">
        <f>IF('Input data'!Q206="","",'Input data'!Q206)</f>
        <v/>
      </c>
      <c r="R206" s="64" t="str">
        <f>IF('Input data'!R206="","",'Input data'!R206)</f>
        <v/>
      </c>
      <c r="S206" s="64" t="str">
        <f>IF('Input data'!S206="","",'Input data'!S206)</f>
        <v/>
      </c>
      <c r="T206" s="135" t="str">
        <f>IF('Input data'!T206="","",'Input data'!T206)</f>
        <v/>
      </c>
      <c r="U206" s="136" t="str">
        <f>IF('Input data'!U206="","",'Input data'!U206)</f>
        <v/>
      </c>
      <c r="V206" s="65" t="str">
        <f>IF('Input data'!V206="","",'Input data'!V206)</f>
        <v/>
      </c>
      <c r="W206" s="64" t="str">
        <f>IF('Input data'!W206="","",'Input data'!W206)</f>
        <v/>
      </c>
      <c r="X206" s="135" t="str">
        <f>IF('Input data'!X206="","",'Input data'!X206)</f>
        <v/>
      </c>
      <c r="Y206" s="137" t="str">
        <f>IF('Input data'!Y206="","",'Input data'!Y206)</f>
        <v/>
      </c>
      <c r="Z206" s="65" t="str">
        <f>IF('Input data'!Z206="","",'Input data'!Z206)</f>
        <v/>
      </c>
      <c r="AA206" s="65" t="str">
        <f>IF('Input data'!AA206="","",'Input data'!AA206)</f>
        <v/>
      </c>
      <c r="AB206" s="135" t="str">
        <f>IF('Input data'!AB206="","",'Input data'!AB206)</f>
        <v/>
      </c>
      <c r="AC206" s="136" t="str">
        <f>IF('Input data'!AC206="","",'Input data'!AC206)</f>
        <v/>
      </c>
      <c r="AD206" s="64" t="str">
        <f>IF('Input data'!AD206="","",'Input data'!AD206)</f>
        <v/>
      </c>
      <c r="AE206" s="64" t="str">
        <f>IF('Input data'!AE206="","",'Input data'!AE206)</f>
        <v/>
      </c>
      <c r="AF206" s="64" t="str">
        <f>IF('Input data'!AF206="","",'Input data'!AF206)</f>
        <v/>
      </c>
      <c r="AG206" s="64" t="str">
        <f>IF('Input data'!AG206="","",'Input data'!AG206)</f>
        <v/>
      </c>
      <c r="AH206" s="64" t="str">
        <f>IF('Input data'!AH206="","",'Input data'!AH206)</f>
        <v/>
      </c>
      <c r="AI206" s="64" t="str">
        <f>IF('Input data'!AI206="","",'Input data'!AI206)</f>
        <v/>
      </c>
      <c r="AJ206" s="64" t="str">
        <f>IF('Input data'!AJ206="","",'Input data'!AJ206)</f>
        <v/>
      </c>
      <c r="AK206" s="65" t="str">
        <f>IF('Input data'!AK206="","",'Input data'!AK206)</f>
        <v/>
      </c>
      <c r="AL206" s="136" t="str">
        <f>IF('Input data'!AL206="","",'Input data'!AL206)</f>
        <v/>
      </c>
      <c r="AM206" s="64" t="str">
        <f>IF('Input data'!AM206="","",'Input data'!AM206)</f>
        <v/>
      </c>
      <c r="AN206" s="128" t="str">
        <f>IF('Input data'!AN206="","",'Input data'!AN206)</f>
        <v/>
      </c>
      <c r="AO206" s="139" t="str">
        <f>IF('Input data'!AO206="","",'Input data'!AO206)</f>
        <v/>
      </c>
      <c r="AP206" s="89" t="str">
        <f t="shared" si="67"/>
        <v/>
      </c>
      <c r="AQ206" s="90" t="str">
        <f t="shared" si="68"/>
        <v/>
      </c>
      <c r="AR206" s="91" t="str">
        <f t="shared" si="69"/>
        <v/>
      </c>
      <c r="AS206" s="91" t="str">
        <f t="shared" si="70"/>
        <v/>
      </c>
      <c r="AT206" s="91" t="str">
        <f t="shared" si="82"/>
        <v/>
      </c>
      <c r="AU206" s="91" t="str">
        <f t="shared" si="71"/>
        <v/>
      </c>
      <c r="AV206" s="117" t="str">
        <f t="shared" si="72"/>
        <v/>
      </c>
      <c r="AW206" s="89" t="str">
        <f>IF(OR(Q206="",Y206=""),"",(5.6*(IF(AC206="",'Standard input values for PCO2'!$C$5,AC206))^0.75+22*Y206+1.6*0.00001*(IF(AG206="",'Standard input values for PCO2'!$D$5,AG206))^3)*Q206/1000)</f>
        <v/>
      </c>
      <c r="AX206" s="90" t="str">
        <f>IF(OR(R206="",Y206=""),"",(5.6*(IF(AD206="",'Standard input values for PCO2'!$C$6,AD206))^0.75+1.6*0.00001*(IF(AH206="",'Standard input values for PCO2'!$D$6,AH206))^3)*R206/1000)</f>
        <v/>
      </c>
      <c r="AY206" s="90" t="str">
        <f>IF(S206="","",(7.64*(IF(AE206="",'Standard input values for PCO2'!$C$7,AE206))^0.69+(IF(AK206="",'Standard input values for PCO2'!$F$7,AK206))*(23/(IF(AJ206="",'Standard input values for PCO2'!$E$7,AJ206))-1)*((57.27+0.302*(IF(AE206="",'Standard input values for PCO2'!$C$7,AE206)))/(1-0.171*(IF(AK206="",'Standard input values for PCO2'!$F$7,AK206))))+1.6*0.00001*(IF(AI206="",'Standard input values for PCO2'!$D$7,AI206))^3)*S206/1000)</f>
        <v/>
      </c>
      <c r="AZ206" s="90" t="str">
        <f>IF(T206="","",(7.64*(IF(AF206="",'Standard input values for PCO2'!$C$8,AF206))^0.69+(IF(AK206="",'Standard input values for PCO2'!$F$8,AK206))*(23/(IF(AJ206="",'Standard input values for PCO2'!$E$8,AJ206))-1)*((57.27+0.302*(IF(AF206="",'Standard input values for PCO2'!$C$8,AF206)))/(1-0.171*(IF(AK206="",'Standard input values for PCO2'!$F$8,AK206)))))*T206/1000)</f>
        <v/>
      </c>
      <c r="BA206" s="90" t="str">
        <f t="shared" si="83"/>
        <v/>
      </c>
      <c r="BB206" s="122" t="str">
        <f t="shared" si="73"/>
        <v/>
      </c>
      <c r="BC206" s="89" t="str">
        <f t="shared" si="74"/>
        <v/>
      </c>
      <c r="BD206" s="90" t="str">
        <f t="shared" si="75"/>
        <v/>
      </c>
      <c r="BE206" s="117" t="str">
        <f t="shared" si="76"/>
        <v/>
      </c>
      <c r="BF206" s="98" t="str">
        <f t="shared" si="77"/>
        <v/>
      </c>
      <c r="BG206" s="99" t="str">
        <f t="shared" si="78"/>
        <v/>
      </c>
      <c r="BH206" s="99" t="str">
        <f t="shared" si="79"/>
        <v/>
      </c>
      <c r="BI206" s="100" t="str">
        <f t="shared" si="80"/>
        <v/>
      </c>
      <c r="BJ206" s="101" t="str">
        <f t="shared" si="84"/>
        <v/>
      </c>
      <c r="BK206" s="102" t="str">
        <f t="shared" si="85"/>
        <v/>
      </c>
      <c r="BL206" s="102" t="str">
        <f t="shared" si="86"/>
        <v/>
      </c>
      <c r="BM206" s="102" t="str">
        <f t="shared" si="87"/>
        <v/>
      </c>
      <c r="BN206" s="102" t="str">
        <f t="shared" si="88"/>
        <v/>
      </c>
      <c r="BO206" s="103" t="str">
        <f t="shared" si="81"/>
        <v/>
      </c>
    </row>
    <row r="207" spans="2:67" ht="15.75" customHeight="1" x14ac:dyDescent="0.25">
      <c r="B207" s="132" t="str">
        <f>IF('Input data'!B207="","",'Input data'!B207)</f>
        <v/>
      </c>
      <c r="C207" s="66" t="str">
        <f>IF('Input data'!C207="","",'Input data'!C207)</f>
        <v/>
      </c>
      <c r="D207" s="66" t="str">
        <f>IF('Input data'!D207="","",'Input data'!D207)</f>
        <v/>
      </c>
      <c r="E207" s="133" t="str">
        <f>IF('Input data'!E207="","",'Input data'!E207)</f>
        <v/>
      </c>
      <c r="F207" s="66" t="str">
        <f>IF('Input data'!F207="","",'Input data'!F207)</f>
        <v/>
      </c>
      <c r="G207" s="66" t="str">
        <f>IF('Input data'!G207="","",'Input data'!G207)</f>
        <v/>
      </c>
      <c r="H207" s="127" t="str">
        <f>IF('Input data'!H207="","",'Input data'!H207)</f>
        <v/>
      </c>
      <c r="I207" s="64" t="str">
        <f>IF('Input data'!I207="","",'Input data'!I207)</f>
        <v/>
      </c>
      <c r="J207" s="65" t="str">
        <f>IF('Input data'!J207="","",'Input data'!J207)</f>
        <v/>
      </c>
      <c r="K207" s="64" t="str">
        <f>IF('Input data'!K207="","",'Input data'!K207)</f>
        <v/>
      </c>
      <c r="L207" s="65" t="str">
        <f>IF('Input data'!L207="","",'Input data'!L207)</f>
        <v/>
      </c>
      <c r="M207" s="64" t="str">
        <f>IF('Input data'!M207="","",'Input data'!M207)</f>
        <v/>
      </c>
      <c r="N207" s="64" t="str">
        <f>IF('Input data'!N207="","",'Input data'!N207)</f>
        <v/>
      </c>
      <c r="O207" s="134" t="str">
        <f>IF('Input data'!O207="","",'Input data'!O207)</f>
        <v/>
      </c>
      <c r="P207" s="132" t="str">
        <f>IF('Input data'!P207="","",'Input data'!P207)</f>
        <v/>
      </c>
      <c r="Q207" s="64" t="str">
        <f>IF('Input data'!Q207="","",'Input data'!Q207)</f>
        <v/>
      </c>
      <c r="R207" s="64" t="str">
        <f>IF('Input data'!R207="","",'Input data'!R207)</f>
        <v/>
      </c>
      <c r="S207" s="64" t="str">
        <f>IF('Input data'!S207="","",'Input data'!S207)</f>
        <v/>
      </c>
      <c r="T207" s="135" t="str">
        <f>IF('Input data'!T207="","",'Input data'!T207)</f>
        <v/>
      </c>
      <c r="U207" s="136" t="str">
        <f>IF('Input data'!U207="","",'Input data'!U207)</f>
        <v/>
      </c>
      <c r="V207" s="65" t="str">
        <f>IF('Input data'!V207="","",'Input data'!V207)</f>
        <v/>
      </c>
      <c r="W207" s="64" t="str">
        <f>IF('Input data'!W207="","",'Input data'!W207)</f>
        <v/>
      </c>
      <c r="X207" s="135" t="str">
        <f>IF('Input data'!X207="","",'Input data'!X207)</f>
        <v/>
      </c>
      <c r="Y207" s="137" t="str">
        <f>IF('Input data'!Y207="","",'Input data'!Y207)</f>
        <v/>
      </c>
      <c r="Z207" s="65" t="str">
        <f>IF('Input data'!Z207="","",'Input data'!Z207)</f>
        <v/>
      </c>
      <c r="AA207" s="65" t="str">
        <f>IF('Input data'!AA207="","",'Input data'!AA207)</f>
        <v/>
      </c>
      <c r="AB207" s="135" t="str">
        <f>IF('Input data'!AB207="","",'Input data'!AB207)</f>
        <v/>
      </c>
      <c r="AC207" s="136" t="str">
        <f>IF('Input data'!AC207="","",'Input data'!AC207)</f>
        <v/>
      </c>
      <c r="AD207" s="64" t="str">
        <f>IF('Input data'!AD207="","",'Input data'!AD207)</f>
        <v/>
      </c>
      <c r="AE207" s="64" t="str">
        <f>IF('Input data'!AE207="","",'Input data'!AE207)</f>
        <v/>
      </c>
      <c r="AF207" s="64" t="str">
        <f>IF('Input data'!AF207="","",'Input data'!AF207)</f>
        <v/>
      </c>
      <c r="AG207" s="64" t="str">
        <f>IF('Input data'!AG207="","",'Input data'!AG207)</f>
        <v/>
      </c>
      <c r="AH207" s="64" t="str">
        <f>IF('Input data'!AH207="","",'Input data'!AH207)</f>
        <v/>
      </c>
      <c r="AI207" s="64" t="str">
        <f>IF('Input data'!AI207="","",'Input data'!AI207)</f>
        <v/>
      </c>
      <c r="AJ207" s="64" t="str">
        <f>IF('Input data'!AJ207="","",'Input data'!AJ207)</f>
        <v/>
      </c>
      <c r="AK207" s="65" t="str">
        <f>IF('Input data'!AK207="","",'Input data'!AK207)</f>
        <v/>
      </c>
      <c r="AL207" s="136" t="str">
        <f>IF('Input data'!AL207="","",'Input data'!AL207)</f>
        <v/>
      </c>
      <c r="AM207" s="64" t="str">
        <f>IF('Input data'!AM207="","",'Input data'!AM207)</f>
        <v/>
      </c>
      <c r="AN207" s="128" t="str">
        <f>IF('Input data'!AN207="","",'Input data'!AN207)</f>
        <v/>
      </c>
      <c r="AO207" s="139" t="str">
        <f>IF('Input data'!AO207="","",'Input data'!AO207)</f>
        <v/>
      </c>
      <c r="AP207" s="89" t="str">
        <f t="shared" si="67"/>
        <v/>
      </c>
      <c r="AQ207" s="90" t="str">
        <f t="shared" si="68"/>
        <v/>
      </c>
      <c r="AR207" s="91" t="str">
        <f t="shared" si="69"/>
        <v/>
      </c>
      <c r="AS207" s="91" t="str">
        <f t="shared" si="70"/>
        <v/>
      </c>
      <c r="AT207" s="91" t="str">
        <f t="shared" si="82"/>
        <v/>
      </c>
      <c r="AU207" s="91" t="str">
        <f t="shared" si="71"/>
        <v/>
      </c>
      <c r="AV207" s="117" t="str">
        <f t="shared" si="72"/>
        <v/>
      </c>
      <c r="AW207" s="89" t="str">
        <f>IF(OR(Q207="",Y207=""),"",(5.6*(IF(AC207="",'Standard input values for PCO2'!$C$5,AC207))^0.75+22*Y207+1.6*0.00001*(IF(AG207="",'Standard input values for PCO2'!$D$5,AG207))^3)*Q207/1000)</f>
        <v/>
      </c>
      <c r="AX207" s="90" t="str">
        <f>IF(OR(R207="",Y207=""),"",(5.6*(IF(AD207="",'Standard input values for PCO2'!$C$6,AD207))^0.75+1.6*0.00001*(IF(AH207="",'Standard input values for PCO2'!$D$6,AH207))^3)*R207/1000)</f>
        <v/>
      </c>
      <c r="AY207" s="90" t="str">
        <f>IF(S207="","",(7.64*(IF(AE207="",'Standard input values for PCO2'!$C$7,AE207))^0.69+(IF(AK207="",'Standard input values for PCO2'!$F$7,AK207))*(23/(IF(AJ207="",'Standard input values for PCO2'!$E$7,AJ207))-1)*((57.27+0.302*(IF(AE207="",'Standard input values for PCO2'!$C$7,AE207)))/(1-0.171*(IF(AK207="",'Standard input values for PCO2'!$F$7,AK207))))+1.6*0.00001*(IF(AI207="",'Standard input values for PCO2'!$D$7,AI207))^3)*S207/1000)</f>
        <v/>
      </c>
      <c r="AZ207" s="90" t="str">
        <f>IF(T207="","",(7.64*(IF(AF207="",'Standard input values for PCO2'!$C$8,AF207))^0.69+(IF(AK207="",'Standard input values for PCO2'!$F$8,AK207))*(23/(IF(AJ207="",'Standard input values for PCO2'!$E$8,AJ207))-1)*((57.27+0.302*(IF(AF207="",'Standard input values for PCO2'!$C$8,AF207)))/(1-0.171*(IF(AK207="",'Standard input values for PCO2'!$F$8,AK207)))))*T207/1000)</f>
        <v/>
      </c>
      <c r="BA207" s="90" t="str">
        <f t="shared" si="83"/>
        <v/>
      </c>
      <c r="BB207" s="122" t="str">
        <f t="shared" si="73"/>
        <v/>
      </c>
      <c r="BC207" s="89" t="str">
        <f t="shared" si="74"/>
        <v/>
      </c>
      <c r="BD207" s="90" t="str">
        <f t="shared" si="75"/>
        <v/>
      </c>
      <c r="BE207" s="117" t="str">
        <f t="shared" si="76"/>
        <v/>
      </c>
      <c r="BF207" s="98" t="str">
        <f t="shared" si="77"/>
        <v/>
      </c>
      <c r="BG207" s="99" t="str">
        <f t="shared" si="78"/>
        <v/>
      </c>
      <c r="BH207" s="99" t="str">
        <f t="shared" si="79"/>
        <v/>
      </c>
      <c r="BI207" s="100" t="str">
        <f t="shared" si="80"/>
        <v/>
      </c>
      <c r="BJ207" s="101" t="str">
        <f t="shared" si="84"/>
        <v/>
      </c>
      <c r="BK207" s="102" t="str">
        <f t="shared" si="85"/>
        <v/>
      </c>
      <c r="BL207" s="102" t="str">
        <f t="shared" si="86"/>
        <v/>
      </c>
      <c r="BM207" s="102" t="str">
        <f t="shared" si="87"/>
        <v/>
      </c>
      <c r="BN207" s="102" t="str">
        <f t="shared" si="88"/>
        <v/>
      </c>
      <c r="BO207" s="103" t="str">
        <f t="shared" si="81"/>
        <v/>
      </c>
    </row>
    <row r="208" spans="2:67" ht="15.75" customHeight="1" x14ac:dyDescent="0.25">
      <c r="B208" s="132" t="str">
        <f>IF('Input data'!B208="","",'Input data'!B208)</f>
        <v/>
      </c>
      <c r="C208" s="66" t="str">
        <f>IF('Input data'!C208="","",'Input data'!C208)</f>
        <v/>
      </c>
      <c r="D208" s="66" t="str">
        <f>IF('Input data'!D208="","",'Input data'!D208)</f>
        <v/>
      </c>
      <c r="E208" s="133" t="str">
        <f>IF('Input data'!E208="","",'Input data'!E208)</f>
        <v/>
      </c>
      <c r="F208" s="66" t="str">
        <f>IF('Input data'!F208="","",'Input data'!F208)</f>
        <v/>
      </c>
      <c r="G208" s="66" t="str">
        <f>IF('Input data'!G208="","",'Input data'!G208)</f>
        <v/>
      </c>
      <c r="H208" s="127" t="str">
        <f>IF('Input data'!H208="","",'Input data'!H208)</f>
        <v/>
      </c>
      <c r="I208" s="64" t="str">
        <f>IF('Input data'!I208="","",'Input data'!I208)</f>
        <v/>
      </c>
      <c r="J208" s="65" t="str">
        <f>IF('Input data'!J208="","",'Input data'!J208)</f>
        <v/>
      </c>
      <c r="K208" s="64" t="str">
        <f>IF('Input data'!K208="","",'Input data'!K208)</f>
        <v/>
      </c>
      <c r="L208" s="65" t="str">
        <f>IF('Input data'!L208="","",'Input data'!L208)</f>
        <v/>
      </c>
      <c r="M208" s="64" t="str">
        <f>IF('Input data'!M208="","",'Input data'!M208)</f>
        <v/>
      </c>
      <c r="N208" s="64" t="str">
        <f>IF('Input data'!N208="","",'Input data'!N208)</f>
        <v/>
      </c>
      <c r="O208" s="134" t="str">
        <f>IF('Input data'!O208="","",'Input data'!O208)</f>
        <v/>
      </c>
      <c r="P208" s="132" t="str">
        <f>IF('Input data'!P208="","",'Input data'!P208)</f>
        <v/>
      </c>
      <c r="Q208" s="64" t="str">
        <f>IF('Input data'!Q208="","",'Input data'!Q208)</f>
        <v/>
      </c>
      <c r="R208" s="64" t="str">
        <f>IF('Input data'!R208="","",'Input data'!R208)</f>
        <v/>
      </c>
      <c r="S208" s="64" t="str">
        <f>IF('Input data'!S208="","",'Input data'!S208)</f>
        <v/>
      </c>
      <c r="T208" s="135" t="str">
        <f>IF('Input data'!T208="","",'Input data'!T208)</f>
        <v/>
      </c>
      <c r="U208" s="136" t="str">
        <f>IF('Input data'!U208="","",'Input data'!U208)</f>
        <v/>
      </c>
      <c r="V208" s="65" t="str">
        <f>IF('Input data'!V208="","",'Input data'!V208)</f>
        <v/>
      </c>
      <c r="W208" s="64" t="str">
        <f>IF('Input data'!W208="","",'Input data'!W208)</f>
        <v/>
      </c>
      <c r="X208" s="135" t="str">
        <f>IF('Input data'!X208="","",'Input data'!X208)</f>
        <v/>
      </c>
      <c r="Y208" s="137" t="str">
        <f>IF('Input data'!Y208="","",'Input data'!Y208)</f>
        <v/>
      </c>
      <c r="Z208" s="65" t="str">
        <f>IF('Input data'!Z208="","",'Input data'!Z208)</f>
        <v/>
      </c>
      <c r="AA208" s="65" t="str">
        <f>IF('Input data'!AA208="","",'Input data'!AA208)</f>
        <v/>
      </c>
      <c r="AB208" s="135" t="str">
        <f>IF('Input data'!AB208="","",'Input data'!AB208)</f>
        <v/>
      </c>
      <c r="AC208" s="136" t="str">
        <f>IF('Input data'!AC208="","",'Input data'!AC208)</f>
        <v/>
      </c>
      <c r="AD208" s="64" t="str">
        <f>IF('Input data'!AD208="","",'Input data'!AD208)</f>
        <v/>
      </c>
      <c r="AE208" s="64" t="str">
        <f>IF('Input data'!AE208="","",'Input data'!AE208)</f>
        <v/>
      </c>
      <c r="AF208" s="64" t="str">
        <f>IF('Input data'!AF208="","",'Input data'!AF208)</f>
        <v/>
      </c>
      <c r="AG208" s="64" t="str">
        <f>IF('Input data'!AG208="","",'Input data'!AG208)</f>
        <v/>
      </c>
      <c r="AH208" s="64" t="str">
        <f>IF('Input data'!AH208="","",'Input data'!AH208)</f>
        <v/>
      </c>
      <c r="AI208" s="64" t="str">
        <f>IF('Input data'!AI208="","",'Input data'!AI208)</f>
        <v/>
      </c>
      <c r="AJ208" s="64" t="str">
        <f>IF('Input data'!AJ208="","",'Input data'!AJ208)</f>
        <v/>
      </c>
      <c r="AK208" s="65" t="str">
        <f>IF('Input data'!AK208="","",'Input data'!AK208)</f>
        <v/>
      </c>
      <c r="AL208" s="136" t="str">
        <f>IF('Input data'!AL208="","",'Input data'!AL208)</f>
        <v/>
      </c>
      <c r="AM208" s="64" t="str">
        <f>IF('Input data'!AM208="","",'Input data'!AM208)</f>
        <v/>
      </c>
      <c r="AN208" s="128" t="str">
        <f>IF('Input data'!AN208="","",'Input data'!AN208)</f>
        <v/>
      </c>
      <c r="AO208" s="139" t="str">
        <f>IF('Input data'!AO208="","",'Input data'!AO208)</f>
        <v/>
      </c>
      <c r="AP208" s="89" t="str">
        <f t="shared" si="67"/>
        <v/>
      </c>
      <c r="AQ208" s="90" t="str">
        <f t="shared" si="68"/>
        <v/>
      </c>
      <c r="AR208" s="91" t="str">
        <f t="shared" si="69"/>
        <v/>
      </c>
      <c r="AS208" s="91" t="str">
        <f t="shared" si="70"/>
        <v/>
      </c>
      <c r="AT208" s="91" t="str">
        <f t="shared" si="82"/>
        <v/>
      </c>
      <c r="AU208" s="91" t="str">
        <f t="shared" si="71"/>
        <v/>
      </c>
      <c r="AV208" s="117" t="str">
        <f t="shared" si="72"/>
        <v/>
      </c>
      <c r="AW208" s="89" t="str">
        <f>IF(OR(Q208="",Y208=""),"",(5.6*(IF(AC208="",'Standard input values for PCO2'!$C$5,AC208))^0.75+22*Y208+1.6*0.00001*(IF(AG208="",'Standard input values for PCO2'!$D$5,AG208))^3)*Q208/1000)</f>
        <v/>
      </c>
      <c r="AX208" s="90" t="str">
        <f>IF(OR(R208="",Y208=""),"",(5.6*(IF(AD208="",'Standard input values for PCO2'!$C$6,AD208))^0.75+1.6*0.00001*(IF(AH208="",'Standard input values for PCO2'!$D$6,AH208))^3)*R208/1000)</f>
        <v/>
      </c>
      <c r="AY208" s="90" t="str">
        <f>IF(S208="","",(7.64*(IF(AE208="",'Standard input values for PCO2'!$C$7,AE208))^0.69+(IF(AK208="",'Standard input values for PCO2'!$F$7,AK208))*(23/(IF(AJ208="",'Standard input values for PCO2'!$E$7,AJ208))-1)*((57.27+0.302*(IF(AE208="",'Standard input values for PCO2'!$C$7,AE208)))/(1-0.171*(IF(AK208="",'Standard input values for PCO2'!$F$7,AK208))))+1.6*0.00001*(IF(AI208="",'Standard input values for PCO2'!$D$7,AI208))^3)*S208/1000)</f>
        <v/>
      </c>
      <c r="AZ208" s="90" t="str">
        <f>IF(T208="","",(7.64*(IF(AF208="",'Standard input values for PCO2'!$C$8,AF208))^0.69+(IF(AK208="",'Standard input values for PCO2'!$F$8,AK208))*(23/(IF(AJ208="",'Standard input values for PCO2'!$E$8,AJ208))-1)*((57.27+0.302*(IF(AF208="",'Standard input values for PCO2'!$C$8,AF208)))/(1-0.171*(IF(AK208="",'Standard input values for PCO2'!$F$8,AK208)))))*T208/1000)</f>
        <v/>
      </c>
      <c r="BA208" s="90" t="str">
        <f t="shared" si="83"/>
        <v/>
      </c>
      <c r="BB208" s="122" t="str">
        <f t="shared" si="73"/>
        <v/>
      </c>
      <c r="BC208" s="89" t="str">
        <f t="shared" si="74"/>
        <v/>
      </c>
      <c r="BD208" s="90" t="str">
        <f t="shared" si="75"/>
        <v/>
      </c>
      <c r="BE208" s="117" t="str">
        <f t="shared" si="76"/>
        <v/>
      </c>
      <c r="BF208" s="98" t="str">
        <f t="shared" si="77"/>
        <v/>
      </c>
      <c r="BG208" s="99" t="str">
        <f t="shared" si="78"/>
        <v/>
      </c>
      <c r="BH208" s="99" t="str">
        <f t="shared" si="79"/>
        <v/>
      </c>
      <c r="BI208" s="100" t="str">
        <f t="shared" si="80"/>
        <v/>
      </c>
      <c r="BJ208" s="101" t="str">
        <f t="shared" si="84"/>
        <v/>
      </c>
      <c r="BK208" s="102" t="str">
        <f t="shared" si="85"/>
        <v/>
      </c>
      <c r="BL208" s="102" t="str">
        <f t="shared" si="86"/>
        <v/>
      </c>
      <c r="BM208" s="102" t="str">
        <f t="shared" si="87"/>
        <v/>
      </c>
      <c r="BN208" s="102" t="str">
        <f t="shared" si="88"/>
        <v/>
      </c>
      <c r="BO208" s="103" t="str">
        <f t="shared" si="81"/>
        <v/>
      </c>
    </row>
    <row r="209" spans="2:67" ht="15.75" customHeight="1" x14ac:dyDescent="0.25">
      <c r="B209" s="132" t="str">
        <f>IF('Input data'!B209="","",'Input data'!B209)</f>
        <v/>
      </c>
      <c r="C209" s="66" t="str">
        <f>IF('Input data'!C209="","",'Input data'!C209)</f>
        <v/>
      </c>
      <c r="D209" s="66" t="str">
        <f>IF('Input data'!D209="","",'Input data'!D209)</f>
        <v/>
      </c>
      <c r="E209" s="133" t="str">
        <f>IF('Input data'!E209="","",'Input data'!E209)</f>
        <v/>
      </c>
      <c r="F209" s="66" t="str">
        <f>IF('Input data'!F209="","",'Input data'!F209)</f>
        <v/>
      </c>
      <c r="G209" s="66" t="str">
        <f>IF('Input data'!G209="","",'Input data'!G209)</f>
        <v/>
      </c>
      <c r="H209" s="127" t="str">
        <f>IF('Input data'!H209="","",'Input data'!H209)</f>
        <v/>
      </c>
      <c r="I209" s="64" t="str">
        <f>IF('Input data'!I209="","",'Input data'!I209)</f>
        <v/>
      </c>
      <c r="J209" s="65" t="str">
        <f>IF('Input data'!J209="","",'Input data'!J209)</f>
        <v/>
      </c>
      <c r="K209" s="64" t="str">
        <f>IF('Input data'!K209="","",'Input data'!K209)</f>
        <v/>
      </c>
      <c r="L209" s="65" t="str">
        <f>IF('Input data'!L209="","",'Input data'!L209)</f>
        <v/>
      </c>
      <c r="M209" s="64" t="str">
        <f>IF('Input data'!M209="","",'Input data'!M209)</f>
        <v/>
      </c>
      <c r="N209" s="64" t="str">
        <f>IF('Input data'!N209="","",'Input data'!N209)</f>
        <v/>
      </c>
      <c r="O209" s="134" t="str">
        <f>IF('Input data'!O209="","",'Input data'!O209)</f>
        <v/>
      </c>
      <c r="P209" s="132" t="str">
        <f>IF('Input data'!P209="","",'Input data'!P209)</f>
        <v/>
      </c>
      <c r="Q209" s="64" t="str">
        <f>IF('Input data'!Q209="","",'Input data'!Q209)</f>
        <v/>
      </c>
      <c r="R209" s="64" t="str">
        <f>IF('Input data'!R209="","",'Input data'!R209)</f>
        <v/>
      </c>
      <c r="S209" s="64" t="str">
        <f>IF('Input data'!S209="","",'Input data'!S209)</f>
        <v/>
      </c>
      <c r="T209" s="135" t="str">
        <f>IF('Input data'!T209="","",'Input data'!T209)</f>
        <v/>
      </c>
      <c r="U209" s="136" t="str">
        <f>IF('Input data'!U209="","",'Input data'!U209)</f>
        <v/>
      </c>
      <c r="V209" s="65" t="str">
        <f>IF('Input data'!V209="","",'Input data'!V209)</f>
        <v/>
      </c>
      <c r="W209" s="64" t="str">
        <f>IF('Input data'!W209="","",'Input data'!W209)</f>
        <v/>
      </c>
      <c r="X209" s="135" t="str">
        <f>IF('Input data'!X209="","",'Input data'!X209)</f>
        <v/>
      </c>
      <c r="Y209" s="137" t="str">
        <f>IF('Input data'!Y209="","",'Input data'!Y209)</f>
        <v/>
      </c>
      <c r="Z209" s="65" t="str">
        <f>IF('Input data'!Z209="","",'Input data'!Z209)</f>
        <v/>
      </c>
      <c r="AA209" s="65" t="str">
        <f>IF('Input data'!AA209="","",'Input data'!AA209)</f>
        <v/>
      </c>
      <c r="AB209" s="135" t="str">
        <f>IF('Input data'!AB209="","",'Input data'!AB209)</f>
        <v/>
      </c>
      <c r="AC209" s="136" t="str">
        <f>IF('Input data'!AC209="","",'Input data'!AC209)</f>
        <v/>
      </c>
      <c r="AD209" s="64" t="str">
        <f>IF('Input data'!AD209="","",'Input data'!AD209)</f>
        <v/>
      </c>
      <c r="AE209" s="64" t="str">
        <f>IF('Input data'!AE209="","",'Input data'!AE209)</f>
        <v/>
      </c>
      <c r="AF209" s="64" t="str">
        <f>IF('Input data'!AF209="","",'Input data'!AF209)</f>
        <v/>
      </c>
      <c r="AG209" s="64" t="str">
        <f>IF('Input data'!AG209="","",'Input data'!AG209)</f>
        <v/>
      </c>
      <c r="AH209" s="64" t="str">
        <f>IF('Input data'!AH209="","",'Input data'!AH209)</f>
        <v/>
      </c>
      <c r="AI209" s="64" t="str">
        <f>IF('Input data'!AI209="","",'Input data'!AI209)</f>
        <v/>
      </c>
      <c r="AJ209" s="64" t="str">
        <f>IF('Input data'!AJ209="","",'Input data'!AJ209)</f>
        <v/>
      </c>
      <c r="AK209" s="65" t="str">
        <f>IF('Input data'!AK209="","",'Input data'!AK209)</f>
        <v/>
      </c>
      <c r="AL209" s="136" t="str">
        <f>IF('Input data'!AL209="","",'Input data'!AL209)</f>
        <v/>
      </c>
      <c r="AM209" s="64" t="str">
        <f>IF('Input data'!AM209="","",'Input data'!AM209)</f>
        <v/>
      </c>
      <c r="AN209" s="128" t="str">
        <f>IF('Input data'!AN209="","",'Input data'!AN209)</f>
        <v/>
      </c>
      <c r="AO209" s="139" t="str">
        <f>IF('Input data'!AO209="","",'Input data'!AO209)</f>
        <v/>
      </c>
      <c r="AP209" s="89" t="str">
        <f t="shared" si="67"/>
        <v/>
      </c>
      <c r="AQ209" s="90" t="str">
        <f t="shared" si="68"/>
        <v/>
      </c>
      <c r="AR209" s="91" t="str">
        <f t="shared" si="69"/>
        <v/>
      </c>
      <c r="AS209" s="91" t="str">
        <f t="shared" si="70"/>
        <v/>
      </c>
      <c r="AT209" s="91" t="str">
        <f t="shared" si="82"/>
        <v/>
      </c>
      <c r="AU209" s="91" t="str">
        <f t="shared" si="71"/>
        <v/>
      </c>
      <c r="AV209" s="117" t="str">
        <f t="shared" si="72"/>
        <v/>
      </c>
      <c r="AW209" s="89" t="str">
        <f>IF(OR(Q209="",Y209=""),"",(5.6*(IF(AC209="",'Standard input values for PCO2'!$C$5,AC209))^0.75+22*Y209+1.6*0.00001*(IF(AG209="",'Standard input values for PCO2'!$D$5,AG209))^3)*Q209/1000)</f>
        <v/>
      </c>
      <c r="AX209" s="90" t="str">
        <f>IF(OR(R209="",Y209=""),"",(5.6*(IF(AD209="",'Standard input values for PCO2'!$C$6,AD209))^0.75+1.6*0.00001*(IF(AH209="",'Standard input values for PCO2'!$D$6,AH209))^3)*R209/1000)</f>
        <v/>
      </c>
      <c r="AY209" s="90" t="str">
        <f>IF(S209="","",(7.64*(IF(AE209="",'Standard input values for PCO2'!$C$7,AE209))^0.69+(IF(AK209="",'Standard input values for PCO2'!$F$7,AK209))*(23/(IF(AJ209="",'Standard input values for PCO2'!$E$7,AJ209))-1)*((57.27+0.302*(IF(AE209="",'Standard input values for PCO2'!$C$7,AE209)))/(1-0.171*(IF(AK209="",'Standard input values for PCO2'!$F$7,AK209))))+1.6*0.00001*(IF(AI209="",'Standard input values for PCO2'!$D$7,AI209))^3)*S209/1000)</f>
        <v/>
      </c>
      <c r="AZ209" s="90" t="str">
        <f>IF(T209="","",(7.64*(IF(AF209="",'Standard input values for PCO2'!$C$8,AF209))^0.69+(IF(AK209="",'Standard input values for PCO2'!$F$8,AK209))*(23/(IF(AJ209="",'Standard input values for PCO2'!$E$8,AJ209))-1)*((57.27+0.302*(IF(AF209="",'Standard input values for PCO2'!$C$8,AF209)))/(1-0.171*(IF(AK209="",'Standard input values for PCO2'!$F$8,AK209)))))*T209/1000)</f>
        <v/>
      </c>
      <c r="BA209" s="90" t="str">
        <f t="shared" si="83"/>
        <v/>
      </c>
      <c r="BB209" s="122" t="str">
        <f t="shared" si="73"/>
        <v/>
      </c>
      <c r="BC209" s="89" t="str">
        <f t="shared" si="74"/>
        <v/>
      </c>
      <c r="BD209" s="90" t="str">
        <f t="shared" si="75"/>
        <v/>
      </c>
      <c r="BE209" s="117" t="str">
        <f t="shared" si="76"/>
        <v/>
      </c>
      <c r="BF209" s="98" t="str">
        <f t="shared" si="77"/>
        <v/>
      </c>
      <c r="BG209" s="99" t="str">
        <f t="shared" si="78"/>
        <v/>
      </c>
      <c r="BH209" s="99" t="str">
        <f t="shared" si="79"/>
        <v/>
      </c>
      <c r="BI209" s="100" t="str">
        <f t="shared" si="80"/>
        <v/>
      </c>
      <c r="BJ209" s="101" t="str">
        <f t="shared" si="84"/>
        <v/>
      </c>
      <c r="BK209" s="102" t="str">
        <f t="shared" si="85"/>
        <v/>
      </c>
      <c r="BL209" s="102" t="str">
        <f t="shared" si="86"/>
        <v/>
      </c>
      <c r="BM209" s="102" t="str">
        <f t="shared" si="87"/>
        <v/>
      </c>
      <c r="BN209" s="102" t="str">
        <f t="shared" si="88"/>
        <v/>
      </c>
      <c r="BO209" s="103" t="str">
        <f t="shared" si="81"/>
        <v/>
      </c>
    </row>
    <row r="210" spans="2:67" ht="15.75" customHeight="1" x14ac:dyDescent="0.25">
      <c r="B210" s="132" t="str">
        <f>IF('Input data'!B210="","",'Input data'!B210)</f>
        <v/>
      </c>
      <c r="C210" s="66" t="str">
        <f>IF('Input data'!C210="","",'Input data'!C210)</f>
        <v/>
      </c>
      <c r="D210" s="66" t="str">
        <f>IF('Input data'!D210="","",'Input data'!D210)</f>
        <v/>
      </c>
      <c r="E210" s="133" t="str">
        <f>IF('Input data'!E210="","",'Input data'!E210)</f>
        <v/>
      </c>
      <c r="F210" s="66" t="str">
        <f>IF('Input data'!F210="","",'Input data'!F210)</f>
        <v/>
      </c>
      <c r="G210" s="66" t="str">
        <f>IF('Input data'!G210="","",'Input data'!G210)</f>
        <v/>
      </c>
      <c r="H210" s="127" t="str">
        <f>IF('Input data'!H210="","",'Input data'!H210)</f>
        <v/>
      </c>
      <c r="I210" s="64" t="str">
        <f>IF('Input data'!I210="","",'Input data'!I210)</f>
        <v/>
      </c>
      <c r="J210" s="65" t="str">
        <f>IF('Input data'!J210="","",'Input data'!J210)</f>
        <v/>
      </c>
      <c r="K210" s="64" t="str">
        <f>IF('Input data'!K210="","",'Input data'!K210)</f>
        <v/>
      </c>
      <c r="L210" s="65" t="str">
        <f>IF('Input data'!L210="","",'Input data'!L210)</f>
        <v/>
      </c>
      <c r="M210" s="64" t="str">
        <f>IF('Input data'!M210="","",'Input data'!M210)</f>
        <v/>
      </c>
      <c r="N210" s="64" t="str">
        <f>IF('Input data'!N210="","",'Input data'!N210)</f>
        <v/>
      </c>
      <c r="O210" s="134" t="str">
        <f>IF('Input data'!O210="","",'Input data'!O210)</f>
        <v/>
      </c>
      <c r="P210" s="132" t="str">
        <f>IF('Input data'!P210="","",'Input data'!P210)</f>
        <v/>
      </c>
      <c r="Q210" s="64" t="str">
        <f>IF('Input data'!Q210="","",'Input data'!Q210)</f>
        <v/>
      </c>
      <c r="R210" s="64" t="str">
        <f>IF('Input data'!R210="","",'Input data'!R210)</f>
        <v/>
      </c>
      <c r="S210" s="64" t="str">
        <f>IF('Input data'!S210="","",'Input data'!S210)</f>
        <v/>
      </c>
      <c r="T210" s="135" t="str">
        <f>IF('Input data'!T210="","",'Input data'!T210)</f>
        <v/>
      </c>
      <c r="U210" s="136" t="str">
        <f>IF('Input data'!U210="","",'Input data'!U210)</f>
        <v/>
      </c>
      <c r="V210" s="65" t="str">
        <f>IF('Input data'!V210="","",'Input data'!V210)</f>
        <v/>
      </c>
      <c r="W210" s="64" t="str">
        <f>IF('Input data'!W210="","",'Input data'!W210)</f>
        <v/>
      </c>
      <c r="X210" s="135" t="str">
        <f>IF('Input data'!X210="","",'Input data'!X210)</f>
        <v/>
      </c>
      <c r="Y210" s="137" t="str">
        <f>IF('Input data'!Y210="","",'Input data'!Y210)</f>
        <v/>
      </c>
      <c r="Z210" s="65" t="str">
        <f>IF('Input data'!Z210="","",'Input data'!Z210)</f>
        <v/>
      </c>
      <c r="AA210" s="65" t="str">
        <f>IF('Input data'!AA210="","",'Input data'!AA210)</f>
        <v/>
      </c>
      <c r="AB210" s="135" t="str">
        <f>IF('Input data'!AB210="","",'Input data'!AB210)</f>
        <v/>
      </c>
      <c r="AC210" s="136" t="str">
        <f>IF('Input data'!AC210="","",'Input data'!AC210)</f>
        <v/>
      </c>
      <c r="AD210" s="64" t="str">
        <f>IF('Input data'!AD210="","",'Input data'!AD210)</f>
        <v/>
      </c>
      <c r="AE210" s="64" t="str">
        <f>IF('Input data'!AE210="","",'Input data'!AE210)</f>
        <v/>
      </c>
      <c r="AF210" s="64" t="str">
        <f>IF('Input data'!AF210="","",'Input data'!AF210)</f>
        <v/>
      </c>
      <c r="AG210" s="64" t="str">
        <f>IF('Input data'!AG210="","",'Input data'!AG210)</f>
        <v/>
      </c>
      <c r="AH210" s="64" t="str">
        <f>IF('Input data'!AH210="","",'Input data'!AH210)</f>
        <v/>
      </c>
      <c r="AI210" s="64" t="str">
        <f>IF('Input data'!AI210="","",'Input data'!AI210)</f>
        <v/>
      </c>
      <c r="AJ210" s="64" t="str">
        <f>IF('Input data'!AJ210="","",'Input data'!AJ210)</f>
        <v/>
      </c>
      <c r="AK210" s="65" t="str">
        <f>IF('Input data'!AK210="","",'Input data'!AK210)</f>
        <v/>
      </c>
      <c r="AL210" s="136" t="str">
        <f>IF('Input data'!AL210="","",'Input data'!AL210)</f>
        <v/>
      </c>
      <c r="AM210" s="64" t="str">
        <f>IF('Input data'!AM210="","",'Input data'!AM210)</f>
        <v/>
      </c>
      <c r="AN210" s="128" t="str">
        <f>IF('Input data'!AN210="","",'Input data'!AN210)</f>
        <v/>
      </c>
      <c r="AO210" s="139" t="str">
        <f>IF('Input data'!AO210="","",'Input data'!AO210)</f>
        <v/>
      </c>
      <c r="AP210" s="89" t="str">
        <f t="shared" si="67"/>
        <v/>
      </c>
      <c r="AQ210" s="90" t="str">
        <f t="shared" si="68"/>
        <v/>
      </c>
      <c r="AR210" s="91" t="str">
        <f t="shared" si="69"/>
        <v/>
      </c>
      <c r="AS210" s="91" t="str">
        <f t="shared" si="70"/>
        <v/>
      </c>
      <c r="AT210" s="91" t="str">
        <f t="shared" si="82"/>
        <v/>
      </c>
      <c r="AU210" s="91" t="str">
        <f t="shared" si="71"/>
        <v/>
      </c>
      <c r="AV210" s="117" t="str">
        <f t="shared" si="72"/>
        <v/>
      </c>
      <c r="AW210" s="89" t="str">
        <f>IF(OR(Q210="",Y210=""),"",(5.6*(IF(AC210="",'Standard input values for PCO2'!$C$5,AC210))^0.75+22*Y210+1.6*0.00001*(IF(AG210="",'Standard input values for PCO2'!$D$5,AG210))^3)*Q210/1000)</f>
        <v/>
      </c>
      <c r="AX210" s="90" t="str">
        <f>IF(OR(R210="",Y210=""),"",(5.6*(IF(AD210="",'Standard input values for PCO2'!$C$6,AD210))^0.75+1.6*0.00001*(IF(AH210="",'Standard input values for PCO2'!$D$6,AH210))^3)*R210/1000)</f>
        <v/>
      </c>
      <c r="AY210" s="90" t="str">
        <f>IF(S210="","",(7.64*(IF(AE210="",'Standard input values for PCO2'!$C$7,AE210))^0.69+(IF(AK210="",'Standard input values for PCO2'!$F$7,AK210))*(23/(IF(AJ210="",'Standard input values for PCO2'!$E$7,AJ210))-1)*((57.27+0.302*(IF(AE210="",'Standard input values for PCO2'!$C$7,AE210)))/(1-0.171*(IF(AK210="",'Standard input values for PCO2'!$F$7,AK210))))+1.6*0.00001*(IF(AI210="",'Standard input values for PCO2'!$D$7,AI210))^3)*S210/1000)</f>
        <v/>
      </c>
      <c r="AZ210" s="90" t="str">
        <f>IF(T210="","",(7.64*(IF(AF210="",'Standard input values for PCO2'!$C$8,AF210))^0.69+(IF(AK210="",'Standard input values for PCO2'!$F$8,AK210))*(23/(IF(AJ210="",'Standard input values for PCO2'!$E$8,AJ210))-1)*((57.27+0.302*(IF(AF210="",'Standard input values for PCO2'!$C$8,AF210)))/(1-0.171*(IF(AK210="",'Standard input values for PCO2'!$F$8,AK210)))))*T210/1000)</f>
        <v/>
      </c>
      <c r="BA210" s="90" t="str">
        <f t="shared" si="83"/>
        <v/>
      </c>
      <c r="BB210" s="122" t="str">
        <f t="shared" si="73"/>
        <v/>
      </c>
      <c r="BC210" s="89" t="str">
        <f t="shared" si="74"/>
        <v/>
      </c>
      <c r="BD210" s="90" t="str">
        <f t="shared" si="75"/>
        <v/>
      </c>
      <c r="BE210" s="117" t="str">
        <f t="shared" si="76"/>
        <v/>
      </c>
      <c r="BF210" s="98" t="str">
        <f t="shared" si="77"/>
        <v/>
      </c>
      <c r="BG210" s="99" t="str">
        <f t="shared" si="78"/>
        <v/>
      </c>
      <c r="BH210" s="99" t="str">
        <f t="shared" si="79"/>
        <v/>
      </c>
      <c r="BI210" s="100" t="str">
        <f t="shared" si="80"/>
        <v/>
      </c>
      <c r="BJ210" s="101" t="str">
        <f t="shared" si="84"/>
        <v/>
      </c>
      <c r="BK210" s="102" t="str">
        <f t="shared" si="85"/>
        <v/>
      </c>
      <c r="BL210" s="102" t="str">
        <f t="shared" si="86"/>
        <v/>
      </c>
      <c r="BM210" s="102" t="str">
        <f t="shared" si="87"/>
        <v/>
      </c>
      <c r="BN210" s="102" t="str">
        <f t="shared" si="88"/>
        <v/>
      </c>
      <c r="BO210" s="103" t="str">
        <f t="shared" si="81"/>
        <v/>
      </c>
    </row>
    <row r="211" spans="2:67" ht="15.75" customHeight="1" x14ac:dyDescent="0.25">
      <c r="B211" s="132" t="str">
        <f>IF('Input data'!B211="","",'Input data'!B211)</f>
        <v/>
      </c>
      <c r="C211" s="66" t="str">
        <f>IF('Input data'!C211="","",'Input data'!C211)</f>
        <v/>
      </c>
      <c r="D211" s="66" t="str">
        <f>IF('Input data'!D211="","",'Input data'!D211)</f>
        <v/>
      </c>
      <c r="E211" s="133" t="str">
        <f>IF('Input data'!E211="","",'Input data'!E211)</f>
        <v/>
      </c>
      <c r="F211" s="66" t="str">
        <f>IF('Input data'!F211="","",'Input data'!F211)</f>
        <v/>
      </c>
      <c r="G211" s="66" t="str">
        <f>IF('Input data'!G211="","",'Input data'!G211)</f>
        <v/>
      </c>
      <c r="H211" s="127" t="str">
        <f>IF('Input data'!H211="","",'Input data'!H211)</f>
        <v/>
      </c>
      <c r="I211" s="64" t="str">
        <f>IF('Input data'!I211="","",'Input data'!I211)</f>
        <v/>
      </c>
      <c r="J211" s="65" t="str">
        <f>IF('Input data'!J211="","",'Input data'!J211)</f>
        <v/>
      </c>
      <c r="K211" s="64" t="str">
        <f>IF('Input data'!K211="","",'Input data'!K211)</f>
        <v/>
      </c>
      <c r="L211" s="65" t="str">
        <f>IF('Input data'!L211="","",'Input data'!L211)</f>
        <v/>
      </c>
      <c r="M211" s="64" t="str">
        <f>IF('Input data'!M211="","",'Input data'!M211)</f>
        <v/>
      </c>
      <c r="N211" s="64" t="str">
        <f>IF('Input data'!N211="","",'Input data'!N211)</f>
        <v/>
      </c>
      <c r="O211" s="134" t="str">
        <f>IF('Input data'!O211="","",'Input data'!O211)</f>
        <v/>
      </c>
      <c r="P211" s="132" t="str">
        <f>IF('Input data'!P211="","",'Input data'!P211)</f>
        <v/>
      </c>
      <c r="Q211" s="64" t="str">
        <f>IF('Input data'!Q211="","",'Input data'!Q211)</f>
        <v/>
      </c>
      <c r="R211" s="64" t="str">
        <f>IF('Input data'!R211="","",'Input data'!R211)</f>
        <v/>
      </c>
      <c r="S211" s="64" t="str">
        <f>IF('Input data'!S211="","",'Input data'!S211)</f>
        <v/>
      </c>
      <c r="T211" s="135" t="str">
        <f>IF('Input data'!T211="","",'Input data'!T211)</f>
        <v/>
      </c>
      <c r="U211" s="136" t="str">
        <f>IF('Input data'!U211="","",'Input data'!U211)</f>
        <v/>
      </c>
      <c r="V211" s="65" t="str">
        <f>IF('Input data'!V211="","",'Input data'!V211)</f>
        <v/>
      </c>
      <c r="W211" s="64" t="str">
        <f>IF('Input data'!W211="","",'Input data'!W211)</f>
        <v/>
      </c>
      <c r="X211" s="135" t="str">
        <f>IF('Input data'!X211="","",'Input data'!X211)</f>
        <v/>
      </c>
      <c r="Y211" s="137" t="str">
        <f>IF('Input data'!Y211="","",'Input data'!Y211)</f>
        <v/>
      </c>
      <c r="Z211" s="65" t="str">
        <f>IF('Input data'!Z211="","",'Input data'!Z211)</f>
        <v/>
      </c>
      <c r="AA211" s="65" t="str">
        <f>IF('Input data'!AA211="","",'Input data'!AA211)</f>
        <v/>
      </c>
      <c r="AB211" s="135" t="str">
        <f>IF('Input data'!AB211="","",'Input data'!AB211)</f>
        <v/>
      </c>
      <c r="AC211" s="136" t="str">
        <f>IF('Input data'!AC211="","",'Input data'!AC211)</f>
        <v/>
      </c>
      <c r="AD211" s="64" t="str">
        <f>IF('Input data'!AD211="","",'Input data'!AD211)</f>
        <v/>
      </c>
      <c r="AE211" s="64" t="str">
        <f>IF('Input data'!AE211="","",'Input data'!AE211)</f>
        <v/>
      </c>
      <c r="AF211" s="64" t="str">
        <f>IF('Input data'!AF211="","",'Input data'!AF211)</f>
        <v/>
      </c>
      <c r="AG211" s="64" t="str">
        <f>IF('Input data'!AG211="","",'Input data'!AG211)</f>
        <v/>
      </c>
      <c r="AH211" s="64" t="str">
        <f>IF('Input data'!AH211="","",'Input data'!AH211)</f>
        <v/>
      </c>
      <c r="AI211" s="64" t="str">
        <f>IF('Input data'!AI211="","",'Input data'!AI211)</f>
        <v/>
      </c>
      <c r="AJ211" s="64" t="str">
        <f>IF('Input data'!AJ211="","",'Input data'!AJ211)</f>
        <v/>
      </c>
      <c r="AK211" s="65" t="str">
        <f>IF('Input data'!AK211="","",'Input data'!AK211)</f>
        <v/>
      </c>
      <c r="AL211" s="136" t="str">
        <f>IF('Input data'!AL211="","",'Input data'!AL211)</f>
        <v/>
      </c>
      <c r="AM211" s="64" t="str">
        <f>IF('Input data'!AM211="","",'Input data'!AM211)</f>
        <v/>
      </c>
      <c r="AN211" s="128" t="str">
        <f>IF('Input data'!AN211="","",'Input data'!AN211)</f>
        <v/>
      </c>
      <c r="AO211" s="139" t="str">
        <f>IF('Input data'!AO211="","",'Input data'!AO211)</f>
        <v/>
      </c>
      <c r="AP211" s="89" t="str">
        <f t="shared" si="67"/>
        <v/>
      </c>
      <c r="AQ211" s="90" t="str">
        <f t="shared" si="68"/>
        <v/>
      </c>
      <c r="AR211" s="91" t="str">
        <f t="shared" si="69"/>
        <v/>
      </c>
      <c r="AS211" s="91" t="str">
        <f t="shared" si="70"/>
        <v/>
      </c>
      <c r="AT211" s="91" t="str">
        <f t="shared" si="82"/>
        <v/>
      </c>
      <c r="AU211" s="91" t="str">
        <f t="shared" si="71"/>
        <v/>
      </c>
      <c r="AV211" s="117" t="str">
        <f t="shared" si="72"/>
        <v/>
      </c>
      <c r="AW211" s="89" t="str">
        <f>IF(OR(Q211="",Y211=""),"",(5.6*(IF(AC211="",'Standard input values for PCO2'!$C$5,AC211))^0.75+22*Y211+1.6*0.00001*(IF(AG211="",'Standard input values for PCO2'!$D$5,AG211))^3)*Q211/1000)</f>
        <v/>
      </c>
      <c r="AX211" s="90" t="str">
        <f>IF(OR(R211="",Y211=""),"",(5.6*(IF(AD211="",'Standard input values for PCO2'!$C$6,AD211))^0.75+1.6*0.00001*(IF(AH211="",'Standard input values for PCO2'!$D$6,AH211))^3)*R211/1000)</f>
        <v/>
      </c>
      <c r="AY211" s="90" t="str">
        <f>IF(S211="","",(7.64*(IF(AE211="",'Standard input values for PCO2'!$C$7,AE211))^0.69+(IF(AK211="",'Standard input values for PCO2'!$F$7,AK211))*(23/(IF(AJ211="",'Standard input values for PCO2'!$E$7,AJ211))-1)*((57.27+0.302*(IF(AE211="",'Standard input values for PCO2'!$C$7,AE211)))/(1-0.171*(IF(AK211="",'Standard input values for PCO2'!$F$7,AK211))))+1.6*0.00001*(IF(AI211="",'Standard input values for PCO2'!$D$7,AI211))^3)*S211/1000)</f>
        <v/>
      </c>
      <c r="AZ211" s="90" t="str">
        <f>IF(T211="","",(7.64*(IF(AF211="",'Standard input values for PCO2'!$C$8,AF211))^0.69+(IF(AK211="",'Standard input values for PCO2'!$F$8,AK211))*(23/(IF(AJ211="",'Standard input values for PCO2'!$E$8,AJ211))-1)*((57.27+0.302*(IF(AF211="",'Standard input values for PCO2'!$C$8,AF211)))/(1-0.171*(IF(AK211="",'Standard input values for PCO2'!$F$8,AK211)))))*T211/1000)</f>
        <v/>
      </c>
      <c r="BA211" s="90" t="str">
        <f t="shared" si="83"/>
        <v/>
      </c>
      <c r="BB211" s="122" t="str">
        <f t="shared" si="73"/>
        <v/>
      </c>
      <c r="BC211" s="89" t="str">
        <f t="shared" si="74"/>
        <v/>
      </c>
      <c r="BD211" s="90" t="str">
        <f t="shared" si="75"/>
        <v/>
      </c>
      <c r="BE211" s="117" t="str">
        <f t="shared" si="76"/>
        <v/>
      </c>
      <c r="BF211" s="98" t="str">
        <f t="shared" si="77"/>
        <v/>
      </c>
      <c r="BG211" s="99" t="str">
        <f t="shared" si="78"/>
        <v/>
      </c>
      <c r="BH211" s="99" t="str">
        <f t="shared" si="79"/>
        <v/>
      </c>
      <c r="BI211" s="100" t="str">
        <f t="shared" si="80"/>
        <v/>
      </c>
      <c r="BJ211" s="101" t="str">
        <f t="shared" si="84"/>
        <v/>
      </c>
      <c r="BK211" s="102" t="str">
        <f t="shared" si="85"/>
        <v/>
      </c>
      <c r="BL211" s="102" t="str">
        <f t="shared" si="86"/>
        <v/>
      </c>
      <c r="BM211" s="102" t="str">
        <f t="shared" si="87"/>
        <v/>
      </c>
      <c r="BN211" s="102" t="str">
        <f t="shared" si="88"/>
        <v/>
      </c>
      <c r="BO211" s="103" t="str">
        <f t="shared" si="81"/>
        <v/>
      </c>
    </row>
    <row r="212" spans="2:67" ht="15.75" customHeight="1" x14ac:dyDescent="0.25">
      <c r="B212" s="132" t="str">
        <f>IF('Input data'!B212="","",'Input data'!B212)</f>
        <v/>
      </c>
      <c r="C212" s="66" t="str">
        <f>IF('Input data'!C212="","",'Input data'!C212)</f>
        <v/>
      </c>
      <c r="D212" s="66" t="str">
        <f>IF('Input data'!D212="","",'Input data'!D212)</f>
        <v/>
      </c>
      <c r="E212" s="133" t="str">
        <f>IF('Input data'!E212="","",'Input data'!E212)</f>
        <v/>
      </c>
      <c r="F212" s="66" t="str">
        <f>IF('Input data'!F212="","",'Input data'!F212)</f>
        <v/>
      </c>
      <c r="G212" s="66" t="str">
        <f>IF('Input data'!G212="","",'Input data'!G212)</f>
        <v/>
      </c>
      <c r="H212" s="127" t="str">
        <f>IF('Input data'!H212="","",'Input data'!H212)</f>
        <v/>
      </c>
      <c r="I212" s="64" t="str">
        <f>IF('Input data'!I212="","",'Input data'!I212)</f>
        <v/>
      </c>
      <c r="J212" s="65" t="str">
        <f>IF('Input data'!J212="","",'Input data'!J212)</f>
        <v/>
      </c>
      <c r="K212" s="64" t="str">
        <f>IF('Input data'!K212="","",'Input data'!K212)</f>
        <v/>
      </c>
      <c r="L212" s="65" t="str">
        <f>IF('Input data'!L212="","",'Input data'!L212)</f>
        <v/>
      </c>
      <c r="M212" s="64" t="str">
        <f>IF('Input data'!M212="","",'Input data'!M212)</f>
        <v/>
      </c>
      <c r="N212" s="64" t="str">
        <f>IF('Input data'!N212="","",'Input data'!N212)</f>
        <v/>
      </c>
      <c r="O212" s="134" t="str">
        <f>IF('Input data'!O212="","",'Input data'!O212)</f>
        <v/>
      </c>
      <c r="P212" s="132" t="str">
        <f>IF('Input data'!P212="","",'Input data'!P212)</f>
        <v/>
      </c>
      <c r="Q212" s="64" t="str">
        <f>IF('Input data'!Q212="","",'Input data'!Q212)</f>
        <v/>
      </c>
      <c r="R212" s="64" t="str">
        <f>IF('Input data'!R212="","",'Input data'!R212)</f>
        <v/>
      </c>
      <c r="S212" s="64" t="str">
        <f>IF('Input data'!S212="","",'Input data'!S212)</f>
        <v/>
      </c>
      <c r="T212" s="135" t="str">
        <f>IF('Input data'!T212="","",'Input data'!T212)</f>
        <v/>
      </c>
      <c r="U212" s="136" t="str">
        <f>IF('Input data'!U212="","",'Input data'!U212)</f>
        <v/>
      </c>
      <c r="V212" s="65" t="str">
        <f>IF('Input data'!V212="","",'Input data'!V212)</f>
        <v/>
      </c>
      <c r="W212" s="64" t="str">
        <f>IF('Input data'!W212="","",'Input data'!W212)</f>
        <v/>
      </c>
      <c r="X212" s="135" t="str">
        <f>IF('Input data'!X212="","",'Input data'!X212)</f>
        <v/>
      </c>
      <c r="Y212" s="137" t="str">
        <f>IF('Input data'!Y212="","",'Input data'!Y212)</f>
        <v/>
      </c>
      <c r="Z212" s="65" t="str">
        <f>IF('Input data'!Z212="","",'Input data'!Z212)</f>
        <v/>
      </c>
      <c r="AA212" s="65" t="str">
        <f>IF('Input data'!AA212="","",'Input data'!AA212)</f>
        <v/>
      </c>
      <c r="AB212" s="135" t="str">
        <f>IF('Input data'!AB212="","",'Input data'!AB212)</f>
        <v/>
      </c>
      <c r="AC212" s="136" t="str">
        <f>IF('Input data'!AC212="","",'Input data'!AC212)</f>
        <v/>
      </c>
      <c r="AD212" s="64" t="str">
        <f>IF('Input data'!AD212="","",'Input data'!AD212)</f>
        <v/>
      </c>
      <c r="AE212" s="64" t="str">
        <f>IF('Input data'!AE212="","",'Input data'!AE212)</f>
        <v/>
      </c>
      <c r="AF212" s="64" t="str">
        <f>IF('Input data'!AF212="","",'Input data'!AF212)</f>
        <v/>
      </c>
      <c r="AG212" s="64" t="str">
        <f>IF('Input data'!AG212="","",'Input data'!AG212)</f>
        <v/>
      </c>
      <c r="AH212" s="64" t="str">
        <f>IF('Input data'!AH212="","",'Input data'!AH212)</f>
        <v/>
      </c>
      <c r="AI212" s="64" t="str">
        <f>IF('Input data'!AI212="","",'Input data'!AI212)</f>
        <v/>
      </c>
      <c r="AJ212" s="64" t="str">
        <f>IF('Input data'!AJ212="","",'Input data'!AJ212)</f>
        <v/>
      </c>
      <c r="AK212" s="65" t="str">
        <f>IF('Input data'!AK212="","",'Input data'!AK212)</f>
        <v/>
      </c>
      <c r="AL212" s="136" t="str">
        <f>IF('Input data'!AL212="","",'Input data'!AL212)</f>
        <v/>
      </c>
      <c r="AM212" s="64" t="str">
        <f>IF('Input data'!AM212="","",'Input data'!AM212)</f>
        <v/>
      </c>
      <c r="AN212" s="128" t="str">
        <f>IF('Input data'!AN212="","",'Input data'!AN212)</f>
        <v/>
      </c>
      <c r="AO212" s="139" t="str">
        <f>IF('Input data'!AO212="","",'Input data'!AO212)</f>
        <v/>
      </c>
      <c r="AP212" s="89" t="str">
        <f t="shared" si="67"/>
        <v/>
      </c>
      <c r="AQ212" s="90" t="str">
        <f t="shared" si="68"/>
        <v/>
      </c>
      <c r="AR212" s="91" t="str">
        <f t="shared" si="69"/>
        <v/>
      </c>
      <c r="AS212" s="91" t="str">
        <f t="shared" si="70"/>
        <v/>
      </c>
      <c r="AT212" s="91" t="str">
        <f t="shared" si="82"/>
        <v/>
      </c>
      <c r="AU212" s="91" t="str">
        <f t="shared" si="71"/>
        <v/>
      </c>
      <c r="AV212" s="117" t="str">
        <f t="shared" si="72"/>
        <v/>
      </c>
      <c r="AW212" s="89" t="str">
        <f>IF(OR(Q212="",Y212=""),"",(5.6*(IF(AC212="",'Standard input values for PCO2'!$C$5,AC212))^0.75+22*Y212+1.6*0.00001*(IF(AG212="",'Standard input values for PCO2'!$D$5,AG212))^3)*Q212/1000)</f>
        <v/>
      </c>
      <c r="AX212" s="90" t="str">
        <f>IF(OR(R212="",Y212=""),"",(5.6*(IF(AD212="",'Standard input values for PCO2'!$C$6,AD212))^0.75+1.6*0.00001*(IF(AH212="",'Standard input values for PCO2'!$D$6,AH212))^3)*R212/1000)</f>
        <v/>
      </c>
      <c r="AY212" s="90" t="str">
        <f>IF(S212="","",(7.64*(IF(AE212="",'Standard input values for PCO2'!$C$7,AE212))^0.69+(IF(AK212="",'Standard input values for PCO2'!$F$7,AK212))*(23/(IF(AJ212="",'Standard input values for PCO2'!$E$7,AJ212))-1)*((57.27+0.302*(IF(AE212="",'Standard input values for PCO2'!$C$7,AE212)))/(1-0.171*(IF(AK212="",'Standard input values for PCO2'!$F$7,AK212))))+1.6*0.00001*(IF(AI212="",'Standard input values for PCO2'!$D$7,AI212))^3)*S212/1000)</f>
        <v/>
      </c>
      <c r="AZ212" s="90" t="str">
        <f>IF(T212="","",(7.64*(IF(AF212="",'Standard input values for PCO2'!$C$8,AF212))^0.69+(IF(AK212="",'Standard input values for PCO2'!$F$8,AK212))*(23/(IF(AJ212="",'Standard input values for PCO2'!$E$8,AJ212))-1)*((57.27+0.302*(IF(AF212="",'Standard input values for PCO2'!$C$8,AF212)))/(1-0.171*(IF(AK212="",'Standard input values for PCO2'!$F$8,AK212)))))*T212/1000)</f>
        <v/>
      </c>
      <c r="BA212" s="90" t="str">
        <f t="shared" si="83"/>
        <v/>
      </c>
      <c r="BB212" s="122" t="str">
        <f t="shared" si="73"/>
        <v/>
      </c>
      <c r="BC212" s="89" t="str">
        <f t="shared" si="74"/>
        <v/>
      </c>
      <c r="BD212" s="90" t="str">
        <f t="shared" si="75"/>
        <v/>
      </c>
      <c r="BE212" s="117" t="str">
        <f t="shared" si="76"/>
        <v/>
      </c>
      <c r="BF212" s="98" t="str">
        <f t="shared" si="77"/>
        <v/>
      </c>
      <c r="BG212" s="99" t="str">
        <f t="shared" si="78"/>
        <v/>
      </c>
      <c r="BH212" s="99" t="str">
        <f t="shared" si="79"/>
        <v/>
      </c>
      <c r="BI212" s="100" t="str">
        <f t="shared" si="80"/>
        <v/>
      </c>
      <c r="BJ212" s="101" t="str">
        <f t="shared" si="84"/>
        <v/>
      </c>
      <c r="BK212" s="102" t="str">
        <f t="shared" si="85"/>
        <v/>
      </c>
      <c r="BL212" s="102" t="str">
        <f t="shared" si="86"/>
        <v/>
      </c>
      <c r="BM212" s="102" t="str">
        <f t="shared" si="87"/>
        <v/>
      </c>
      <c r="BN212" s="102" t="str">
        <f t="shared" si="88"/>
        <v/>
      </c>
      <c r="BO212" s="103" t="str">
        <f t="shared" si="81"/>
        <v/>
      </c>
    </row>
    <row r="213" spans="2:67" ht="15.75" customHeight="1" x14ac:dyDescent="0.25">
      <c r="B213" s="132" t="str">
        <f>IF('Input data'!B213="","",'Input data'!B213)</f>
        <v/>
      </c>
      <c r="C213" s="66" t="str">
        <f>IF('Input data'!C213="","",'Input data'!C213)</f>
        <v/>
      </c>
      <c r="D213" s="66" t="str">
        <f>IF('Input data'!D213="","",'Input data'!D213)</f>
        <v/>
      </c>
      <c r="E213" s="133" t="str">
        <f>IF('Input data'!E213="","",'Input data'!E213)</f>
        <v/>
      </c>
      <c r="F213" s="66" t="str">
        <f>IF('Input data'!F213="","",'Input data'!F213)</f>
        <v/>
      </c>
      <c r="G213" s="66" t="str">
        <f>IF('Input data'!G213="","",'Input data'!G213)</f>
        <v/>
      </c>
      <c r="H213" s="127" t="str">
        <f>IF('Input data'!H213="","",'Input data'!H213)</f>
        <v/>
      </c>
      <c r="I213" s="64" t="str">
        <f>IF('Input data'!I213="","",'Input data'!I213)</f>
        <v/>
      </c>
      <c r="J213" s="65" t="str">
        <f>IF('Input data'!J213="","",'Input data'!J213)</f>
        <v/>
      </c>
      <c r="K213" s="64" t="str">
        <f>IF('Input data'!K213="","",'Input data'!K213)</f>
        <v/>
      </c>
      <c r="L213" s="65" t="str">
        <f>IF('Input data'!L213="","",'Input data'!L213)</f>
        <v/>
      </c>
      <c r="M213" s="64" t="str">
        <f>IF('Input data'!M213="","",'Input data'!M213)</f>
        <v/>
      </c>
      <c r="N213" s="64" t="str">
        <f>IF('Input data'!N213="","",'Input data'!N213)</f>
        <v/>
      </c>
      <c r="O213" s="134" t="str">
        <f>IF('Input data'!O213="","",'Input data'!O213)</f>
        <v/>
      </c>
      <c r="P213" s="132" t="str">
        <f>IF('Input data'!P213="","",'Input data'!P213)</f>
        <v/>
      </c>
      <c r="Q213" s="64" t="str">
        <f>IF('Input data'!Q213="","",'Input data'!Q213)</f>
        <v/>
      </c>
      <c r="R213" s="64" t="str">
        <f>IF('Input data'!R213="","",'Input data'!R213)</f>
        <v/>
      </c>
      <c r="S213" s="64" t="str">
        <f>IF('Input data'!S213="","",'Input data'!S213)</f>
        <v/>
      </c>
      <c r="T213" s="135" t="str">
        <f>IF('Input data'!T213="","",'Input data'!T213)</f>
        <v/>
      </c>
      <c r="U213" s="136" t="str">
        <f>IF('Input data'!U213="","",'Input data'!U213)</f>
        <v/>
      </c>
      <c r="V213" s="65" t="str">
        <f>IF('Input data'!V213="","",'Input data'!V213)</f>
        <v/>
      </c>
      <c r="W213" s="64" t="str">
        <f>IF('Input data'!W213="","",'Input data'!W213)</f>
        <v/>
      </c>
      <c r="X213" s="135" t="str">
        <f>IF('Input data'!X213="","",'Input data'!X213)</f>
        <v/>
      </c>
      <c r="Y213" s="137" t="str">
        <f>IF('Input data'!Y213="","",'Input data'!Y213)</f>
        <v/>
      </c>
      <c r="Z213" s="65" t="str">
        <f>IF('Input data'!Z213="","",'Input data'!Z213)</f>
        <v/>
      </c>
      <c r="AA213" s="65" t="str">
        <f>IF('Input data'!AA213="","",'Input data'!AA213)</f>
        <v/>
      </c>
      <c r="AB213" s="135" t="str">
        <f>IF('Input data'!AB213="","",'Input data'!AB213)</f>
        <v/>
      </c>
      <c r="AC213" s="136" t="str">
        <f>IF('Input data'!AC213="","",'Input data'!AC213)</f>
        <v/>
      </c>
      <c r="AD213" s="64" t="str">
        <f>IF('Input data'!AD213="","",'Input data'!AD213)</f>
        <v/>
      </c>
      <c r="AE213" s="64" t="str">
        <f>IF('Input data'!AE213="","",'Input data'!AE213)</f>
        <v/>
      </c>
      <c r="AF213" s="64" t="str">
        <f>IF('Input data'!AF213="","",'Input data'!AF213)</f>
        <v/>
      </c>
      <c r="AG213" s="64" t="str">
        <f>IF('Input data'!AG213="","",'Input data'!AG213)</f>
        <v/>
      </c>
      <c r="AH213" s="64" t="str">
        <f>IF('Input data'!AH213="","",'Input data'!AH213)</f>
        <v/>
      </c>
      <c r="AI213" s="64" t="str">
        <f>IF('Input data'!AI213="","",'Input data'!AI213)</f>
        <v/>
      </c>
      <c r="AJ213" s="64" t="str">
        <f>IF('Input data'!AJ213="","",'Input data'!AJ213)</f>
        <v/>
      </c>
      <c r="AK213" s="65" t="str">
        <f>IF('Input data'!AK213="","",'Input data'!AK213)</f>
        <v/>
      </c>
      <c r="AL213" s="136" t="str">
        <f>IF('Input data'!AL213="","",'Input data'!AL213)</f>
        <v/>
      </c>
      <c r="AM213" s="64" t="str">
        <f>IF('Input data'!AM213="","",'Input data'!AM213)</f>
        <v/>
      </c>
      <c r="AN213" s="128" t="str">
        <f>IF('Input data'!AN213="","",'Input data'!AN213)</f>
        <v/>
      </c>
      <c r="AO213" s="139" t="str">
        <f>IF('Input data'!AO213="","",'Input data'!AO213)</f>
        <v/>
      </c>
      <c r="AP213" s="89" t="str">
        <f t="shared" si="67"/>
        <v/>
      </c>
      <c r="AQ213" s="90" t="str">
        <f t="shared" si="68"/>
        <v/>
      </c>
      <c r="AR213" s="91" t="str">
        <f t="shared" si="69"/>
        <v/>
      </c>
      <c r="AS213" s="91" t="str">
        <f t="shared" si="70"/>
        <v/>
      </c>
      <c r="AT213" s="91" t="str">
        <f t="shared" si="82"/>
        <v/>
      </c>
      <c r="AU213" s="91" t="str">
        <f t="shared" si="71"/>
        <v/>
      </c>
      <c r="AV213" s="117" t="str">
        <f t="shared" si="72"/>
        <v/>
      </c>
      <c r="AW213" s="89" t="str">
        <f>IF(OR(Q213="",Y213=""),"",(5.6*(IF(AC213="",'Standard input values for PCO2'!$C$5,AC213))^0.75+22*Y213+1.6*0.00001*(IF(AG213="",'Standard input values for PCO2'!$D$5,AG213))^3)*Q213/1000)</f>
        <v/>
      </c>
      <c r="AX213" s="90" t="str">
        <f>IF(OR(R213="",Y213=""),"",(5.6*(IF(AD213="",'Standard input values for PCO2'!$C$6,AD213))^0.75+1.6*0.00001*(IF(AH213="",'Standard input values for PCO2'!$D$6,AH213))^3)*R213/1000)</f>
        <v/>
      </c>
      <c r="AY213" s="90" t="str">
        <f>IF(S213="","",(7.64*(IF(AE213="",'Standard input values for PCO2'!$C$7,AE213))^0.69+(IF(AK213="",'Standard input values for PCO2'!$F$7,AK213))*(23/(IF(AJ213="",'Standard input values for PCO2'!$E$7,AJ213))-1)*((57.27+0.302*(IF(AE213="",'Standard input values for PCO2'!$C$7,AE213)))/(1-0.171*(IF(AK213="",'Standard input values for PCO2'!$F$7,AK213))))+1.6*0.00001*(IF(AI213="",'Standard input values for PCO2'!$D$7,AI213))^3)*S213/1000)</f>
        <v/>
      </c>
      <c r="AZ213" s="90" t="str">
        <f>IF(T213="","",(7.64*(IF(AF213="",'Standard input values for PCO2'!$C$8,AF213))^0.69+(IF(AK213="",'Standard input values for PCO2'!$F$8,AK213))*(23/(IF(AJ213="",'Standard input values for PCO2'!$E$8,AJ213))-1)*((57.27+0.302*(IF(AF213="",'Standard input values for PCO2'!$C$8,AF213)))/(1-0.171*(IF(AK213="",'Standard input values for PCO2'!$F$8,AK213)))))*T213/1000)</f>
        <v/>
      </c>
      <c r="BA213" s="90" t="str">
        <f t="shared" si="83"/>
        <v/>
      </c>
      <c r="BB213" s="122" t="str">
        <f t="shared" si="73"/>
        <v/>
      </c>
      <c r="BC213" s="89" t="str">
        <f t="shared" si="74"/>
        <v/>
      </c>
      <c r="BD213" s="90" t="str">
        <f t="shared" si="75"/>
        <v/>
      </c>
      <c r="BE213" s="117" t="str">
        <f t="shared" si="76"/>
        <v/>
      </c>
      <c r="BF213" s="98" t="str">
        <f t="shared" si="77"/>
        <v/>
      </c>
      <c r="BG213" s="99" t="str">
        <f t="shared" si="78"/>
        <v/>
      </c>
      <c r="BH213" s="99" t="str">
        <f t="shared" si="79"/>
        <v/>
      </c>
      <c r="BI213" s="100" t="str">
        <f t="shared" si="80"/>
        <v/>
      </c>
      <c r="BJ213" s="101" t="str">
        <f t="shared" si="84"/>
        <v/>
      </c>
      <c r="BK213" s="102" t="str">
        <f t="shared" si="85"/>
        <v/>
      </c>
      <c r="BL213" s="102" t="str">
        <f t="shared" si="86"/>
        <v/>
      </c>
      <c r="BM213" s="102" t="str">
        <f t="shared" si="87"/>
        <v/>
      </c>
      <c r="BN213" s="102" t="str">
        <f t="shared" si="88"/>
        <v/>
      </c>
      <c r="BO213" s="103" t="str">
        <f t="shared" si="81"/>
        <v/>
      </c>
    </row>
    <row r="214" spans="2:67" ht="15.75" customHeight="1" x14ac:dyDescent="0.25">
      <c r="B214" s="132" t="str">
        <f>IF('Input data'!B214="","",'Input data'!B214)</f>
        <v/>
      </c>
      <c r="C214" s="66" t="str">
        <f>IF('Input data'!C214="","",'Input data'!C214)</f>
        <v/>
      </c>
      <c r="D214" s="66" t="str">
        <f>IF('Input data'!D214="","",'Input data'!D214)</f>
        <v/>
      </c>
      <c r="E214" s="133" t="str">
        <f>IF('Input data'!E214="","",'Input data'!E214)</f>
        <v/>
      </c>
      <c r="F214" s="66" t="str">
        <f>IF('Input data'!F214="","",'Input data'!F214)</f>
        <v/>
      </c>
      <c r="G214" s="66" t="str">
        <f>IF('Input data'!G214="","",'Input data'!G214)</f>
        <v/>
      </c>
      <c r="H214" s="127" t="str">
        <f>IF('Input data'!H214="","",'Input data'!H214)</f>
        <v/>
      </c>
      <c r="I214" s="64" t="str">
        <f>IF('Input data'!I214="","",'Input data'!I214)</f>
        <v/>
      </c>
      <c r="J214" s="65" t="str">
        <f>IF('Input data'!J214="","",'Input data'!J214)</f>
        <v/>
      </c>
      <c r="K214" s="64" t="str">
        <f>IF('Input data'!K214="","",'Input data'!K214)</f>
        <v/>
      </c>
      <c r="L214" s="65" t="str">
        <f>IF('Input data'!L214="","",'Input data'!L214)</f>
        <v/>
      </c>
      <c r="M214" s="64" t="str">
        <f>IF('Input data'!M214="","",'Input data'!M214)</f>
        <v/>
      </c>
      <c r="N214" s="64" t="str">
        <f>IF('Input data'!N214="","",'Input data'!N214)</f>
        <v/>
      </c>
      <c r="O214" s="134" t="str">
        <f>IF('Input data'!O214="","",'Input data'!O214)</f>
        <v/>
      </c>
      <c r="P214" s="132" t="str">
        <f>IF('Input data'!P214="","",'Input data'!P214)</f>
        <v/>
      </c>
      <c r="Q214" s="64" t="str">
        <f>IF('Input data'!Q214="","",'Input data'!Q214)</f>
        <v/>
      </c>
      <c r="R214" s="64" t="str">
        <f>IF('Input data'!R214="","",'Input data'!R214)</f>
        <v/>
      </c>
      <c r="S214" s="64" t="str">
        <f>IF('Input data'!S214="","",'Input data'!S214)</f>
        <v/>
      </c>
      <c r="T214" s="135" t="str">
        <f>IF('Input data'!T214="","",'Input data'!T214)</f>
        <v/>
      </c>
      <c r="U214" s="136" t="str">
        <f>IF('Input data'!U214="","",'Input data'!U214)</f>
        <v/>
      </c>
      <c r="V214" s="65" t="str">
        <f>IF('Input data'!V214="","",'Input data'!V214)</f>
        <v/>
      </c>
      <c r="W214" s="64" t="str">
        <f>IF('Input data'!W214="","",'Input data'!W214)</f>
        <v/>
      </c>
      <c r="X214" s="135" t="str">
        <f>IF('Input data'!X214="","",'Input data'!X214)</f>
        <v/>
      </c>
      <c r="Y214" s="137" t="str">
        <f>IF('Input data'!Y214="","",'Input data'!Y214)</f>
        <v/>
      </c>
      <c r="Z214" s="65" t="str">
        <f>IF('Input data'!Z214="","",'Input data'!Z214)</f>
        <v/>
      </c>
      <c r="AA214" s="65" t="str">
        <f>IF('Input data'!AA214="","",'Input data'!AA214)</f>
        <v/>
      </c>
      <c r="AB214" s="135" t="str">
        <f>IF('Input data'!AB214="","",'Input data'!AB214)</f>
        <v/>
      </c>
      <c r="AC214" s="136" t="str">
        <f>IF('Input data'!AC214="","",'Input data'!AC214)</f>
        <v/>
      </c>
      <c r="AD214" s="64" t="str">
        <f>IF('Input data'!AD214="","",'Input data'!AD214)</f>
        <v/>
      </c>
      <c r="AE214" s="64" t="str">
        <f>IF('Input data'!AE214="","",'Input data'!AE214)</f>
        <v/>
      </c>
      <c r="AF214" s="64" t="str">
        <f>IF('Input data'!AF214="","",'Input data'!AF214)</f>
        <v/>
      </c>
      <c r="AG214" s="64" t="str">
        <f>IF('Input data'!AG214="","",'Input data'!AG214)</f>
        <v/>
      </c>
      <c r="AH214" s="64" t="str">
        <f>IF('Input data'!AH214="","",'Input data'!AH214)</f>
        <v/>
      </c>
      <c r="AI214" s="64" t="str">
        <f>IF('Input data'!AI214="","",'Input data'!AI214)</f>
        <v/>
      </c>
      <c r="AJ214" s="64" t="str">
        <f>IF('Input data'!AJ214="","",'Input data'!AJ214)</f>
        <v/>
      </c>
      <c r="AK214" s="65" t="str">
        <f>IF('Input data'!AK214="","",'Input data'!AK214)</f>
        <v/>
      </c>
      <c r="AL214" s="136" t="str">
        <f>IF('Input data'!AL214="","",'Input data'!AL214)</f>
        <v/>
      </c>
      <c r="AM214" s="64" t="str">
        <f>IF('Input data'!AM214="","",'Input data'!AM214)</f>
        <v/>
      </c>
      <c r="AN214" s="128" t="str">
        <f>IF('Input data'!AN214="","",'Input data'!AN214)</f>
        <v/>
      </c>
      <c r="AO214" s="139" t="str">
        <f>IF('Input data'!AO214="","",'Input data'!AO214)</f>
        <v/>
      </c>
      <c r="AP214" s="89" t="str">
        <f t="shared" si="67"/>
        <v/>
      </c>
      <c r="AQ214" s="90" t="str">
        <f t="shared" si="68"/>
        <v/>
      </c>
      <c r="AR214" s="91" t="str">
        <f t="shared" si="69"/>
        <v/>
      </c>
      <c r="AS214" s="91" t="str">
        <f t="shared" si="70"/>
        <v/>
      </c>
      <c r="AT214" s="91" t="str">
        <f t="shared" si="82"/>
        <v/>
      </c>
      <c r="AU214" s="91" t="str">
        <f t="shared" si="71"/>
        <v/>
      </c>
      <c r="AV214" s="117" t="str">
        <f t="shared" si="72"/>
        <v/>
      </c>
      <c r="AW214" s="89" t="str">
        <f>IF(OR(Q214="",Y214=""),"",(5.6*(IF(AC214="",'Standard input values for PCO2'!$C$5,AC214))^0.75+22*Y214+1.6*0.00001*(IF(AG214="",'Standard input values for PCO2'!$D$5,AG214))^3)*Q214/1000)</f>
        <v/>
      </c>
      <c r="AX214" s="90" t="str">
        <f>IF(OR(R214="",Y214=""),"",(5.6*(IF(AD214="",'Standard input values for PCO2'!$C$6,AD214))^0.75+1.6*0.00001*(IF(AH214="",'Standard input values for PCO2'!$D$6,AH214))^3)*R214/1000)</f>
        <v/>
      </c>
      <c r="AY214" s="90" t="str">
        <f>IF(S214="","",(7.64*(IF(AE214="",'Standard input values for PCO2'!$C$7,AE214))^0.69+(IF(AK214="",'Standard input values for PCO2'!$F$7,AK214))*(23/(IF(AJ214="",'Standard input values for PCO2'!$E$7,AJ214))-1)*((57.27+0.302*(IF(AE214="",'Standard input values for PCO2'!$C$7,AE214)))/(1-0.171*(IF(AK214="",'Standard input values for PCO2'!$F$7,AK214))))+1.6*0.00001*(IF(AI214="",'Standard input values for PCO2'!$D$7,AI214))^3)*S214/1000)</f>
        <v/>
      </c>
      <c r="AZ214" s="90" t="str">
        <f>IF(T214="","",(7.64*(IF(AF214="",'Standard input values for PCO2'!$C$8,AF214))^0.69+(IF(AK214="",'Standard input values for PCO2'!$F$8,AK214))*(23/(IF(AJ214="",'Standard input values for PCO2'!$E$8,AJ214))-1)*((57.27+0.302*(IF(AF214="",'Standard input values for PCO2'!$C$8,AF214)))/(1-0.171*(IF(AK214="",'Standard input values for PCO2'!$F$8,AK214)))))*T214/1000)</f>
        <v/>
      </c>
      <c r="BA214" s="90" t="str">
        <f t="shared" si="83"/>
        <v/>
      </c>
      <c r="BB214" s="122" t="str">
        <f t="shared" si="73"/>
        <v/>
      </c>
      <c r="BC214" s="89" t="str">
        <f t="shared" si="74"/>
        <v/>
      </c>
      <c r="BD214" s="90" t="str">
        <f t="shared" si="75"/>
        <v/>
      </c>
      <c r="BE214" s="117" t="str">
        <f t="shared" si="76"/>
        <v/>
      </c>
      <c r="BF214" s="98" t="str">
        <f t="shared" si="77"/>
        <v/>
      </c>
      <c r="BG214" s="99" t="str">
        <f t="shared" si="78"/>
        <v/>
      </c>
      <c r="BH214" s="99" t="str">
        <f t="shared" si="79"/>
        <v/>
      </c>
      <c r="BI214" s="100" t="str">
        <f t="shared" si="80"/>
        <v/>
      </c>
      <c r="BJ214" s="101" t="str">
        <f t="shared" si="84"/>
        <v/>
      </c>
      <c r="BK214" s="102" t="str">
        <f t="shared" si="85"/>
        <v/>
      </c>
      <c r="BL214" s="102" t="str">
        <f t="shared" si="86"/>
        <v/>
      </c>
      <c r="BM214" s="102" t="str">
        <f t="shared" si="87"/>
        <v/>
      </c>
      <c r="BN214" s="102" t="str">
        <f t="shared" si="88"/>
        <v/>
      </c>
      <c r="BO214" s="103" t="str">
        <f t="shared" si="81"/>
        <v/>
      </c>
    </row>
    <row r="215" spans="2:67" ht="15.75" customHeight="1" x14ac:dyDescent="0.25">
      <c r="B215" s="132" t="str">
        <f>IF('Input data'!B215="","",'Input data'!B215)</f>
        <v/>
      </c>
      <c r="C215" s="66" t="str">
        <f>IF('Input data'!C215="","",'Input data'!C215)</f>
        <v/>
      </c>
      <c r="D215" s="66" t="str">
        <f>IF('Input data'!D215="","",'Input data'!D215)</f>
        <v/>
      </c>
      <c r="E215" s="133" t="str">
        <f>IF('Input data'!E215="","",'Input data'!E215)</f>
        <v/>
      </c>
      <c r="F215" s="66" t="str">
        <f>IF('Input data'!F215="","",'Input data'!F215)</f>
        <v/>
      </c>
      <c r="G215" s="66" t="str">
        <f>IF('Input data'!G215="","",'Input data'!G215)</f>
        <v/>
      </c>
      <c r="H215" s="127" t="str">
        <f>IF('Input data'!H215="","",'Input data'!H215)</f>
        <v/>
      </c>
      <c r="I215" s="64" t="str">
        <f>IF('Input data'!I215="","",'Input data'!I215)</f>
        <v/>
      </c>
      <c r="J215" s="65" t="str">
        <f>IF('Input data'!J215="","",'Input data'!J215)</f>
        <v/>
      </c>
      <c r="K215" s="64" t="str">
        <f>IF('Input data'!K215="","",'Input data'!K215)</f>
        <v/>
      </c>
      <c r="L215" s="65" t="str">
        <f>IF('Input data'!L215="","",'Input data'!L215)</f>
        <v/>
      </c>
      <c r="M215" s="64" t="str">
        <f>IF('Input data'!M215="","",'Input data'!M215)</f>
        <v/>
      </c>
      <c r="N215" s="64" t="str">
        <f>IF('Input data'!N215="","",'Input data'!N215)</f>
        <v/>
      </c>
      <c r="O215" s="134" t="str">
        <f>IF('Input data'!O215="","",'Input data'!O215)</f>
        <v/>
      </c>
      <c r="P215" s="132" t="str">
        <f>IF('Input data'!P215="","",'Input data'!P215)</f>
        <v/>
      </c>
      <c r="Q215" s="64" t="str">
        <f>IF('Input data'!Q215="","",'Input data'!Q215)</f>
        <v/>
      </c>
      <c r="R215" s="64" t="str">
        <f>IF('Input data'!R215="","",'Input data'!R215)</f>
        <v/>
      </c>
      <c r="S215" s="64" t="str">
        <f>IF('Input data'!S215="","",'Input data'!S215)</f>
        <v/>
      </c>
      <c r="T215" s="135" t="str">
        <f>IF('Input data'!T215="","",'Input data'!T215)</f>
        <v/>
      </c>
      <c r="U215" s="136" t="str">
        <f>IF('Input data'!U215="","",'Input data'!U215)</f>
        <v/>
      </c>
      <c r="V215" s="65" t="str">
        <f>IF('Input data'!V215="","",'Input data'!V215)</f>
        <v/>
      </c>
      <c r="W215" s="64" t="str">
        <f>IF('Input data'!W215="","",'Input data'!W215)</f>
        <v/>
      </c>
      <c r="X215" s="135" t="str">
        <f>IF('Input data'!X215="","",'Input data'!X215)</f>
        <v/>
      </c>
      <c r="Y215" s="137" t="str">
        <f>IF('Input data'!Y215="","",'Input data'!Y215)</f>
        <v/>
      </c>
      <c r="Z215" s="65" t="str">
        <f>IF('Input data'!Z215="","",'Input data'!Z215)</f>
        <v/>
      </c>
      <c r="AA215" s="65" t="str">
        <f>IF('Input data'!AA215="","",'Input data'!AA215)</f>
        <v/>
      </c>
      <c r="AB215" s="135" t="str">
        <f>IF('Input data'!AB215="","",'Input data'!AB215)</f>
        <v/>
      </c>
      <c r="AC215" s="136" t="str">
        <f>IF('Input data'!AC215="","",'Input data'!AC215)</f>
        <v/>
      </c>
      <c r="AD215" s="64" t="str">
        <f>IF('Input data'!AD215="","",'Input data'!AD215)</f>
        <v/>
      </c>
      <c r="AE215" s="64" t="str">
        <f>IF('Input data'!AE215="","",'Input data'!AE215)</f>
        <v/>
      </c>
      <c r="AF215" s="64" t="str">
        <f>IF('Input data'!AF215="","",'Input data'!AF215)</f>
        <v/>
      </c>
      <c r="AG215" s="64" t="str">
        <f>IF('Input data'!AG215="","",'Input data'!AG215)</f>
        <v/>
      </c>
      <c r="AH215" s="64" t="str">
        <f>IF('Input data'!AH215="","",'Input data'!AH215)</f>
        <v/>
      </c>
      <c r="AI215" s="64" t="str">
        <f>IF('Input data'!AI215="","",'Input data'!AI215)</f>
        <v/>
      </c>
      <c r="AJ215" s="64" t="str">
        <f>IF('Input data'!AJ215="","",'Input data'!AJ215)</f>
        <v/>
      </c>
      <c r="AK215" s="65" t="str">
        <f>IF('Input data'!AK215="","",'Input data'!AK215)</f>
        <v/>
      </c>
      <c r="AL215" s="136" t="str">
        <f>IF('Input data'!AL215="","",'Input data'!AL215)</f>
        <v/>
      </c>
      <c r="AM215" s="64" t="str">
        <f>IF('Input data'!AM215="","",'Input data'!AM215)</f>
        <v/>
      </c>
      <c r="AN215" s="128" t="str">
        <f>IF('Input data'!AN215="","",'Input data'!AN215)</f>
        <v/>
      </c>
      <c r="AO215" s="139" t="str">
        <f>IF('Input data'!AO215="","",'Input data'!AO215)</f>
        <v/>
      </c>
      <c r="AP215" s="89" t="str">
        <f t="shared" si="67"/>
        <v/>
      </c>
      <c r="AQ215" s="90" t="str">
        <f t="shared" si="68"/>
        <v/>
      </c>
      <c r="AR215" s="91" t="str">
        <f t="shared" si="69"/>
        <v/>
      </c>
      <c r="AS215" s="91" t="str">
        <f t="shared" si="70"/>
        <v/>
      </c>
      <c r="AT215" s="91" t="str">
        <f t="shared" si="82"/>
        <v/>
      </c>
      <c r="AU215" s="91" t="str">
        <f t="shared" si="71"/>
        <v/>
      </c>
      <c r="AV215" s="117" t="str">
        <f t="shared" si="72"/>
        <v/>
      </c>
      <c r="AW215" s="89" t="str">
        <f>IF(OR(Q215="",Y215=""),"",(5.6*(IF(AC215="",'Standard input values for PCO2'!$C$5,AC215))^0.75+22*Y215+1.6*0.00001*(IF(AG215="",'Standard input values for PCO2'!$D$5,AG215))^3)*Q215/1000)</f>
        <v/>
      </c>
      <c r="AX215" s="90" t="str">
        <f>IF(OR(R215="",Y215=""),"",(5.6*(IF(AD215="",'Standard input values for PCO2'!$C$6,AD215))^0.75+1.6*0.00001*(IF(AH215="",'Standard input values for PCO2'!$D$6,AH215))^3)*R215/1000)</f>
        <v/>
      </c>
      <c r="AY215" s="90" t="str">
        <f>IF(S215="","",(7.64*(IF(AE215="",'Standard input values for PCO2'!$C$7,AE215))^0.69+(IF(AK215="",'Standard input values for PCO2'!$F$7,AK215))*(23/(IF(AJ215="",'Standard input values for PCO2'!$E$7,AJ215))-1)*((57.27+0.302*(IF(AE215="",'Standard input values for PCO2'!$C$7,AE215)))/(1-0.171*(IF(AK215="",'Standard input values for PCO2'!$F$7,AK215))))+1.6*0.00001*(IF(AI215="",'Standard input values for PCO2'!$D$7,AI215))^3)*S215/1000)</f>
        <v/>
      </c>
      <c r="AZ215" s="90" t="str">
        <f>IF(T215="","",(7.64*(IF(AF215="",'Standard input values for PCO2'!$C$8,AF215))^0.69+(IF(AK215="",'Standard input values for PCO2'!$F$8,AK215))*(23/(IF(AJ215="",'Standard input values for PCO2'!$E$8,AJ215))-1)*((57.27+0.302*(IF(AF215="",'Standard input values for PCO2'!$C$8,AF215)))/(1-0.171*(IF(AK215="",'Standard input values for PCO2'!$F$8,AK215)))))*T215/1000)</f>
        <v/>
      </c>
      <c r="BA215" s="90" t="str">
        <f t="shared" si="83"/>
        <v/>
      </c>
      <c r="BB215" s="122" t="str">
        <f t="shared" si="73"/>
        <v/>
      </c>
      <c r="BC215" s="89" t="str">
        <f t="shared" si="74"/>
        <v/>
      </c>
      <c r="BD215" s="90" t="str">
        <f t="shared" si="75"/>
        <v/>
      </c>
      <c r="BE215" s="117" t="str">
        <f t="shared" si="76"/>
        <v/>
      </c>
      <c r="BF215" s="98" t="str">
        <f t="shared" si="77"/>
        <v/>
      </c>
      <c r="BG215" s="99" t="str">
        <f t="shared" si="78"/>
        <v/>
      </c>
      <c r="BH215" s="99" t="str">
        <f t="shared" si="79"/>
        <v/>
      </c>
      <c r="BI215" s="100" t="str">
        <f t="shared" si="80"/>
        <v/>
      </c>
      <c r="BJ215" s="101" t="str">
        <f t="shared" si="84"/>
        <v/>
      </c>
      <c r="BK215" s="102" t="str">
        <f t="shared" si="85"/>
        <v/>
      </c>
      <c r="BL215" s="102" t="str">
        <f t="shared" si="86"/>
        <v/>
      </c>
      <c r="BM215" s="102" t="str">
        <f t="shared" si="87"/>
        <v/>
      </c>
      <c r="BN215" s="102" t="str">
        <f t="shared" si="88"/>
        <v/>
      </c>
      <c r="BO215" s="103" t="str">
        <f t="shared" si="81"/>
        <v/>
      </c>
    </row>
    <row r="216" spans="2:67" ht="15.75" customHeight="1" x14ac:dyDescent="0.25">
      <c r="B216" s="132" t="str">
        <f>IF('Input data'!B216="","",'Input data'!B216)</f>
        <v/>
      </c>
      <c r="C216" s="66" t="str">
        <f>IF('Input data'!C216="","",'Input data'!C216)</f>
        <v/>
      </c>
      <c r="D216" s="66" t="str">
        <f>IF('Input data'!D216="","",'Input data'!D216)</f>
        <v/>
      </c>
      <c r="E216" s="133" t="str">
        <f>IF('Input data'!E216="","",'Input data'!E216)</f>
        <v/>
      </c>
      <c r="F216" s="66" t="str">
        <f>IF('Input data'!F216="","",'Input data'!F216)</f>
        <v/>
      </c>
      <c r="G216" s="66" t="str">
        <f>IF('Input data'!G216="","",'Input data'!G216)</f>
        <v/>
      </c>
      <c r="H216" s="127" t="str">
        <f>IF('Input data'!H216="","",'Input data'!H216)</f>
        <v/>
      </c>
      <c r="I216" s="64" t="str">
        <f>IF('Input data'!I216="","",'Input data'!I216)</f>
        <v/>
      </c>
      <c r="J216" s="65" t="str">
        <f>IF('Input data'!J216="","",'Input data'!J216)</f>
        <v/>
      </c>
      <c r="K216" s="64" t="str">
        <f>IF('Input data'!K216="","",'Input data'!K216)</f>
        <v/>
      </c>
      <c r="L216" s="65" t="str">
        <f>IF('Input data'!L216="","",'Input data'!L216)</f>
        <v/>
      </c>
      <c r="M216" s="64" t="str">
        <f>IF('Input data'!M216="","",'Input data'!M216)</f>
        <v/>
      </c>
      <c r="N216" s="64" t="str">
        <f>IF('Input data'!N216="","",'Input data'!N216)</f>
        <v/>
      </c>
      <c r="O216" s="134" t="str">
        <f>IF('Input data'!O216="","",'Input data'!O216)</f>
        <v/>
      </c>
      <c r="P216" s="132" t="str">
        <f>IF('Input data'!P216="","",'Input data'!P216)</f>
        <v/>
      </c>
      <c r="Q216" s="64" t="str">
        <f>IF('Input data'!Q216="","",'Input data'!Q216)</f>
        <v/>
      </c>
      <c r="R216" s="64" t="str">
        <f>IF('Input data'!R216="","",'Input data'!R216)</f>
        <v/>
      </c>
      <c r="S216" s="64" t="str">
        <f>IF('Input data'!S216="","",'Input data'!S216)</f>
        <v/>
      </c>
      <c r="T216" s="135" t="str">
        <f>IF('Input data'!T216="","",'Input data'!T216)</f>
        <v/>
      </c>
      <c r="U216" s="136" t="str">
        <f>IF('Input data'!U216="","",'Input data'!U216)</f>
        <v/>
      </c>
      <c r="V216" s="65" t="str">
        <f>IF('Input data'!V216="","",'Input data'!V216)</f>
        <v/>
      </c>
      <c r="W216" s="64" t="str">
        <f>IF('Input data'!W216="","",'Input data'!W216)</f>
        <v/>
      </c>
      <c r="X216" s="135" t="str">
        <f>IF('Input data'!X216="","",'Input data'!X216)</f>
        <v/>
      </c>
      <c r="Y216" s="137" t="str">
        <f>IF('Input data'!Y216="","",'Input data'!Y216)</f>
        <v/>
      </c>
      <c r="Z216" s="65" t="str">
        <f>IF('Input data'!Z216="","",'Input data'!Z216)</f>
        <v/>
      </c>
      <c r="AA216" s="65" t="str">
        <f>IF('Input data'!AA216="","",'Input data'!AA216)</f>
        <v/>
      </c>
      <c r="AB216" s="135" t="str">
        <f>IF('Input data'!AB216="","",'Input data'!AB216)</f>
        <v/>
      </c>
      <c r="AC216" s="136" t="str">
        <f>IF('Input data'!AC216="","",'Input data'!AC216)</f>
        <v/>
      </c>
      <c r="AD216" s="64" t="str">
        <f>IF('Input data'!AD216="","",'Input data'!AD216)</f>
        <v/>
      </c>
      <c r="AE216" s="64" t="str">
        <f>IF('Input data'!AE216="","",'Input data'!AE216)</f>
        <v/>
      </c>
      <c r="AF216" s="64" t="str">
        <f>IF('Input data'!AF216="","",'Input data'!AF216)</f>
        <v/>
      </c>
      <c r="AG216" s="64" t="str">
        <f>IF('Input data'!AG216="","",'Input data'!AG216)</f>
        <v/>
      </c>
      <c r="AH216" s="64" t="str">
        <f>IF('Input data'!AH216="","",'Input data'!AH216)</f>
        <v/>
      </c>
      <c r="AI216" s="64" t="str">
        <f>IF('Input data'!AI216="","",'Input data'!AI216)</f>
        <v/>
      </c>
      <c r="AJ216" s="64" t="str">
        <f>IF('Input data'!AJ216="","",'Input data'!AJ216)</f>
        <v/>
      </c>
      <c r="AK216" s="65" t="str">
        <f>IF('Input data'!AK216="","",'Input data'!AK216)</f>
        <v/>
      </c>
      <c r="AL216" s="136" t="str">
        <f>IF('Input data'!AL216="","",'Input data'!AL216)</f>
        <v/>
      </c>
      <c r="AM216" s="64" t="str">
        <f>IF('Input data'!AM216="","",'Input data'!AM216)</f>
        <v/>
      </c>
      <c r="AN216" s="128" t="str">
        <f>IF('Input data'!AN216="","",'Input data'!AN216)</f>
        <v/>
      </c>
      <c r="AO216" s="139" t="str">
        <f>IF('Input data'!AO216="","",'Input data'!AO216)</f>
        <v/>
      </c>
      <c r="AP216" s="89" t="str">
        <f t="shared" si="67"/>
        <v/>
      </c>
      <c r="AQ216" s="90" t="str">
        <f t="shared" si="68"/>
        <v/>
      </c>
      <c r="AR216" s="91" t="str">
        <f t="shared" si="69"/>
        <v/>
      </c>
      <c r="AS216" s="91" t="str">
        <f t="shared" si="70"/>
        <v/>
      </c>
      <c r="AT216" s="91" t="str">
        <f t="shared" si="82"/>
        <v/>
      </c>
      <c r="AU216" s="91" t="str">
        <f t="shared" si="71"/>
        <v/>
      </c>
      <c r="AV216" s="117" t="str">
        <f t="shared" si="72"/>
        <v/>
      </c>
      <c r="AW216" s="89" t="str">
        <f>IF(OR(Q216="",Y216=""),"",(5.6*(IF(AC216="",'Standard input values for PCO2'!$C$5,AC216))^0.75+22*Y216+1.6*0.00001*(IF(AG216="",'Standard input values for PCO2'!$D$5,AG216))^3)*Q216/1000)</f>
        <v/>
      </c>
      <c r="AX216" s="90" t="str">
        <f>IF(OR(R216="",Y216=""),"",(5.6*(IF(AD216="",'Standard input values for PCO2'!$C$6,AD216))^0.75+1.6*0.00001*(IF(AH216="",'Standard input values for PCO2'!$D$6,AH216))^3)*R216/1000)</f>
        <v/>
      </c>
      <c r="AY216" s="90" t="str">
        <f>IF(S216="","",(7.64*(IF(AE216="",'Standard input values for PCO2'!$C$7,AE216))^0.69+(IF(AK216="",'Standard input values for PCO2'!$F$7,AK216))*(23/(IF(AJ216="",'Standard input values for PCO2'!$E$7,AJ216))-1)*((57.27+0.302*(IF(AE216="",'Standard input values for PCO2'!$C$7,AE216)))/(1-0.171*(IF(AK216="",'Standard input values for PCO2'!$F$7,AK216))))+1.6*0.00001*(IF(AI216="",'Standard input values for PCO2'!$D$7,AI216))^3)*S216/1000)</f>
        <v/>
      </c>
      <c r="AZ216" s="90" t="str">
        <f>IF(T216="","",(7.64*(IF(AF216="",'Standard input values for PCO2'!$C$8,AF216))^0.69+(IF(AK216="",'Standard input values for PCO2'!$F$8,AK216))*(23/(IF(AJ216="",'Standard input values for PCO2'!$E$8,AJ216))-1)*((57.27+0.302*(IF(AF216="",'Standard input values for PCO2'!$C$8,AF216)))/(1-0.171*(IF(AK216="",'Standard input values for PCO2'!$F$8,AK216)))))*T216/1000)</f>
        <v/>
      </c>
      <c r="BA216" s="90" t="str">
        <f t="shared" si="83"/>
        <v/>
      </c>
      <c r="BB216" s="122" t="str">
        <f t="shared" si="73"/>
        <v/>
      </c>
      <c r="BC216" s="89" t="str">
        <f t="shared" si="74"/>
        <v/>
      </c>
      <c r="BD216" s="90" t="str">
        <f t="shared" si="75"/>
        <v/>
      </c>
      <c r="BE216" s="117" t="str">
        <f t="shared" si="76"/>
        <v/>
      </c>
      <c r="BF216" s="98" t="str">
        <f t="shared" si="77"/>
        <v/>
      </c>
      <c r="BG216" s="99" t="str">
        <f t="shared" si="78"/>
        <v/>
      </c>
      <c r="BH216" s="99" t="str">
        <f t="shared" si="79"/>
        <v/>
      </c>
      <c r="BI216" s="100" t="str">
        <f t="shared" si="80"/>
        <v/>
      </c>
      <c r="BJ216" s="101" t="str">
        <f t="shared" si="84"/>
        <v/>
      </c>
      <c r="BK216" s="102" t="str">
        <f t="shared" si="85"/>
        <v/>
      </c>
      <c r="BL216" s="102" t="str">
        <f t="shared" si="86"/>
        <v/>
      </c>
      <c r="BM216" s="102" t="str">
        <f t="shared" si="87"/>
        <v/>
      </c>
      <c r="BN216" s="102" t="str">
        <f t="shared" si="88"/>
        <v/>
      </c>
      <c r="BO216" s="103" t="str">
        <f t="shared" si="81"/>
        <v/>
      </c>
    </row>
    <row r="217" spans="2:67" ht="15.75" customHeight="1" x14ac:dyDescent="0.25">
      <c r="B217" s="132" t="str">
        <f>IF('Input data'!B217="","",'Input data'!B217)</f>
        <v/>
      </c>
      <c r="C217" s="66" t="str">
        <f>IF('Input data'!C217="","",'Input data'!C217)</f>
        <v/>
      </c>
      <c r="D217" s="66" t="str">
        <f>IF('Input data'!D217="","",'Input data'!D217)</f>
        <v/>
      </c>
      <c r="E217" s="133" t="str">
        <f>IF('Input data'!E217="","",'Input data'!E217)</f>
        <v/>
      </c>
      <c r="F217" s="66" t="str">
        <f>IF('Input data'!F217="","",'Input data'!F217)</f>
        <v/>
      </c>
      <c r="G217" s="66" t="str">
        <f>IF('Input data'!G217="","",'Input data'!G217)</f>
        <v/>
      </c>
      <c r="H217" s="127" t="str">
        <f>IF('Input data'!H217="","",'Input data'!H217)</f>
        <v/>
      </c>
      <c r="I217" s="64" t="str">
        <f>IF('Input data'!I217="","",'Input data'!I217)</f>
        <v/>
      </c>
      <c r="J217" s="65" t="str">
        <f>IF('Input data'!J217="","",'Input data'!J217)</f>
        <v/>
      </c>
      <c r="K217" s="64" t="str">
        <f>IF('Input data'!K217="","",'Input data'!K217)</f>
        <v/>
      </c>
      <c r="L217" s="65" t="str">
        <f>IF('Input data'!L217="","",'Input data'!L217)</f>
        <v/>
      </c>
      <c r="M217" s="64" t="str">
        <f>IF('Input data'!M217="","",'Input data'!M217)</f>
        <v/>
      </c>
      <c r="N217" s="64" t="str">
        <f>IF('Input data'!N217="","",'Input data'!N217)</f>
        <v/>
      </c>
      <c r="O217" s="134" t="str">
        <f>IF('Input data'!O217="","",'Input data'!O217)</f>
        <v/>
      </c>
      <c r="P217" s="132" t="str">
        <f>IF('Input data'!P217="","",'Input data'!P217)</f>
        <v/>
      </c>
      <c r="Q217" s="64" t="str">
        <f>IF('Input data'!Q217="","",'Input data'!Q217)</f>
        <v/>
      </c>
      <c r="R217" s="64" t="str">
        <f>IF('Input data'!R217="","",'Input data'!R217)</f>
        <v/>
      </c>
      <c r="S217" s="64" t="str">
        <f>IF('Input data'!S217="","",'Input data'!S217)</f>
        <v/>
      </c>
      <c r="T217" s="135" t="str">
        <f>IF('Input data'!T217="","",'Input data'!T217)</f>
        <v/>
      </c>
      <c r="U217" s="136" t="str">
        <f>IF('Input data'!U217="","",'Input data'!U217)</f>
        <v/>
      </c>
      <c r="V217" s="65" t="str">
        <f>IF('Input data'!V217="","",'Input data'!V217)</f>
        <v/>
      </c>
      <c r="W217" s="64" t="str">
        <f>IF('Input data'!W217="","",'Input data'!W217)</f>
        <v/>
      </c>
      <c r="X217" s="135" t="str">
        <f>IF('Input data'!X217="","",'Input data'!X217)</f>
        <v/>
      </c>
      <c r="Y217" s="137" t="str">
        <f>IF('Input data'!Y217="","",'Input data'!Y217)</f>
        <v/>
      </c>
      <c r="Z217" s="65" t="str">
        <f>IF('Input data'!Z217="","",'Input data'!Z217)</f>
        <v/>
      </c>
      <c r="AA217" s="65" t="str">
        <f>IF('Input data'!AA217="","",'Input data'!AA217)</f>
        <v/>
      </c>
      <c r="AB217" s="135" t="str">
        <f>IF('Input data'!AB217="","",'Input data'!AB217)</f>
        <v/>
      </c>
      <c r="AC217" s="136" t="str">
        <f>IF('Input data'!AC217="","",'Input data'!AC217)</f>
        <v/>
      </c>
      <c r="AD217" s="64" t="str">
        <f>IF('Input data'!AD217="","",'Input data'!AD217)</f>
        <v/>
      </c>
      <c r="AE217" s="64" t="str">
        <f>IF('Input data'!AE217="","",'Input data'!AE217)</f>
        <v/>
      </c>
      <c r="AF217" s="64" t="str">
        <f>IF('Input data'!AF217="","",'Input data'!AF217)</f>
        <v/>
      </c>
      <c r="AG217" s="64" t="str">
        <f>IF('Input data'!AG217="","",'Input data'!AG217)</f>
        <v/>
      </c>
      <c r="AH217" s="64" t="str">
        <f>IF('Input data'!AH217="","",'Input data'!AH217)</f>
        <v/>
      </c>
      <c r="AI217" s="64" t="str">
        <f>IF('Input data'!AI217="","",'Input data'!AI217)</f>
        <v/>
      </c>
      <c r="AJ217" s="64" t="str">
        <f>IF('Input data'!AJ217="","",'Input data'!AJ217)</f>
        <v/>
      </c>
      <c r="AK217" s="65" t="str">
        <f>IF('Input data'!AK217="","",'Input data'!AK217)</f>
        <v/>
      </c>
      <c r="AL217" s="136" t="str">
        <f>IF('Input data'!AL217="","",'Input data'!AL217)</f>
        <v/>
      </c>
      <c r="AM217" s="64" t="str">
        <f>IF('Input data'!AM217="","",'Input data'!AM217)</f>
        <v/>
      </c>
      <c r="AN217" s="128" t="str">
        <f>IF('Input data'!AN217="","",'Input data'!AN217)</f>
        <v/>
      </c>
      <c r="AO217" s="139" t="str">
        <f>IF('Input data'!AO217="","",'Input data'!AO217)</f>
        <v/>
      </c>
      <c r="AP217" s="89" t="str">
        <f t="shared" si="67"/>
        <v/>
      </c>
      <c r="AQ217" s="90" t="str">
        <f t="shared" si="68"/>
        <v/>
      </c>
      <c r="AR217" s="91" t="str">
        <f t="shared" si="69"/>
        <v/>
      </c>
      <c r="AS217" s="91" t="str">
        <f t="shared" si="70"/>
        <v/>
      </c>
      <c r="AT217" s="91" t="str">
        <f t="shared" si="82"/>
        <v/>
      </c>
      <c r="AU217" s="91" t="str">
        <f t="shared" si="71"/>
        <v/>
      </c>
      <c r="AV217" s="117" t="str">
        <f t="shared" si="72"/>
        <v/>
      </c>
      <c r="AW217" s="89" t="str">
        <f>IF(OR(Q217="",Y217=""),"",(5.6*(IF(AC217="",'Standard input values for PCO2'!$C$5,AC217))^0.75+22*Y217+1.6*0.00001*(IF(AG217="",'Standard input values for PCO2'!$D$5,AG217))^3)*Q217/1000)</f>
        <v/>
      </c>
      <c r="AX217" s="90" t="str">
        <f>IF(OR(R217="",Y217=""),"",(5.6*(IF(AD217="",'Standard input values for PCO2'!$C$6,AD217))^0.75+1.6*0.00001*(IF(AH217="",'Standard input values for PCO2'!$D$6,AH217))^3)*R217/1000)</f>
        <v/>
      </c>
      <c r="AY217" s="90" t="str">
        <f>IF(S217="","",(7.64*(IF(AE217="",'Standard input values for PCO2'!$C$7,AE217))^0.69+(IF(AK217="",'Standard input values for PCO2'!$F$7,AK217))*(23/(IF(AJ217="",'Standard input values for PCO2'!$E$7,AJ217))-1)*((57.27+0.302*(IF(AE217="",'Standard input values for PCO2'!$C$7,AE217)))/(1-0.171*(IF(AK217="",'Standard input values for PCO2'!$F$7,AK217))))+1.6*0.00001*(IF(AI217="",'Standard input values for PCO2'!$D$7,AI217))^3)*S217/1000)</f>
        <v/>
      </c>
      <c r="AZ217" s="90" t="str">
        <f>IF(T217="","",(7.64*(IF(AF217="",'Standard input values for PCO2'!$C$8,AF217))^0.69+(IF(AK217="",'Standard input values for PCO2'!$F$8,AK217))*(23/(IF(AJ217="",'Standard input values for PCO2'!$E$8,AJ217))-1)*((57.27+0.302*(IF(AF217="",'Standard input values for PCO2'!$C$8,AF217)))/(1-0.171*(IF(AK217="",'Standard input values for PCO2'!$F$8,AK217)))))*T217/1000)</f>
        <v/>
      </c>
      <c r="BA217" s="90" t="str">
        <f t="shared" si="83"/>
        <v/>
      </c>
      <c r="BB217" s="122" t="str">
        <f t="shared" si="73"/>
        <v/>
      </c>
      <c r="BC217" s="89" t="str">
        <f t="shared" si="74"/>
        <v/>
      </c>
      <c r="BD217" s="90" t="str">
        <f t="shared" si="75"/>
        <v/>
      </c>
      <c r="BE217" s="117" t="str">
        <f t="shared" si="76"/>
        <v/>
      </c>
      <c r="BF217" s="98" t="str">
        <f t="shared" si="77"/>
        <v/>
      </c>
      <c r="BG217" s="99" t="str">
        <f t="shared" si="78"/>
        <v/>
      </c>
      <c r="BH217" s="99" t="str">
        <f t="shared" si="79"/>
        <v/>
      </c>
      <c r="BI217" s="100" t="str">
        <f t="shared" si="80"/>
        <v/>
      </c>
      <c r="BJ217" s="101" t="str">
        <f t="shared" si="84"/>
        <v/>
      </c>
      <c r="BK217" s="102" t="str">
        <f t="shared" si="85"/>
        <v/>
      </c>
      <c r="BL217" s="102" t="str">
        <f t="shared" si="86"/>
        <v/>
      </c>
      <c r="BM217" s="102" t="str">
        <f t="shared" si="87"/>
        <v/>
      </c>
      <c r="BN217" s="102" t="str">
        <f t="shared" si="88"/>
        <v/>
      </c>
      <c r="BO217" s="103" t="str">
        <f t="shared" si="81"/>
        <v/>
      </c>
    </row>
    <row r="218" spans="2:67" ht="15.75" customHeight="1" x14ac:dyDescent="0.25">
      <c r="B218" s="132" t="str">
        <f>IF('Input data'!B218="","",'Input data'!B218)</f>
        <v/>
      </c>
      <c r="C218" s="66" t="str">
        <f>IF('Input data'!C218="","",'Input data'!C218)</f>
        <v/>
      </c>
      <c r="D218" s="66" t="str">
        <f>IF('Input data'!D218="","",'Input data'!D218)</f>
        <v/>
      </c>
      <c r="E218" s="133" t="str">
        <f>IF('Input data'!E218="","",'Input data'!E218)</f>
        <v/>
      </c>
      <c r="F218" s="66" t="str">
        <f>IF('Input data'!F218="","",'Input data'!F218)</f>
        <v/>
      </c>
      <c r="G218" s="66" t="str">
        <f>IF('Input data'!G218="","",'Input data'!G218)</f>
        <v/>
      </c>
      <c r="H218" s="127" t="str">
        <f>IF('Input data'!H218="","",'Input data'!H218)</f>
        <v/>
      </c>
      <c r="I218" s="64" t="str">
        <f>IF('Input data'!I218="","",'Input data'!I218)</f>
        <v/>
      </c>
      <c r="J218" s="65" t="str">
        <f>IF('Input data'!J218="","",'Input data'!J218)</f>
        <v/>
      </c>
      <c r="K218" s="64" t="str">
        <f>IF('Input data'!K218="","",'Input data'!K218)</f>
        <v/>
      </c>
      <c r="L218" s="65" t="str">
        <f>IF('Input data'!L218="","",'Input data'!L218)</f>
        <v/>
      </c>
      <c r="M218" s="64" t="str">
        <f>IF('Input data'!M218="","",'Input data'!M218)</f>
        <v/>
      </c>
      <c r="N218" s="64" t="str">
        <f>IF('Input data'!N218="","",'Input data'!N218)</f>
        <v/>
      </c>
      <c r="O218" s="134" t="str">
        <f>IF('Input data'!O218="","",'Input data'!O218)</f>
        <v/>
      </c>
      <c r="P218" s="132" t="str">
        <f>IF('Input data'!P218="","",'Input data'!P218)</f>
        <v/>
      </c>
      <c r="Q218" s="64" t="str">
        <f>IF('Input data'!Q218="","",'Input data'!Q218)</f>
        <v/>
      </c>
      <c r="R218" s="64" t="str">
        <f>IF('Input data'!R218="","",'Input data'!R218)</f>
        <v/>
      </c>
      <c r="S218" s="64" t="str">
        <f>IF('Input data'!S218="","",'Input data'!S218)</f>
        <v/>
      </c>
      <c r="T218" s="135" t="str">
        <f>IF('Input data'!T218="","",'Input data'!T218)</f>
        <v/>
      </c>
      <c r="U218" s="136" t="str">
        <f>IF('Input data'!U218="","",'Input data'!U218)</f>
        <v/>
      </c>
      <c r="V218" s="65" t="str">
        <f>IF('Input data'!V218="","",'Input data'!V218)</f>
        <v/>
      </c>
      <c r="W218" s="64" t="str">
        <f>IF('Input data'!W218="","",'Input data'!W218)</f>
        <v/>
      </c>
      <c r="X218" s="135" t="str">
        <f>IF('Input data'!X218="","",'Input data'!X218)</f>
        <v/>
      </c>
      <c r="Y218" s="137" t="str">
        <f>IF('Input data'!Y218="","",'Input data'!Y218)</f>
        <v/>
      </c>
      <c r="Z218" s="65" t="str">
        <f>IF('Input data'!Z218="","",'Input data'!Z218)</f>
        <v/>
      </c>
      <c r="AA218" s="65" t="str">
        <f>IF('Input data'!AA218="","",'Input data'!AA218)</f>
        <v/>
      </c>
      <c r="AB218" s="135" t="str">
        <f>IF('Input data'!AB218="","",'Input data'!AB218)</f>
        <v/>
      </c>
      <c r="AC218" s="136" t="str">
        <f>IF('Input data'!AC218="","",'Input data'!AC218)</f>
        <v/>
      </c>
      <c r="AD218" s="64" t="str">
        <f>IF('Input data'!AD218="","",'Input data'!AD218)</f>
        <v/>
      </c>
      <c r="AE218" s="64" t="str">
        <f>IF('Input data'!AE218="","",'Input data'!AE218)</f>
        <v/>
      </c>
      <c r="AF218" s="64" t="str">
        <f>IF('Input data'!AF218="","",'Input data'!AF218)</f>
        <v/>
      </c>
      <c r="AG218" s="64" t="str">
        <f>IF('Input data'!AG218="","",'Input data'!AG218)</f>
        <v/>
      </c>
      <c r="AH218" s="64" t="str">
        <f>IF('Input data'!AH218="","",'Input data'!AH218)</f>
        <v/>
      </c>
      <c r="AI218" s="64" t="str">
        <f>IF('Input data'!AI218="","",'Input data'!AI218)</f>
        <v/>
      </c>
      <c r="AJ218" s="64" t="str">
        <f>IF('Input data'!AJ218="","",'Input data'!AJ218)</f>
        <v/>
      </c>
      <c r="AK218" s="65" t="str">
        <f>IF('Input data'!AK218="","",'Input data'!AK218)</f>
        <v/>
      </c>
      <c r="AL218" s="136" t="str">
        <f>IF('Input data'!AL218="","",'Input data'!AL218)</f>
        <v/>
      </c>
      <c r="AM218" s="64" t="str">
        <f>IF('Input data'!AM218="","",'Input data'!AM218)</f>
        <v/>
      </c>
      <c r="AN218" s="128" t="str">
        <f>IF('Input data'!AN218="","",'Input data'!AN218)</f>
        <v/>
      </c>
      <c r="AO218" s="139" t="str">
        <f>IF('Input data'!AO218="","",'Input data'!AO218)</f>
        <v/>
      </c>
      <c r="AP218" s="89" t="str">
        <f t="shared" si="67"/>
        <v/>
      </c>
      <c r="AQ218" s="90" t="str">
        <f t="shared" si="68"/>
        <v/>
      </c>
      <c r="AR218" s="91" t="str">
        <f t="shared" si="69"/>
        <v/>
      </c>
      <c r="AS218" s="91" t="str">
        <f t="shared" si="70"/>
        <v/>
      </c>
      <c r="AT218" s="91" t="str">
        <f t="shared" si="82"/>
        <v/>
      </c>
      <c r="AU218" s="91" t="str">
        <f t="shared" si="71"/>
        <v/>
      </c>
      <c r="AV218" s="117" t="str">
        <f t="shared" si="72"/>
        <v/>
      </c>
      <c r="AW218" s="89" t="str">
        <f>IF(OR(Q218="",Y218=""),"",(5.6*(IF(AC218="",'Standard input values for PCO2'!$C$5,AC218))^0.75+22*Y218+1.6*0.00001*(IF(AG218="",'Standard input values for PCO2'!$D$5,AG218))^3)*Q218/1000)</f>
        <v/>
      </c>
      <c r="AX218" s="90" t="str">
        <f>IF(OR(R218="",Y218=""),"",(5.6*(IF(AD218="",'Standard input values for PCO2'!$C$6,AD218))^0.75+1.6*0.00001*(IF(AH218="",'Standard input values for PCO2'!$D$6,AH218))^3)*R218/1000)</f>
        <v/>
      </c>
      <c r="AY218" s="90" t="str">
        <f>IF(S218="","",(7.64*(IF(AE218="",'Standard input values for PCO2'!$C$7,AE218))^0.69+(IF(AK218="",'Standard input values for PCO2'!$F$7,AK218))*(23/(IF(AJ218="",'Standard input values for PCO2'!$E$7,AJ218))-1)*((57.27+0.302*(IF(AE218="",'Standard input values for PCO2'!$C$7,AE218)))/(1-0.171*(IF(AK218="",'Standard input values for PCO2'!$F$7,AK218))))+1.6*0.00001*(IF(AI218="",'Standard input values for PCO2'!$D$7,AI218))^3)*S218/1000)</f>
        <v/>
      </c>
      <c r="AZ218" s="90" t="str">
        <f>IF(T218="","",(7.64*(IF(AF218="",'Standard input values for PCO2'!$C$8,AF218))^0.69+(IF(AK218="",'Standard input values for PCO2'!$F$8,AK218))*(23/(IF(AJ218="",'Standard input values for PCO2'!$E$8,AJ218))-1)*((57.27+0.302*(IF(AF218="",'Standard input values for PCO2'!$C$8,AF218)))/(1-0.171*(IF(AK218="",'Standard input values for PCO2'!$F$8,AK218)))))*T218/1000)</f>
        <v/>
      </c>
      <c r="BA218" s="90" t="str">
        <f t="shared" si="83"/>
        <v/>
      </c>
      <c r="BB218" s="122" t="str">
        <f t="shared" si="73"/>
        <v/>
      </c>
      <c r="BC218" s="89" t="str">
        <f t="shared" si="74"/>
        <v/>
      </c>
      <c r="BD218" s="90" t="str">
        <f t="shared" si="75"/>
        <v/>
      </c>
      <c r="BE218" s="117" t="str">
        <f t="shared" si="76"/>
        <v/>
      </c>
      <c r="BF218" s="98" t="str">
        <f t="shared" si="77"/>
        <v/>
      </c>
      <c r="BG218" s="99" t="str">
        <f t="shared" si="78"/>
        <v/>
      </c>
      <c r="BH218" s="99" t="str">
        <f t="shared" si="79"/>
        <v/>
      </c>
      <c r="BI218" s="100" t="str">
        <f t="shared" si="80"/>
        <v/>
      </c>
      <c r="BJ218" s="101" t="str">
        <f t="shared" si="84"/>
        <v/>
      </c>
      <c r="BK218" s="102" t="str">
        <f t="shared" si="85"/>
        <v/>
      </c>
      <c r="BL218" s="102" t="str">
        <f t="shared" si="86"/>
        <v/>
      </c>
      <c r="BM218" s="102" t="str">
        <f t="shared" si="87"/>
        <v/>
      </c>
      <c r="BN218" s="102" t="str">
        <f t="shared" si="88"/>
        <v/>
      </c>
      <c r="BO218" s="103" t="str">
        <f t="shared" si="81"/>
        <v/>
      </c>
    </row>
    <row r="219" spans="2:67" ht="15.75" customHeight="1" x14ac:dyDescent="0.25">
      <c r="B219" s="132" t="str">
        <f>IF('Input data'!B219="","",'Input data'!B219)</f>
        <v/>
      </c>
      <c r="C219" s="66" t="str">
        <f>IF('Input data'!C219="","",'Input data'!C219)</f>
        <v/>
      </c>
      <c r="D219" s="66" t="str">
        <f>IF('Input data'!D219="","",'Input data'!D219)</f>
        <v/>
      </c>
      <c r="E219" s="133" t="str">
        <f>IF('Input data'!E219="","",'Input data'!E219)</f>
        <v/>
      </c>
      <c r="F219" s="66" t="str">
        <f>IF('Input data'!F219="","",'Input data'!F219)</f>
        <v/>
      </c>
      <c r="G219" s="66" t="str">
        <f>IF('Input data'!G219="","",'Input data'!G219)</f>
        <v/>
      </c>
      <c r="H219" s="127" t="str">
        <f>IF('Input data'!H219="","",'Input data'!H219)</f>
        <v/>
      </c>
      <c r="I219" s="64" t="str">
        <f>IF('Input data'!I219="","",'Input data'!I219)</f>
        <v/>
      </c>
      <c r="J219" s="65" t="str">
        <f>IF('Input data'!J219="","",'Input data'!J219)</f>
        <v/>
      </c>
      <c r="K219" s="64" t="str">
        <f>IF('Input data'!K219="","",'Input data'!K219)</f>
        <v/>
      </c>
      <c r="L219" s="65" t="str">
        <f>IF('Input data'!L219="","",'Input data'!L219)</f>
        <v/>
      </c>
      <c r="M219" s="64" t="str">
        <f>IF('Input data'!M219="","",'Input data'!M219)</f>
        <v/>
      </c>
      <c r="N219" s="64" t="str">
        <f>IF('Input data'!N219="","",'Input data'!N219)</f>
        <v/>
      </c>
      <c r="O219" s="134" t="str">
        <f>IF('Input data'!O219="","",'Input data'!O219)</f>
        <v/>
      </c>
      <c r="P219" s="132" t="str">
        <f>IF('Input data'!P219="","",'Input data'!P219)</f>
        <v/>
      </c>
      <c r="Q219" s="64" t="str">
        <f>IF('Input data'!Q219="","",'Input data'!Q219)</f>
        <v/>
      </c>
      <c r="R219" s="64" t="str">
        <f>IF('Input data'!R219="","",'Input data'!R219)</f>
        <v/>
      </c>
      <c r="S219" s="64" t="str">
        <f>IF('Input data'!S219="","",'Input data'!S219)</f>
        <v/>
      </c>
      <c r="T219" s="135" t="str">
        <f>IF('Input data'!T219="","",'Input data'!T219)</f>
        <v/>
      </c>
      <c r="U219" s="136" t="str">
        <f>IF('Input data'!U219="","",'Input data'!U219)</f>
        <v/>
      </c>
      <c r="V219" s="65" t="str">
        <f>IF('Input data'!V219="","",'Input data'!V219)</f>
        <v/>
      </c>
      <c r="W219" s="64" t="str">
        <f>IF('Input data'!W219="","",'Input data'!W219)</f>
        <v/>
      </c>
      <c r="X219" s="135" t="str">
        <f>IF('Input data'!X219="","",'Input data'!X219)</f>
        <v/>
      </c>
      <c r="Y219" s="137" t="str">
        <f>IF('Input data'!Y219="","",'Input data'!Y219)</f>
        <v/>
      </c>
      <c r="Z219" s="65" t="str">
        <f>IF('Input data'!Z219="","",'Input data'!Z219)</f>
        <v/>
      </c>
      <c r="AA219" s="65" t="str">
        <f>IF('Input data'!AA219="","",'Input data'!AA219)</f>
        <v/>
      </c>
      <c r="AB219" s="135" t="str">
        <f>IF('Input data'!AB219="","",'Input data'!AB219)</f>
        <v/>
      </c>
      <c r="AC219" s="136" t="str">
        <f>IF('Input data'!AC219="","",'Input data'!AC219)</f>
        <v/>
      </c>
      <c r="AD219" s="64" t="str">
        <f>IF('Input data'!AD219="","",'Input data'!AD219)</f>
        <v/>
      </c>
      <c r="AE219" s="64" t="str">
        <f>IF('Input data'!AE219="","",'Input data'!AE219)</f>
        <v/>
      </c>
      <c r="AF219" s="64" t="str">
        <f>IF('Input data'!AF219="","",'Input data'!AF219)</f>
        <v/>
      </c>
      <c r="AG219" s="64" t="str">
        <f>IF('Input data'!AG219="","",'Input data'!AG219)</f>
        <v/>
      </c>
      <c r="AH219" s="64" t="str">
        <f>IF('Input data'!AH219="","",'Input data'!AH219)</f>
        <v/>
      </c>
      <c r="AI219" s="64" t="str">
        <f>IF('Input data'!AI219="","",'Input data'!AI219)</f>
        <v/>
      </c>
      <c r="AJ219" s="64" t="str">
        <f>IF('Input data'!AJ219="","",'Input data'!AJ219)</f>
        <v/>
      </c>
      <c r="AK219" s="65" t="str">
        <f>IF('Input data'!AK219="","",'Input data'!AK219)</f>
        <v/>
      </c>
      <c r="AL219" s="136" t="str">
        <f>IF('Input data'!AL219="","",'Input data'!AL219)</f>
        <v/>
      </c>
      <c r="AM219" s="64" t="str">
        <f>IF('Input data'!AM219="","",'Input data'!AM219)</f>
        <v/>
      </c>
      <c r="AN219" s="128" t="str">
        <f>IF('Input data'!AN219="","",'Input data'!AN219)</f>
        <v/>
      </c>
      <c r="AO219" s="139" t="str">
        <f>IF('Input data'!AO219="","",'Input data'!AO219)</f>
        <v/>
      </c>
      <c r="AP219" s="89" t="str">
        <f t="shared" si="67"/>
        <v/>
      </c>
      <c r="AQ219" s="90" t="str">
        <f t="shared" si="68"/>
        <v/>
      </c>
      <c r="AR219" s="91" t="str">
        <f t="shared" si="69"/>
        <v/>
      </c>
      <c r="AS219" s="91" t="str">
        <f t="shared" si="70"/>
        <v/>
      </c>
      <c r="AT219" s="91" t="str">
        <f t="shared" si="82"/>
        <v/>
      </c>
      <c r="AU219" s="91" t="str">
        <f t="shared" si="71"/>
        <v/>
      </c>
      <c r="AV219" s="117" t="str">
        <f t="shared" si="72"/>
        <v/>
      </c>
      <c r="AW219" s="89" t="str">
        <f>IF(OR(Q219="",Y219=""),"",(5.6*(IF(AC219="",'Standard input values for PCO2'!$C$5,AC219))^0.75+22*Y219+1.6*0.00001*(IF(AG219="",'Standard input values for PCO2'!$D$5,AG219))^3)*Q219/1000)</f>
        <v/>
      </c>
      <c r="AX219" s="90" t="str">
        <f>IF(OR(R219="",Y219=""),"",(5.6*(IF(AD219="",'Standard input values for PCO2'!$C$6,AD219))^0.75+1.6*0.00001*(IF(AH219="",'Standard input values for PCO2'!$D$6,AH219))^3)*R219/1000)</f>
        <v/>
      </c>
      <c r="AY219" s="90" t="str">
        <f>IF(S219="","",(7.64*(IF(AE219="",'Standard input values for PCO2'!$C$7,AE219))^0.69+(IF(AK219="",'Standard input values for PCO2'!$F$7,AK219))*(23/(IF(AJ219="",'Standard input values for PCO2'!$E$7,AJ219))-1)*((57.27+0.302*(IF(AE219="",'Standard input values for PCO2'!$C$7,AE219)))/(1-0.171*(IF(AK219="",'Standard input values for PCO2'!$F$7,AK219))))+1.6*0.00001*(IF(AI219="",'Standard input values for PCO2'!$D$7,AI219))^3)*S219/1000)</f>
        <v/>
      </c>
      <c r="AZ219" s="90" t="str">
        <f>IF(T219="","",(7.64*(IF(AF219="",'Standard input values for PCO2'!$C$8,AF219))^0.69+(IF(AK219="",'Standard input values for PCO2'!$F$8,AK219))*(23/(IF(AJ219="",'Standard input values for PCO2'!$E$8,AJ219))-1)*((57.27+0.302*(IF(AF219="",'Standard input values for PCO2'!$C$8,AF219)))/(1-0.171*(IF(AK219="",'Standard input values for PCO2'!$F$8,AK219)))))*T219/1000)</f>
        <v/>
      </c>
      <c r="BA219" s="90" t="str">
        <f t="shared" si="83"/>
        <v/>
      </c>
      <c r="BB219" s="122" t="str">
        <f t="shared" si="73"/>
        <v/>
      </c>
      <c r="BC219" s="89" t="str">
        <f t="shared" si="74"/>
        <v/>
      </c>
      <c r="BD219" s="90" t="str">
        <f t="shared" si="75"/>
        <v/>
      </c>
      <c r="BE219" s="117" t="str">
        <f t="shared" si="76"/>
        <v/>
      </c>
      <c r="BF219" s="98" t="str">
        <f t="shared" si="77"/>
        <v/>
      </c>
      <c r="BG219" s="99" t="str">
        <f t="shared" si="78"/>
        <v/>
      </c>
      <c r="BH219" s="99" t="str">
        <f t="shared" si="79"/>
        <v/>
      </c>
      <c r="BI219" s="100" t="str">
        <f t="shared" si="80"/>
        <v/>
      </c>
      <c r="BJ219" s="101" t="str">
        <f t="shared" si="84"/>
        <v/>
      </c>
      <c r="BK219" s="102" t="str">
        <f t="shared" si="85"/>
        <v/>
      </c>
      <c r="BL219" s="102" t="str">
        <f t="shared" si="86"/>
        <v/>
      </c>
      <c r="BM219" s="102" t="str">
        <f t="shared" si="87"/>
        <v/>
      </c>
      <c r="BN219" s="102" t="str">
        <f t="shared" si="88"/>
        <v/>
      </c>
      <c r="BO219" s="103" t="str">
        <f t="shared" si="81"/>
        <v/>
      </c>
    </row>
    <row r="220" spans="2:67" ht="15.75" customHeight="1" x14ac:dyDescent="0.25">
      <c r="B220" s="132" t="str">
        <f>IF('Input data'!B220="","",'Input data'!B220)</f>
        <v/>
      </c>
      <c r="C220" s="66" t="str">
        <f>IF('Input data'!C220="","",'Input data'!C220)</f>
        <v/>
      </c>
      <c r="D220" s="66" t="str">
        <f>IF('Input data'!D220="","",'Input data'!D220)</f>
        <v/>
      </c>
      <c r="E220" s="133" t="str">
        <f>IF('Input data'!E220="","",'Input data'!E220)</f>
        <v/>
      </c>
      <c r="F220" s="66" t="str">
        <f>IF('Input data'!F220="","",'Input data'!F220)</f>
        <v/>
      </c>
      <c r="G220" s="66" t="str">
        <f>IF('Input data'!G220="","",'Input data'!G220)</f>
        <v/>
      </c>
      <c r="H220" s="127" t="str">
        <f>IF('Input data'!H220="","",'Input data'!H220)</f>
        <v/>
      </c>
      <c r="I220" s="64" t="str">
        <f>IF('Input data'!I220="","",'Input data'!I220)</f>
        <v/>
      </c>
      <c r="J220" s="65" t="str">
        <f>IF('Input data'!J220="","",'Input data'!J220)</f>
        <v/>
      </c>
      <c r="K220" s="64" t="str">
        <f>IF('Input data'!K220="","",'Input data'!K220)</f>
        <v/>
      </c>
      <c r="L220" s="65" t="str">
        <f>IF('Input data'!L220="","",'Input data'!L220)</f>
        <v/>
      </c>
      <c r="M220" s="64" t="str">
        <f>IF('Input data'!M220="","",'Input data'!M220)</f>
        <v/>
      </c>
      <c r="N220" s="64" t="str">
        <f>IF('Input data'!N220="","",'Input data'!N220)</f>
        <v/>
      </c>
      <c r="O220" s="134" t="str">
        <f>IF('Input data'!O220="","",'Input data'!O220)</f>
        <v/>
      </c>
      <c r="P220" s="132" t="str">
        <f>IF('Input data'!P220="","",'Input data'!P220)</f>
        <v/>
      </c>
      <c r="Q220" s="64" t="str">
        <f>IF('Input data'!Q220="","",'Input data'!Q220)</f>
        <v/>
      </c>
      <c r="R220" s="64" t="str">
        <f>IF('Input data'!R220="","",'Input data'!R220)</f>
        <v/>
      </c>
      <c r="S220" s="64" t="str">
        <f>IF('Input data'!S220="","",'Input data'!S220)</f>
        <v/>
      </c>
      <c r="T220" s="135" t="str">
        <f>IF('Input data'!T220="","",'Input data'!T220)</f>
        <v/>
      </c>
      <c r="U220" s="136" t="str">
        <f>IF('Input data'!U220="","",'Input data'!U220)</f>
        <v/>
      </c>
      <c r="V220" s="65" t="str">
        <f>IF('Input data'!V220="","",'Input data'!V220)</f>
        <v/>
      </c>
      <c r="W220" s="64" t="str">
        <f>IF('Input data'!W220="","",'Input data'!W220)</f>
        <v/>
      </c>
      <c r="X220" s="135" t="str">
        <f>IF('Input data'!X220="","",'Input data'!X220)</f>
        <v/>
      </c>
      <c r="Y220" s="137" t="str">
        <f>IF('Input data'!Y220="","",'Input data'!Y220)</f>
        <v/>
      </c>
      <c r="Z220" s="65" t="str">
        <f>IF('Input data'!Z220="","",'Input data'!Z220)</f>
        <v/>
      </c>
      <c r="AA220" s="65" t="str">
        <f>IF('Input data'!AA220="","",'Input data'!AA220)</f>
        <v/>
      </c>
      <c r="AB220" s="135" t="str">
        <f>IF('Input data'!AB220="","",'Input data'!AB220)</f>
        <v/>
      </c>
      <c r="AC220" s="136" t="str">
        <f>IF('Input data'!AC220="","",'Input data'!AC220)</f>
        <v/>
      </c>
      <c r="AD220" s="64" t="str">
        <f>IF('Input data'!AD220="","",'Input data'!AD220)</f>
        <v/>
      </c>
      <c r="AE220" s="64" t="str">
        <f>IF('Input data'!AE220="","",'Input data'!AE220)</f>
        <v/>
      </c>
      <c r="AF220" s="64" t="str">
        <f>IF('Input data'!AF220="","",'Input data'!AF220)</f>
        <v/>
      </c>
      <c r="AG220" s="64" t="str">
        <f>IF('Input data'!AG220="","",'Input data'!AG220)</f>
        <v/>
      </c>
      <c r="AH220" s="64" t="str">
        <f>IF('Input data'!AH220="","",'Input data'!AH220)</f>
        <v/>
      </c>
      <c r="AI220" s="64" t="str">
        <f>IF('Input data'!AI220="","",'Input data'!AI220)</f>
        <v/>
      </c>
      <c r="AJ220" s="64" t="str">
        <f>IF('Input data'!AJ220="","",'Input data'!AJ220)</f>
        <v/>
      </c>
      <c r="AK220" s="65" t="str">
        <f>IF('Input data'!AK220="","",'Input data'!AK220)</f>
        <v/>
      </c>
      <c r="AL220" s="136" t="str">
        <f>IF('Input data'!AL220="","",'Input data'!AL220)</f>
        <v/>
      </c>
      <c r="AM220" s="64" t="str">
        <f>IF('Input data'!AM220="","",'Input data'!AM220)</f>
        <v/>
      </c>
      <c r="AN220" s="128" t="str">
        <f>IF('Input data'!AN220="","",'Input data'!AN220)</f>
        <v/>
      </c>
      <c r="AO220" s="139" t="str">
        <f>IF('Input data'!AO220="","",'Input data'!AO220)</f>
        <v/>
      </c>
      <c r="AP220" s="89" t="str">
        <f t="shared" si="67"/>
        <v/>
      </c>
      <c r="AQ220" s="90" t="str">
        <f t="shared" si="68"/>
        <v/>
      </c>
      <c r="AR220" s="91" t="str">
        <f t="shared" si="69"/>
        <v/>
      </c>
      <c r="AS220" s="91" t="str">
        <f t="shared" si="70"/>
        <v/>
      </c>
      <c r="AT220" s="91" t="str">
        <f t="shared" si="82"/>
        <v/>
      </c>
      <c r="AU220" s="91" t="str">
        <f t="shared" si="71"/>
        <v/>
      </c>
      <c r="AV220" s="117" t="str">
        <f t="shared" si="72"/>
        <v/>
      </c>
      <c r="AW220" s="89" t="str">
        <f>IF(OR(Q220="",Y220=""),"",(5.6*(IF(AC220="",'Standard input values for PCO2'!$C$5,AC220))^0.75+22*Y220+1.6*0.00001*(IF(AG220="",'Standard input values for PCO2'!$D$5,AG220))^3)*Q220/1000)</f>
        <v/>
      </c>
      <c r="AX220" s="90" t="str">
        <f>IF(OR(R220="",Y220=""),"",(5.6*(IF(AD220="",'Standard input values for PCO2'!$C$6,AD220))^0.75+1.6*0.00001*(IF(AH220="",'Standard input values for PCO2'!$D$6,AH220))^3)*R220/1000)</f>
        <v/>
      </c>
      <c r="AY220" s="90" t="str">
        <f>IF(S220="","",(7.64*(IF(AE220="",'Standard input values for PCO2'!$C$7,AE220))^0.69+(IF(AK220="",'Standard input values for PCO2'!$F$7,AK220))*(23/(IF(AJ220="",'Standard input values for PCO2'!$E$7,AJ220))-1)*((57.27+0.302*(IF(AE220="",'Standard input values for PCO2'!$C$7,AE220)))/(1-0.171*(IF(AK220="",'Standard input values for PCO2'!$F$7,AK220))))+1.6*0.00001*(IF(AI220="",'Standard input values for PCO2'!$D$7,AI220))^3)*S220/1000)</f>
        <v/>
      </c>
      <c r="AZ220" s="90" t="str">
        <f>IF(T220="","",(7.64*(IF(AF220="",'Standard input values for PCO2'!$C$8,AF220))^0.69+(IF(AK220="",'Standard input values for PCO2'!$F$8,AK220))*(23/(IF(AJ220="",'Standard input values for PCO2'!$E$8,AJ220))-1)*((57.27+0.302*(IF(AF220="",'Standard input values for PCO2'!$C$8,AF220)))/(1-0.171*(IF(AK220="",'Standard input values for PCO2'!$F$8,AK220)))))*T220/1000)</f>
        <v/>
      </c>
      <c r="BA220" s="90" t="str">
        <f t="shared" si="83"/>
        <v/>
      </c>
      <c r="BB220" s="122" t="str">
        <f t="shared" si="73"/>
        <v/>
      </c>
      <c r="BC220" s="89" t="str">
        <f t="shared" si="74"/>
        <v/>
      </c>
      <c r="BD220" s="90" t="str">
        <f t="shared" si="75"/>
        <v/>
      </c>
      <c r="BE220" s="117" t="str">
        <f t="shared" si="76"/>
        <v/>
      </c>
      <c r="BF220" s="98" t="str">
        <f t="shared" si="77"/>
        <v/>
      </c>
      <c r="BG220" s="99" t="str">
        <f t="shared" si="78"/>
        <v/>
      </c>
      <c r="BH220" s="99" t="str">
        <f t="shared" si="79"/>
        <v/>
      </c>
      <c r="BI220" s="100" t="str">
        <f t="shared" si="80"/>
        <v/>
      </c>
      <c r="BJ220" s="101" t="str">
        <f t="shared" si="84"/>
        <v/>
      </c>
      <c r="BK220" s="102" t="str">
        <f t="shared" si="85"/>
        <v/>
      </c>
      <c r="BL220" s="102" t="str">
        <f t="shared" si="86"/>
        <v/>
      </c>
      <c r="BM220" s="102" t="str">
        <f t="shared" si="87"/>
        <v/>
      </c>
      <c r="BN220" s="102" t="str">
        <f t="shared" si="88"/>
        <v/>
      </c>
      <c r="BO220" s="103" t="str">
        <f t="shared" si="81"/>
        <v/>
      </c>
    </row>
    <row r="221" spans="2:67" ht="15.75" customHeight="1" x14ac:dyDescent="0.25">
      <c r="B221" s="132" t="str">
        <f>IF('Input data'!B221="","",'Input data'!B221)</f>
        <v/>
      </c>
      <c r="C221" s="66" t="str">
        <f>IF('Input data'!C221="","",'Input data'!C221)</f>
        <v/>
      </c>
      <c r="D221" s="66" t="str">
        <f>IF('Input data'!D221="","",'Input data'!D221)</f>
        <v/>
      </c>
      <c r="E221" s="133" t="str">
        <f>IF('Input data'!E221="","",'Input data'!E221)</f>
        <v/>
      </c>
      <c r="F221" s="66" t="str">
        <f>IF('Input data'!F221="","",'Input data'!F221)</f>
        <v/>
      </c>
      <c r="G221" s="66" t="str">
        <f>IF('Input data'!G221="","",'Input data'!G221)</f>
        <v/>
      </c>
      <c r="H221" s="127" t="str">
        <f>IF('Input data'!H221="","",'Input data'!H221)</f>
        <v/>
      </c>
      <c r="I221" s="64" t="str">
        <f>IF('Input data'!I221="","",'Input data'!I221)</f>
        <v/>
      </c>
      <c r="J221" s="65" t="str">
        <f>IF('Input data'!J221="","",'Input data'!J221)</f>
        <v/>
      </c>
      <c r="K221" s="64" t="str">
        <f>IF('Input data'!K221="","",'Input data'!K221)</f>
        <v/>
      </c>
      <c r="L221" s="65" t="str">
        <f>IF('Input data'!L221="","",'Input data'!L221)</f>
        <v/>
      </c>
      <c r="M221" s="64" t="str">
        <f>IF('Input data'!M221="","",'Input data'!M221)</f>
        <v/>
      </c>
      <c r="N221" s="64" t="str">
        <f>IF('Input data'!N221="","",'Input data'!N221)</f>
        <v/>
      </c>
      <c r="O221" s="134" t="str">
        <f>IF('Input data'!O221="","",'Input data'!O221)</f>
        <v/>
      </c>
      <c r="P221" s="132" t="str">
        <f>IF('Input data'!P221="","",'Input data'!P221)</f>
        <v/>
      </c>
      <c r="Q221" s="64" t="str">
        <f>IF('Input data'!Q221="","",'Input data'!Q221)</f>
        <v/>
      </c>
      <c r="R221" s="64" t="str">
        <f>IF('Input data'!R221="","",'Input data'!R221)</f>
        <v/>
      </c>
      <c r="S221" s="64" t="str">
        <f>IF('Input data'!S221="","",'Input data'!S221)</f>
        <v/>
      </c>
      <c r="T221" s="135" t="str">
        <f>IF('Input data'!T221="","",'Input data'!T221)</f>
        <v/>
      </c>
      <c r="U221" s="136" t="str">
        <f>IF('Input data'!U221="","",'Input data'!U221)</f>
        <v/>
      </c>
      <c r="V221" s="65" t="str">
        <f>IF('Input data'!V221="","",'Input data'!V221)</f>
        <v/>
      </c>
      <c r="W221" s="64" t="str">
        <f>IF('Input data'!W221="","",'Input data'!W221)</f>
        <v/>
      </c>
      <c r="X221" s="135" t="str">
        <f>IF('Input data'!X221="","",'Input data'!X221)</f>
        <v/>
      </c>
      <c r="Y221" s="137" t="str">
        <f>IF('Input data'!Y221="","",'Input data'!Y221)</f>
        <v/>
      </c>
      <c r="Z221" s="65" t="str">
        <f>IF('Input data'!Z221="","",'Input data'!Z221)</f>
        <v/>
      </c>
      <c r="AA221" s="65" t="str">
        <f>IF('Input data'!AA221="","",'Input data'!AA221)</f>
        <v/>
      </c>
      <c r="AB221" s="135" t="str">
        <f>IF('Input data'!AB221="","",'Input data'!AB221)</f>
        <v/>
      </c>
      <c r="AC221" s="136" t="str">
        <f>IF('Input data'!AC221="","",'Input data'!AC221)</f>
        <v/>
      </c>
      <c r="AD221" s="64" t="str">
        <f>IF('Input data'!AD221="","",'Input data'!AD221)</f>
        <v/>
      </c>
      <c r="AE221" s="64" t="str">
        <f>IF('Input data'!AE221="","",'Input data'!AE221)</f>
        <v/>
      </c>
      <c r="AF221" s="64" t="str">
        <f>IF('Input data'!AF221="","",'Input data'!AF221)</f>
        <v/>
      </c>
      <c r="AG221" s="64" t="str">
        <f>IF('Input data'!AG221="","",'Input data'!AG221)</f>
        <v/>
      </c>
      <c r="AH221" s="64" t="str">
        <f>IF('Input data'!AH221="","",'Input data'!AH221)</f>
        <v/>
      </c>
      <c r="AI221" s="64" t="str">
        <f>IF('Input data'!AI221="","",'Input data'!AI221)</f>
        <v/>
      </c>
      <c r="AJ221" s="64" t="str">
        <f>IF('Input data'!AJ221="","",'Input data'!AJ221)</f>
        <v/>
      </c>
      <c r="AK221" s="65" t="str">
        <f>IF('Input data'!AK221="","",'Input data'!AK221)</f>
        <v/>
      </c>
      <c r="AL221" s="136" t="str">
        <f>IF('Input data'!AL221="","",'Input data'!AL221)</f>
        <v/>
      </c>
      <c r="AM221" s="64" t="str">
        <f>IF('Input data'!AM221="","",'Input data'!AM221)</f>
        <v/>
      </c>
      <c r="AN221" s="128" t="str">
        <f>IF('Input data'!AN221="","",'Input data'!AN221)</f>
        <v/>
      </c>
      <c r="AO221" s="139" t="str">
        <f>IF('Input data'!AO221="","",'Input data'!AO221)</f>
        <v/>
      </c>
      <c r="AP221" s="89" t="str">
        <f t="shared" si="67"/>
        <v/>
      </c>
      <c r="AQ221" s="90" t="str">
        <f t="shared" si="68"/>
        <v/>
      </c>
      <c r="AR221" s="91" t="str">
        <f t="shared" si="69"/>
        <v/>
      </c>
      <c r="AS221" s="91" t="str">
        <f t="shared" si="70"/>
        <v/>
      </c>
      <c r="AT221" s="91" t="str">
        <f t="shared" si="82"/>
        <v/>
      </c>
      <c r="AU221" s="91" t="str">
        <f t="shared" si="71"/>
        <v/>
      </c>
      <c r="AV221" s="117" t="str">
        <f t="shared" si="72"/>
        <v/>
      </c>
      <c r="AW221" s="89" t="str">
        <f>IF(OR(Q221="",Y221=""),"",(5.6*(IF(AC221="",'Standard input values for PCO2'!$C$5,AC221))^0.75+22*Y221+1.6*0.00001*(IF(AG221="",'Standard input values for PCO2'!$D$5,AG221))^3)*Q221/1000)</f>
        <v/>
      </c>
      <c r="AX221" s="90" t="str">
        <f>IF(OR(R221="",Y221=""),"",(5.6*(IF(AD221="",'Standard input values for PCO2'!$C$6,AD221))^0.75+1.6*0.00001*(IF(AH221="",'Standard input values for PCO2'!$D$6,AH221))^3)*R221/1000)</f>
        <v/>
      </c>
      <c r="AY221" s="90" t="str">
        <f>IF(S221="","",(7.64*(IF(AE221="",'Standard input values for PCO2'!$C$7,AE221))^0.69+(IF(AK221="",'Standard input values for PCO2'!$F$7,AK221))*(23/(IF(AJ221="",'Standard input values for PCO2'!$E$7,AJ221))-1)*((57.27+0.302*(IF(AE221="",'Standard input values for PCO2'!$C$7,AE221)))/(1-0.171*(IF(AK221="",'Standard input values for PCO2'!$F$7,AK221))))+1.6*0.00001*(IF(AI221="",'Standard input values for PCO2'!$D$7,AI221))^3)*S221/1000)</f>
        <v/>
      </c>
      <c r="AZ221" s="90" t="str">
        <f>IF(T221="","",(7.64*(IF(AF221="",'Standard input values for PCO2'!$C$8,AF221))^0.69+(IF(AK221="",'Standard input values for PCO2'!$F$8,AK221))*(23/(IF(AJ221="",'Standard input values for PCO2'!$E$8,AJ221))-1)*((57.27+0.302*(IF(AF221="",'Standard input values for PCO2'!$C$8,AF221)))/(1-0.171*(IF(AK221="",'Standard input values for PCO2'!$F$8,AK221)))))*T221/1000)</f>
        <v/>
      </c>
      <c r="BA221" s="90" t="str">
        <f t="shared" si="83"/>
        <v/>
      </c>
      <c r="BB221" s="122" t="str">
        <f t="shared" si="73"/>
        <v/>
      </c>
      <c r="BC221" s="89" t="str">
        <f t="shared" si="74"/>
        <v/>
      </c>
      <c r="BD221" s="90" t="str">
        <f t="shared" si="75"/>
        <v/>
      </c>
      <c r="BE221" s="117" t="str">
        <f t="shared" si="76"/>
        <v/>
      </c>
      <c r="BF221" s="98" t="str">
        <f t="shared" si="77"/>
        <v/>
      </c>
      <c r="BG221" s="99" t="str">
        <f t="shared" si="78"/>
        <v/>
      </c>
      <c r="BH221" s="99" t="str">
        <f t="shared" si="79"/>
        <v/>
      </c>
      <c r="BI221" s="100" t="str">
        <f t="shared" si="80"/>
        <v/>
      </c>
      <c r="BJ221" s="101" t="str">
        <f t="shared" si="84"/>
        <v/>
      </c>
      <c r="BK221" s="102" t="str">
        <f t="shared" si="85"/>
        <v/>
      </c>
      <c r="BL221" s="102" t="str">
        <f t="shared" si="86"/>
        <v/>
      </c>
      <c r="BM221" s="102" t="str">
        <f t="shared" si="87"/>
        <v/>
      </c>
      <c r="BN221" s="102" t="str">
        <f t="shared" si="88"/>
        <v/>
      </c>
      <c r="BO221" s="103" t="str">
        <f t="shared" si="81"/>
        <v/>
      </c>
    </row>
    <row r="222" spans="2:67" ht="15.75" customHeight="1" x14ac:dyDescent="0.25">
      <c r="B222" s="132" t="str">
        <f>IF('Input data'!B222="","",'Input data'!B222)</f>
        <v/>
      </c>
      <c r="C222" s="66" t="str">
        <f>IF('Input data'!C222="","",'Input data'!C222)</f>
        <v/>
      </c>
      <c r="D222" s="66" t="str">
        <f>IF('Input data'!D222="","",'Input data'!D222)</f>
        <v/>
      </c>
      <c r="E222" s="133" t="str">
        <f>IF('Input data'!E222="","",'Input data'!E222)</f>
        <v/>
      </c>
      <c r="F222" s="66" t="str">
        <f>IF('Input data'!F222="","",'Input data'!F222)</f>
        <v/>
      </c>
      <c r="G222" s="66" t="str">
        <f>IF('Input data'!G222="","",'Input data'!G222)</f>
        <v/>
      </c>
      <c r="H222" s="127" t="str">
        <f>IF('Input data'!H222="","",'Input data'!H222)</f>
        <v/>
      </c>
      <c r="I222" s="64" t="str">
        <f>IF('Input data'!I222="","",'Input data'!I222)</f>
        <v/>
      </c>
      <c r="J222" s="65" t="str">
        <f>IF('Input data'!J222="","",'Input data'!J222)</f>
        <v/>
      </c>
      <c r="K222" s="64" t="str">
        <f>IF('Input data'!K222="","",'Input data'!K222)</f>
        <v/>
      </c>
      <c r="L222" s="65" t="str">
        <f>IF('Input data'!L222="","",'Input data'!L222)</f>
        <v/>
      </c>
      <c r="M222" s="64" t="str">
        <f>IF('Input data'!M222="","",'Input data'!M222)</f>
        <v/>
      </c>
      <c r="N222" s="64" t="str">
        <f>IF('Input data'!N222="","",'Input data'!N222)</f>
        <v/>
      </c>
      <c r="O222" s="134" t="str">
        <f>IF('Input data'!O222="","",'Input data'!O222)</f>
        <v/>
      </c>
      <c r="P222" s="132" t="str">
        <f>IF('Input data'!P222="","",'Input data'!P222)</f>
        <v/>
      </c>
      <c r="Q222" s="64" t="str">
        <f>IF('Input data'!Q222="","",'Input data'!Q222)</f>
        <v/>
      </c>
      <c r="R222" s="64" t="str">
        <f>IF('Input data'!R222="","",'Input data'!R222)</f>
        <v/>
      </c>
      <c r="S222" s="64" t="str">
        <f>IF('Input data'!S222="","",'Input data'!S222)</f>
        <v/>
      </c>
      <c r="T222" s="135" t="str">
        <f>IF('Input data'!T222="","",'Input data'!T222)</f>
        <v/>
      </c>
      <c r="U222" s="136" t="str">
        <f>IF('Input data'!U222="","",'Input data'!U222)</f>
        <v/>
      </c>
      <c r="V222" s="65" t="str">
        <f>IF('Input data'!V222="","",'Input data'!V222)</f>
        <v/>
      </c>
      <c r="W222" s="64" t="str">
        <f>IF('Input data'!W222="","",'Input data'!W222)</f>
        <v/>
      </c>
      <c r="X222" s="135" t="str">
        <f>IF('Input data'!X222="","",'Input data'!X222)</f>
        <v/>
      </c>
      <c r="Y222" s="137" t="str">
        <f>IF('Input data'!Y222="","",'Input data'!Y222)</f>
        <v/>
      </c>
      <c r="Z222" s="65" t="str">
        <f>IF('Input data'!Z222="","",'Input data'!Z222)</f>
        <v/>
      </c>
      <c r="AA222" s="65" t="str">
        <f>IF('Input data'!AA222="","",'Input data'!AA222)</f>
        <v/>
      </c>
      <c r="AB222" s="135" t="str">
        <f>IF('Input data'!AB222="","",'Input data'!AB222)</f>
        <v/>
      </c>
      <c r="AC222" s="136" t="str">
        <f>IF('Input data'!AC222="","",'Input data'!AC222)</f>
        <v/>
      </c>
      <c r="AD222" s="64" t="str">
        <f>IF('Input data'!AD222="","",'Input data'!AD222)</f>
        <v/>
      </c>
      <c r="AE222" s="64" t="str">
        <f>IF('Input data'!AE222="","",'Input data'!AE222)</f>
        <v/>
      </c>
      <c r="AF222" s="64" t="str">
        <f>IF('Input data'!AF222="","",'Input data'!AF222)</f>
        <v/>
      </c>
      <c r="AG222" s="64" t="str">
        <f>IF('Input data'!AG222="","",'Input data'!AG222)</f>
        <v/>
      </c>
      <c r="AH222" s="64" t="str">
        <f>IF('Input data'!AH222="","",'Input data'!AH222)</f>
        <v/>
      </c>
      <c r="AI222" s="64" t="str">
        <f>IF('Input data'!AI222="","",'Input data'!AI222)</f>
        <v/>
      </c>
      <c r="AJ222" s="64" t="str">
        <f>IF('Input data'!AJ222="","",'Input data'!AJ222)</f>
        <v/>
      </c>
      <c r="AK222" s="65" t="str">
        <f>IF('Input data'!AK222="","",'Input data'!AK222)</f>
        <v/>
      </c>
      <c r="AL222" s="136" t="str">
        <f>IF('Input data'!AL222="","",'Input data'!AL222)</f>
        <v/>
      </c>
      <c r="AM222" s="64" t="str">
        <f>IF('Input data'!AM222="","",'Input data'!AM222)</f>
        <v/>
      </c>
      <c r="AN222" s="128" t="str">
        <f>IF('Input data'!AN222="","",'Input data'!AN222)</f>
        <v/>
      </c>
      <c r="AO222" s="139" t="str">
        <f>IF('Input data'!AO222="","",'Input data'!AO222)</f>
        <v/>
      </c>
      <c r="AP222" s="89" t="str">
        <f t="shared" si="67"/>
        <v/>
      </c>
      <c r="AQ222" s="90" t="str">
        <f t="shared" si="68"/>
        <v/>
      </c>
      <c r="AR222" s="91" t="str">
        <f t="shared" si="69"/>
        <v/>
      </c>
      <c r="AS222" s="91" t="str">
        <f t="shared" si="70"/>
        <v/>
      </c>
      <c r="AT222" s="91" t="str">
        <f t="shared" si="82"/>
        <v/>
      </c>
      <c r="AU222" s="91" t="str">
        <f t="shared" si="71"/>
        <v/>
      </c>
      <c r="AV222" s="117" t="str">
        <f t="shared" si="72"/>
        <v/>
      </c>
      <c r="AW222" s="89" t="str">
        <f>IF(OR(Q222="",Y222=""),"",(5.6*(IF(AC222="",'Standard input values for PCO2'!$C$5,AC222))^0.75+22*Y222+1.6*0.00001*(IF(AG222="",'Standard input values for PCO2'!$D$5,AG222))^3)*Q222/1000)</f>
        <v/>
      </c>
      <c r="AX222" s="90" t="str">
        <f>IF(OR(R222="",Y222=""),"",(5.6*(IF(AD222="",'Standard input values for PCO2'!$C$6,AD222))^0.75+1.6*0.00001*(IF(AH222="",'Standard input values for PCO2'!$D$6,AH222))^3)*R222/1000)</f>
        <v/>
      </c>
      <c r="AY222" s="90" t="str">
        <f>IF(S222="","",(7.64*(IF(AE222="",'Standard input values for PCO2'!$C$7,AE222))^0.69+(IF(AK222="",'Standard input values for PCO2'!$F$7,AK222))*(23/(IF(AJ222="",'Standard input values for PCO2'!$E$7,AJ222))-1)*((57.27+0.302*(IF(AE222="",'Standard input values for PCO2'!$C$7,AE222)))/(1-0.171*(IF(AK222="",'Standard input values for PCO2'!$F$7,AK222))))+1.6*0.00001*(IF(AI222="",'Standard input values for PCO2'!$D$7,AI222))^3)*S222/1000)</f>
        <v/>
      </c>
      <c r="AZ222" s="90" t="str">
        <f>IF(T222="","",(7.64*(IF(AF222="",'Standard input values for PCO2'!$C$8,AF222))^0.69+(IF(AK222="",'Standard input values for PCO2'!$F$8,AK222))*(23/(IF(AJ222="",'Standard input values for PCO2'!$E$8,AJ222))-1)*((57.27+0.302*(IF(AF222="",'Standard input values for PCO2'!$C$8,AF222)))/(1-0.171*(IF(AK222="",'Standard input values for PCO2'!$F$8,AK222)))))*T222/1000)</f>
        <v/>
      </c>
      <c r="BA222" s="90" t="str">
        <f t="shared" si="83"/>
        <v/>
      </c>
      <c r="BB222" s="122" t="str">
        <f t="shared" si="73"/>
        <v/>
      </c>
      <c r="BC222" s="89" t="str">
        <f t="shared" si="74"/>
        <v/>
      </c>
      <c r="BD222" s="90" t="str">
        <f t="shared" si="75"/>
        <v/>
      </c>
      <c r="BE222" s="117" t="str">
        <f t="shared" si="76"/>
        <v/>
      </c>
      <c r="BF222" s="98" t="str">
        <f t="shared" si="77"/>
        <v/>
      </c>
      <c r="BG222" s="99" t="str">
        <f t="shared" si="78"/>
        <v/>
      </c>
      <c r="BH222" s="99" t="str">
        <f t="shared" si="79"/>
        <v/>
      </c>
      <c r="BI222" s="100" t="str">
        <f t="shared" si="80"/>
        <v/>
      </c>
      <c r="BJ222" s="101" t="str">
        <f t="shared" si="84"/>
        <v/>
      </c>
      <c r="BK222" s="102" t="str">
        <f t="shared" si="85"/>
        <v/>
      </c>
      <c r="BL222" s="102" t="str">
        <f t="shared" si="86"/>
        <v/>
      </c>
      <c r="BM222" s="102" t="str">
        <f t="shared" si="87"/>
        <v/>
      </c>
      <c r="BN222" s="102" t="str">
        <f t="shared" si="88"/>
        <v/>
      </c>
      <c r="BO222" s="103" t="str">
        <f t="shared" si="81"/>
        <v/>
      </c>
    </row>
    <row r="223" spans="2:67" ht="15.75" customHeight="1" x14ac:dyDescent="0.25">
      <c r="B223" s="132" t="str">
        <f>IF('Input data'!B223="","",'Input data'!B223)</f>
        <v/>
      </c>
      <c r="C223" s="66" t="str">
        <f>IF('Input data'!C223="","",'Input data'!C223)</f>
        <v/>
      </c>
      <c r="D223" s="66" t="str">
        <f>IF('Input data'!D223="","",'Input data'!D223)</f>
        <v/>
      </c>
      <c r="E223" s="133" t="str">
        <f>IF('Input data'!E223="","",'Input data'!E223)</f>
        <v/>
      </c>
      <c r="F223" s="66" t="str">
        <f>IF('Input data'!F223="","",'Input data'!F223)</f>
        <v/>
      </c>
      <c r="G223" s="66" t="str">
        <f>IF('Input data'!G223="","",'Input data'!G223)</f>
        <v/>
      </c>
      <c r="H223" s="127" t="str">
        <f>IF('Input data'!H223="","",'Input data'!H223)</f>
        <v/>
      </c>
      <c r="I223" s="64" t="str">
        <f>IF('Input data'!I223="","",'Input data'!I223)</f>
        <v/>
      </c>
      <c r="J223" s="65" t="str">
        <f>IF('Input data'!J223="","",'Input data'!J223)</f>
        <v/>
      </c>
      <c r="K223" s="64" t="str">
        <f>IF('Input data'!K223="","",'Input data'!K223)</f>
        <v/>
      </c>
      <c r="L223" s="65" t="str">
        <f>IF('Input data'!L223="","",'Input data'!L223)</f>
        <v/>
      </c>
      <c r="M223" s="64" t="str">
        <f>IF('Input data'!M223="","",'Input data'!M223)</f>
        <v/>
      </c>
      <c r="N223" s="64" t="str">
        <f>IF('Input data'!N223="","",'Input data'!N223)</f>
        <v/>
      </c>
      <c r="O223" s="134" t="str">
        <f>IF('Input data'!O223="","",'Input data'!O223)</f>
        <v/>
      </c>
      <c r="P223" s="132" t="str">
        <f>IF('Input data'!P223="","",'Input data'!P223)</f>
        <v/>
      </c>
      <c r="Q223" s="64" t="str">
        <f>IF('Input data'!Q223="","",'Input data'!Q223)</f>
        <v/>
      </c>
      <c r="R223" s="64" t="str">
        <f>IF('Input data'!R223="","",'Input data'!R223)</f>
        <v/>
      </c>
      <c r="S223" s="64" t="str">
        <f>IF('Input data'!S223="","",'Input data'!S223)</f>
        <v/>
      </c>
      <c r="T223" s="135" t="str">
        <f>IF('Input data'!T223="","",'Input data'!T223)</f>
        <v/>
      </c>
      <c r="U223" s="136" t="str">
        <f>IF('Input data'!U223="","",'Input data'!U223)</f>
        <v/>
      </c>
      <c r="V223" s="65" t="str">
        <f>IF('Input data'!V223="","",'Input data'!V223)</f>
        <v/>
      </c>
      <c r="W223" s="64" t="str">
        <f>IF('Input data'!W223="","",'Input data'!W223)</f>
        <v/>
      </c>
      <c r="X223" s="135" t="str">
        <f>IF('Input data'!X223="","",'Input data'!X223)</f>
        <v/>
      </c>
      <c r="Y223" s="137" t="str">
        <f>IF('Input data'!Y223="","",'Input data'!Y223)</f>
        <v/>
      </c>
      <c r="Z223" s="65" t="str">
        <f>IF('Input data'!Z223="","",'Input data'!Z223)</f>
        <v/>
      </c>
      <c r="AA223" s="65" t="str">
        <f>IF('Input data'!AA223="","",'Input data'!AA223)</f>
        <v/>
      </c>
      <c r="AB223" s="135" t="str">
        <f>IF('Input data'!AB223="","",'Input data'!AB223)</f>
        <v/>
      </c>
      <c r="AC223" s="136" t="str">
        <f>IF('Input data'!AC223="","",'Input data'!AC223)</f>
        <v/>
      </c>
      <c r="AD223" s="64" t="str">
        <f>IF('Input data'!AD223="","",'Input data'!AD223)</f>
        <v/>
      </c>
      <c r="AE223" s="64" t="str">
        <f>IF('Input data'!AE223="","",'Input data'!AE223)</f>
        <v/>
      </c>
      <c r="AF223" s="64" t="str">
        <f>IF('Input data'!AF223="","",'Input data'!AF223)</f>
        <v/>
      </c>
      <c r="AG223" s="64" t="str">
        <f>IF('Input data'!AG223="","",'Input data'!AG223)</f>
        <v/>
      </c>
      <c r="AH223" s="64" t="str">
        <f>IF('Input data'!AH223="","",'Input data'!AH223)</f>
        <v/>
      </c>
      <c r="AI223" s="64" t="str">
        <f>IF('Input data'!AI223="","",'Input data'!AI223)</f>
        <v/>
      </c>
      <c r="AJ223" s="64" t="str">
        <f>IF('Input data'!AJ223="","",'Input data'!AJ223)</f>
        <v/>
      </c>
      <c r="AK223" s="65" t="str">
        <f>IF('Input data'!AK223="","",'Input data'!AK223)</f>
        <v/>
      </c>
      <c r="AL223" s="136" t="str">
        <f>IF('Input data'!AL223="","",'Input data'!AL223)</f>
        <v/>
      </c>
      <c r="AM223" s="64" t="str">
        <f>IF('Input data'!AM223="","",'Input data'!AM223)</f>
        <v/>
      </c>
      <c r="AN223" s="128" t="str">
        <f>IF('Input data'!AN223="","",'Input data'!AN223)</f>
        <v/>
      </c>
      <c r="AO223" s="139" t="str">
        <f>IF('Input data'!AO223="","",'Input data'!AO223)</f>
        <v/>
      </c>
      <c r="AP223" s="89" t="str">
        <f t="shared" si="67"/>
        <v/>
      </c>
      <c r="AQ223" s="90" t="str">
        <f t="shared" si="68"/>
        <v/>
      </c>
      <c r="AR223" s="91" t="str">
        <f t="shared" si="69"/>
        <v/>
      </c>
      <c r="AS223" s="91" t="str">
        <f t="shared" si="70"/>
        <v/>
      </c>
      <c r="AT223" s="91" t="str">
        <f t="shared" si="82"/>
        <v/>
      </c>
      <c r="AU223" s="91" t="str">
        <f t="shared" si="71"/>
        <v/>
      </c>
      <c r="AV223" s="117" t="str">
        <f t="shared" si="72"/>
        <v/>
      </c>
      <c r="AW223" s="89" t="str">
        <f>IF(OR(Q223="",Y223=""),"",(5.6*(IF(AC223="",'Standard input values for PCO2'!$C$5,AC223))^0.75+22*Y223+1.6*0.00001*(IF(AG223="",'Standard input values for PCO2'!$D$5,AG223))^3)*Q223/1000)</f>
        <v/>
      </c>
      <c r="AX223" s="90" t="str">
        <f>IF(OR(R223="",Y223=""),"",(5.6*(IF(AD223="",'Standard input values for PCO2'!$C$6,AD223))^0.75+1.6*0.00001*(IF(AH223="",'Standard input values for PCO2'!$D$6,AH223))^3)*R223/1000)</f>
        <v/>
      </c>
      <c r="AY223" s="90" t="str">
        <f>IF(S223="","",(7.64*(IF(AE223="",'Standard input values for PCO2'!$C$7,AE223))^0.69+(IF(AK223="",'Standard input values for PCO2'!$F$7,AK223))*(23/(IF(AJ223="",'Standard input values for PCO2'!$E$7,AJ223))-1)*((57.27+0.302*(IF(AE223="",'Standard input values for PCO2'!$C$7,AE223)))/(1-0.171*(IF(AK223="",'Standard input values for PCO2'!$F$7,AK223))))+1.6*0.00001*(IF(AI223="",'Standard input values for PCO2'!$D$7,AI223))^3)*S223/1000)</f>
        <v/>
      </c>
      <c r="AZ223" s="90" t="str">
        <f>IF(T223="","",(7.64*(IF(AF223="",'Standard input values for PCO2'!$C$8,AF223))^0.69+(IF(AK223="",'Standard input values for PCO2'!$F$8,AK223))*(23/(IF(AJ223="",'Standard input values for PCO2'!$E$8,AJ223))-1)*((57.27+0.302*(IF(AF223="",'Standard input values for PCO2'!$C$8,AF223)))/(1-0.171*(IF(AK223="",'Standard input values for PCO2'!$F$8,AK223)))))*T223/1000)</f>
        <v/>
      </c>
      <c r="BA223" s="90" t="str">
        <f t="shared" si="83"/>
        <v/>
      </c>
      <c r="BB223" s="122" t="str">
        <f t="shared" si="73"/>
        <v/>
      </c>
      <c r="BC223" s="89" t="str">
        <f t="shared" si="74"/>
        <v/>
      </c>
      <c r="BD223" s="90" t="str">
        <f t="shared" si="75"/>
        <v/>
      </c>
      <c r="BE223" s="117" t="str">
        <f t="shared" si="76"/>
        <v/>
      </c>
      <c r="BF223" s="98" t="str">
        <f t="shared" si="77"/>
        <v/>
      </c>
      <c r="BG223" s="99" t="str">
        <f t="shared" si="78"/>
        <v/>
      </c>
      <c r="BH223" s="99" t="str">
        <f t="shared" si="79"/>
        <v/>
      </c>
      <c r="BI223" s="100" t="str">
        <f t="shared" si="80"/>
        <v/>
      </c>
      <c r="BJ223" s="101" t="str">
        <f t="shared" si="84"/>
        <v/>
      </c>
      <c r="BK223" s="102" t="str">
        <f t="shared" si="85"/>
        <v/>
      </c>
      <c r="BL223" s="102" t="str">
        <f t="shared" si="86"/>
        <v/>
      </c>
      <c r="BM223" s="102" t="str">
        <f t="shared" si="87"/>
        <v/>
      </c>
      <c r="BN223" s="102" t="str">
        <f t="shared" si="88"/>
        <v/>
      </c>
      <c r="BO223" s="103" t="str">
        <f t="shared" si="81"/>
        <v/>
      </c>
    </row>
    <row r="224" spans="2:67" ht="15.75" customHeight="1" x14ac:dyDescent="0.25">
      <c r="B224" s="132" t="str">
        <f>IF('Input data'!B224="","",'Input data'!B224)</f>
        <v/>
      </c>
      <c r="C224" s="66" t="str">
        <f>IF('Input data'!C224="","",'Input data'!C224)</f>
        <v/>
      </c>
      <c r="D224" s="66" t="str">
        <f>IF('Input data'!D224="","",'Input data'!D224)</f>
        <v/>
      </c>
      <c r="E224" s="133" t="str">
        <f>IF('Input data'!E224="","",'Input data'!E224)</f>
        <v/>
      </c>
      <c r="F224" s="66" t="str">
        <f>IF('Input data'!F224="","",'Input data'!F224)</f>
        <v/>
      </c>
      <c r="G224" s="66" t="str">
        <f>IF('Input data'!G224="","",'Input data'!G224)</f>
        <v/>
      </c>
      <c r="H224" s="127" t="str">
        <f>IF('Input data'!H224="","",'Input data'!H224)</f>
        <v/>
      </c>
      <c r="I224" s="64" t="str">
        <f>IF('Input data'!I224="","",'Input data'!I224)</f>
        <v/>
      </c>
      <c r="J224" s="65" t="str">
        <f>IF('Input data'!J224="","",'Input data'!J224)</f>
        <v/>
      </c>
      <c r="K224" s="64" t="str">
        <f>IF('Input data'!K224="","",'Input data'!K224)</f>
        <v/>
      </c>
      <c r="L224" s="65" t="str">
        <f>IF('Input data'!L224="","",'Input data'!L224)</f>
        <v/>
      </c>
      <c r="M224" s="64" t="str">
        <f>IF('Input data'!M224="","",'Input data'!M224)</f>
        <v/>
      </c>
      <c r="N224" s="64" t="str">
        <f>IF('Input data'!N224="","",'Input data'!N224)</f>
        <v/>
      </c>
      <c r="O224" s="134" t="str">
        <f>IF('Input data'!O224="","",'Input data'!O224)</f>
        <v/>
      </c>
      <c r="P224" s="132" t="str">
        <f>IF('Input data'!P224="","",'Input data'!P224)</f>
        <v/>
      </c>
      <c r="Q224" s="64" t="str">
        <f>IF('Input data'!Q224="","",'Input data'!Q224)</f>
        <v/>
      </c>
      <c r="R224" s="64" t="str">
        <f>IF('Input data'!R224="","",'Input data'!R224)</f>
        <v/>
      </c>
      <c r="S224" s="64" t="str">
        <f>IF('Input data'!S224="","",'Input data'!S224)</f>
        <v/>
      </c>
      <c r="T224" s="135" t="str">
        <f>IF('Input data'!T224="","",'Input data'!T224)</f>
        <v/>
      </c>
      <c r="U224" s="136" t="str">
        <f>IF('Input data'!U224="","",'Input data'!U224)</f>
        <v/>
      </c>
      <c r="V224" s="65" t="str">
        <f>IF('Input data'!V224="","",'Input data'!V224)</f>
        <v/>
      </c>
      <c r="W224" s="64" t="str">
        <f>IF('Input data'!W224="","",'Input data'!W224)</f>
        <v/>
      </c>
      <c r="X224" s="135" t="str">
        <f>IF('Input data'!X224="","",'Input data'!X224)</f>
        <v/>
      </c>
      <c r="Y224" s="137" t="str">
        <f>IF('Input data'!Y224="","",'Input data'!Y224)</f>
        <v/>
      </c>
      <c r="Z224" s="65" t="str">
        <f>IF('Input data'!Z224="","",'Input data'!Z224)</f>
        <v/>
      </c>
      <c r="AA224" s="65" t="str">
        <f>IF('Input data'!AA224="","",'Input data'!AA224)</f>
        <v/>
      </c>
      <c r="AB224" s="135" t="str">
        <f>IF('Input data'!AB224="","",'Input data'!AB224)</f>
        <v/>
      </c>
      <c r="AC224" s="136" t="str">
        <f>IF('Input data'!AC224="","",'Input data'!AC224)</f>
        <v/>
      </c>
      <c r="AD224" s="64" t="str">
        <f>IF('Input data'!AD224="","",'Input data'!AD224)</f>
        <v/>
      </c>
      <c r="AE224" s="64" t="str">
        <f>IF('Input data'!AE224="","",'Input data'!AE224)</f>
        <v/>
      </c>
      <c r="AF224" s="64" t="str">
        <f>IF('Input data'!AF224="","",'Input data'!AF224)</f>
        <v/>
      </c>
      <c r="AG224" s="64" t="str">
        <f>IF('Input data'!AG224="","",'Input data'!AG224)</f>
        <v/>
      </c>
      <c r="AH224" s="64" t="str">
        <f>IF('Input data'!AH224="","",'Input data'!AH224)</f>
        <v/>
      </c>
      <c r="AI224" s="64" t="str">
        <f>IF('Input data'!AI224="","",'Input data'!AI224)</f>
        <v/>
      </c>
      <c r="AJ224" s="64" t="str">
        <f>IF('Input data'!AJ224="","",'Input data'!AJ224)</f>
        <v/>
      </c>
      <c r="AK224" s="65" t="str">
        <f>IF('Input data'!AK224="","",'Input data'!AK224)</f>
        <v/>
      </c>
      <c r="AL224" s="136" t="str">
        <f>IF('Input data'!AL224="","",'Input data'!AL224)</f>
        <v/>
      </c>
      <c r="AM224" s="64" t="str">
        <f>IF('Input data'!AM224="","",'Input data'!AM224)</f>
        <v/>
      </c>
      <c r="AN224" s="128" t="str">
        <f>IF('Input data'!AN224="","",'Input data'!AN224)</f>
        <v/>
      </c>
      <c r="AO224" s="139" t="str">
        <f>IF('Input data'!AO224="","",'Input data'!AO224)</f>
        <v/>
      </c>
      <c r="AP224" s="89" t="str">
        <f t="shared" si="67"/>
        <v/>
      </c>
      <c r="AQ224" s="90" t="str">
        <f t="shared" si="68"/>
        <v/>
      </c>
      <c r="AR224" s="91" t="str">
        <f t="shared" si="69"/>
        <v/>
      </c>
      <c r="AS224" s="91" t="str">
        <f t="shared" si="70"/>
        <v/>
      </c>
      <c r="AT224" s="91" t="str">
        <f t="shared" si="82"/>
        <v/>
      </c>
      <c r="AU224" s="91" t="str">
        <f t="shared" si="71"/>
        <v/>
      </c>
      <c r="AV224" s="117" t="str">
        <f t="shared" si="72"/>
        <v/>
      </c>
      <c r="AW224" s="89" t="str">
        <f>IF(OR(Q224="",Y224=""),"",(5.6*(IF(AC224="",'Standard input values for PCO2'!$C$5,AC224))^0.75+22*Y224+1.6*0.00001*(IF(AG224="",'Standard input values for PCO2'!$D$5,AG224))^3)*Q224/1000)</f>
        <v/>
      </c>
      <c r="AX224" s="90" t="str">
        <f>IF(OR(R224="",Y224=""),"",(5.6*(IF(AD224="",'Standard input values for PCO2'!$C$6,AD224))^0.75+1.6*0.00001*(IF(AH224="",'Standard input values for PCO2'!$D$6,AH224))^3)*R224/1000)</f>
        <v/>
      </c>
      <c r="AY224" s="90" t="str">
        <f>IF(S224="","",(7.64*(IF(AE224="",'Standard input values for PCO2'!$C$7,AE224))^0.69+(IF(AK224="",'Standard input values for PCO2'!$F$7,AK224))*(23/(IF(AJ224="",'Standard input values for PCO2'!$E$7,AJ224))-1)*((57.27+0.302*(IF(AE224="",'Standard input values for PCO2'!$C$7,AE224)))/(1-0.171*(IF(AK224="",'Standard input values for PCO2'!$F$7,AK224))))+1.6*0.00001*(IF(AI224="",'Standard input values for PCO2'!$D$7,AI224))^3)*S224/1000)</f>
        <v/>
      </c>
      <c r="AZ224" s="90" t="str">
        <f>IF(T224="","",(7.64*(IF(AF224="",'Standard input values for PCO2'!$C$8,AF224))^0.69+(IF(AK224="",'Standard input values for PCO2'!$F$8,AK224))*(23/(IF(AJ224="",'Standard input values for PCO2'!$E$8,AJ224))-1)*((57.27+0.302*(IF(AF224="",'Standard input values for PCO2'!$C$8,AF224)))/(1-0.171*(IF(AK224="",'Standard input values for PCO2'!$F$8,AK224)))))*T224/1000)</f>
        <v/>
      </c>
      <c r="BA224" s="90" t="str">
        <f t="shared" si="83"/>
        <v/>
      </c>
      <c r="BB224" s="122" t="str">
        <f t="shared" si="73"/>
        <v/>
      </c>
      <c r="BC224" s="89" t="str">
        <f t="shared" si="74"/>
        <v/>
      </c>
      <c r="BD224" s="90" t="str">
        <f t="shared" si="75"/>
        <v/>
      </c>
      <c r="BE224" s="117" t="str">
        <f t="shared" si="76"/>
        <v/>
      </c>
      <c r="BF224" s="98" t="str">
        <f t="shared" si="77"/>
        <v/>
      </c>
      <c r="BG224" s="99" t="str">
        <f t="shared" si="78"/>
        <v/>
      </c>
      <c r="BH224" s="99" t="str">
        <f t="shared" si="79"/>
        <v/>
      </c>
      <c r="BI224" s="100" t="str">
        <f t="shared" si="80"/>
        <v/>
      </c>
      <c r="BJ224" s="101" t="str">
        <f t="shared" si="84"/>
        <v/>
      </c>
      <c r="BK224" s="102" t="str">
        <f t="shared" si="85"/>
        <v/>
      </c>
      <c r="BL224" s="102" t="str">
        <f t="shared" si="86"/>
        <v/>
      </c>
      <c r="BM224" s="102" t="str">
        <f t="shared" si="87"/>
        <v/>
      </c>
      <c r="BN224" s="102" t="str">
        <f t="shared" si="88"/>
        <v/>
      </c>
      <c r="BO224" s="103" t="str">
        <f t="shared" si="81"/>
        <v/>
      </c>
    </row>
    <row r="225" spans="2:67" ht="15.75" customHeight="1" x14ac:dyDescent="0.25">
      <c r="B225" s="132" t="str">
        <f>IF('Input data'!B225="","",'Input data'!B225)</f>
        <v/>
      </c>
      <c r="C225" s="66" t="str">
        <f>IF('Input data'!C225="","",'Input data'!C225)</f>
        <v/>
      </c>
      <c r="D225" s="66" t="str">
        <f>IF('Input data'!D225="","",'Input data'!D225)</f>
        <v/>
      </c>
      <c r="E225" s="133" t="str">
        <f>IF('Input data'!E225="","",'Input data'!E225)</f>
        <v/>
      </c>
      <c r="F225" s="66" t="str">
        <f>IF('Input data'!F225="","",'Input data'!F225)</f>
        <v/>
      </c>
      <c r="G225" s="66" t="str">
        <f>IF('Input data'!G225="","",'Input data'!G225)</f>
        <v/>
      </c>
      <c r="H225" s="127" t="str">
        <f>IF('Input data'!H225="","",'Input data'!H225)</f>
        <v/>
      </c>
      <c r="I225" s="64" t="str">
        <f>IF('Input data'!I225="","",'Input data'!I225)</f>
        <v/>
      </c>
      <c r="J225" s="65" t="str">
        <f>IF('Input data'!J225="","",'Input data'!J225)</f>
        <v/>
      </c>
      <c r="K225" s="64" t="str">
        <f>IF('Input data'!K225="","",'Input data'!K225)</f>
        <v/>
      </c>
      <c r="L225" s="65" t="str">
        <f>IF('Input data'!L225="","",'Input data'!L225)</f>
        <v/>
      </c>
      <c r="M225" s="64" t="str">
        <f>IF('Input data'!M225="","",'Input data'!M225)</f>
        <v/>
      </c>
      <c r="N225" s="64" t="str">
        <f>IF('Input data'!N225="","",'Input data'!N225)</f>
        <v/>
      </c>
      <c r="O225" s="134" t="str">
        <f>IF('Input data'!O225="","",'Input data'!O225)</f>
        <v/>
      </c>
      <c r="P225" s="132" t="str">
        <f>IF('Input data'!P225="","",'Input data'!P225)</f>
        <v/>
      </c>
      <c r="Q225" s="64" t="str">
        <f>IF('Input data'!Q225="","",'Input data'!Q225)</f>
        <v/>
      </c>
      <c r="R225" s="64" t="str">
        <f>IF('Input data'!R225="","",'Input data'!R225)</f>
        <v/>
      </c>
      <c r="S225" s="64" t="str">
        <f>IF('Input data'!S225="","",'Input data'!S225)</f>
        <v/>
      </c>
      <c r="T225" s="135" t="str">
        <f>IF('Input data'!T225="","",'Input data'!T225)</f>
        <v/>
      </c>
      <c r="U225" s="136" t="str">
        <f>IF('Input data'!U225="","",'Input data'!U225)</f>
        <v/>
      </c>
      <c r="V225" s="65" t="str">
        <f>IF('Input data'!V225="","",'Input data'!V225)</f>
        <v/>
      </c>
      <c r="W225" s="64" t="str">
        <f>IF('Input data'!W225="","",'Input data'!W225)</f>
        <v/>
      </c>
      <c r="X225" s="135" t="str">
        <f>IF('Input data'!X225="","",'Input data'!X225)</f>
        <v/>
      </c>
      <c r="Y225" s="137" t="str">
        <f>IF('Input data'!Y225="","",'Input data'!Y225)</f>
        <v/>
      </c>
      <c r="Z225" s="65" t="str">
        <f>IF('Input data'!Z225="","",'Input data'!Z225)</f>
        <v/>
      </c>
      <c r="AA225" s="65" t="str">
        <f>IF('Input data'!AA225="","",'Input data'!AA225)</f>
        <v/>
      </c>
      <c r="AB225" s="135" t="str">
        <f>IF('Input data'!AB225="","",'Input data'!AB225)</f>
        <v/>
      </c>
      <c r="AC225" s="136" t="str">
        <f>IF('Input data'!AC225="","",'Input data'!AC225)</f>
        <v/>
      </c>
      <c r="AD225" s="64" t="str">
        <f>IF('Input data'!AD225="","",'Input data'!AD225)</f>
        <v/>
      </c>
      <c r="AE225" s="64" t="str">
        <f>IF('Input data'!AE225="","",'Input data'!AE225)</f>
        <v/>
      </c>
      <c r="AF225" s="64" t="str">
        <f>IF('Input data'!AF225="","",'Input data'!AF225)</f>
        <v/>
      </c>
      <c r="AG225" s="64" t="str">
        <f>IF('Input data'!AG225="","",'Input data'!AG225)</f>
        <v/>
      </c>
      <c r="AH225" s="64" t="str">
        <f>IF('Input data'!AH225="","",'Input data'!AH225)</f>
        <v/>
      </c>
      <c r="AI225" s="64" t="str">
        <f>IF('Input data'!AI225="","",'Input data'!AI225)</f>
        <v/>
      </c>
      <c r="AJ225" s="64" t="str">
        <f>IF('Input data'!AJ225="","",'Input data'!AJ225)</f>
        <v/>
      </c>
      <c r="AK225" s="65" t="str">
        <f>IF('Input data'!AK225="","",'Input data'!AK225)</f>
        <v/>
      </c>
      <c r="AL225" s="136" t="str">
        <f>IF('Input data'!AL225="","",'Input data'!AL225)</f>
        <v/>
      </c>
      <c r="AM225" s="64" t="str">
        <f>IF('Input data'!AM225="","",'Input data'!AM225)</f>
        <v/>
      </c>
      <c r="AN225" s="128" t="str">
        <f>IF('Input data'!AN225="","",'Input data'!AN225)</f>
        <v/>
      </c>
      <c r="AO225" s="139" t="str">
        <f>IF('Input data'!AO225="","",'Input data'!AO225)</f>
        <v/>
      </c>
      <c r="AP225" s="89" t="str">
        <f t="shared" si="67"/>
        <v/>
      </c>
      <c r="AQ225" s="90" t="str">
        <f t="shared" si="68"/>
        <v/>
      </c>
      <c r="AR225" s="91" t="str">
        <f t="shared" si="69"/>
        <v/>
      </c>
      <c r="AS225" s="91" t="str">
        <f t="shared" si="70"/>
        <v/>
      </c>
      <c r="AT225" s="91" t="str">
        <f t="shared" si="82"/>
        <v/>
      </c>
      <c r="AU225" s="91" t="str">
        <f t="shared" si="71"/>
        <v/>
      </c>
      <c r="AV225" s="117" t="str">
        <f t="shared" si="72"/>
        <v/>
      </c>
      <c r="AW225" s="89" t="str">
        <f>IF(OR(Q225="",Y225=""),"",(5.6*(IF(AC225="",'Standard input values for PCO2'!$C$5,AC225))^0.75+22*Y225+1.6*0.00001*(IF(AG225="",'Standard input values for PCO2'!$D$5,AG225))^3)*Q225/1000)</f>
        <v/>
      </c>
      <c r="AX225" s="90" t="str">
        <f>IF(OR(R225="",Y225=""),"",(5.6*(IF(AD225="",'Standard input values for PCO2'!$C$6,AD225))^0.75+1.6*0.00001*(IF(AH225="",'Standard input values for PCO2'!$D$6,AH225))^3)*R225/1000)</f>
        <v/>
      </c>
      <c r="AY225" s="90" t="str">
        <f>IF(S225="","",(7.64*(IF(AE225="",'Standard input values for PCO2'!$C$7,AE225))^0.69+(IF(AK225="",'Standard input values for PCO2'!$F$7,AK225))*(23/(IF(AJ225="",'Standard input values for PCO2'!$E$7,AJ225))-1)*((57.27+0.302*(IF(AE225="",'Standard input values for PCO2'!$C$7,AE225)))/(1-0.171*(IF(AK225="",'Standard input values for PCO2'!$F$7,AK225))))+1.6*0.00001*(IF(AI225="",'Standard input values for PCO2'!$D$7,AI225))^3)*S225/1000)</f>
        <v/>
      </c>
      <c r="AZ225" s="90" t="str">
        <f>IF(T225="","",(7.64*(IF(AF225="",'Standard input values for PCO2'!$C$8,AF225))^0.69+(IF(AK225="",'Standard input values for PCO2'!$F$8,AK225))*(23/(IF(AJ225="",'Standard input values for PCO2'!$E$8,AJ225))-1)*((57.27+0.302*(IF(AF225="",'Standard input values for PCO2'!$C$8,AF225)))/(1-0.171*(IF(AK225="",'Standard input values for PCO2'!$F$8,AK225)))))*T225/1000)</f>
        <v/>
      </c>
      <c r="BA225" s="90" t="str">
        <f t="shared" si="83"/>
        <v/>
      </c>
      <c r="BB225" s="122" t="str">
        <f t="shared" si="73"/>
        <v/>
      </c>
      <c r="BC225" s="89" t="str">
        <f t="shared" si="74"/>
        <v/>
      </c>
      <c r="BD225" s="90" t="str">
        <f t="shared" si="75"/>
        <v/>
      </c>
      <c r="BE225" s="117" t="str">
        <f t="shared" si="76"/>
        <v/>
      </c>
      <c r="BF225" s="98" t="str">
        <f t="shared" si="77"/>
        <v/>
      </c>
      <c r="BG225" s="99" t="str">
        <f t="shared" si="78"/>
        <v/>
      </c>
      <c r="BH225" s="99" t="str">
        <f t="shared" si="79"/>
        <v/>
      </c>
      <c r="BI225" s="100" t="str">
        <f t="shared" si="80"/>
        <v/>
      </c>
      <c r="BJ225" s="101" t="str">
        <f t="shared" si="84"/>
        <v/>
      </c>
      <c r="BK225" s="102" t="str">
        <f t="shared" si="85"/>
        <v/>
      </c>
      <c r="BL225" s="102" t="str">
        <f t="shared" si="86"/>
        <v/>
      </c>
      <c r="BM225" s="102" t="str">
        <f t="shared" si="87"/>
        <v/>
      </c>
      <c r="BN225" s="102" t="str">
        <f t="shared" si="88"/>
        <v/>
      </c>
      <c r="BO225" s="103" t="str">
        <f t="shared" si="81"/>
        <v/>
      </c>
    </row>
    <row r="226" spans="2:67" x14ac:dyDescent="0.25">
      <c r="B226" s="132" t="str">
        <f>IF('Input data'!B226="","",'Input data'!B226)</f>
        <v/>
      </c>
      <c r="C226" s="66" t="str">
        <f>IF('Input data'!C226="","",'Input data'!C226)</f>
        <v/>
      </c>
      <c r="D226" s="66" t="str">
        <f>IF('Input data'!D226="","",'Input data'!D226)</f>
        <v/>
      </c>
      <c r="E226" s="133" t="str">
        <f>IF('Input data'!E226="","",'Input data'!E226)</f>
        <v/>
      </c>
      <c r="F226" s="66" t="str">
        <f>IF('Input data'!F226="","",'Input data'!F226)</f>
        <v/>
      </c>
      <c r="G226" s="66" t="str">
        <f>IF('Input data'!G226="","",'Input data'!G226)</f>
        <v/>
      </c>
      <c r="H226" s="127" t="str">
        <f>IF('Input data'!H226="","",'Input data'!H226)</f>
        <v/>
      </c>
      <c r="I226" s="64" t="str">
        <f>IF('Input data'!I226="","",'Input data'!I226)</f>
        <v/>
      </c>
      <c r="J226" s="65" t="str">
        <f>IF('Input data'!J226="","",'Input data'!J226)</f>
        <v/>
      </c>
      <c r="K226" s="64" t="str">
        <f>IF('Input data'!K226="","",'Input data'!K226)</f>
        <v/>
      </c>
      <c r="L226" s="65" t="str">
        <f>IF('Input data'!L226="","",'Input data'!L226)</f>
        <v/>
      </c>
      <c r="M226" s="64" t="str">
        <f>IF('Input data'!M226="","",'Input data'!M226)</f>
        <v/>
      </c>
      <c r="N226" s="64" t="str">
        <f>IF('Input data'!N226="","",'Input data'!N226)</f>
        <v/>
      </c>
      <c r="O226" s="135" t="str">
        <f>IF('Input data'!O226="","",'Input data'!O226)</f>
        <v/>
      </c>
      <c r="P226" s="132" t="str">
        <f>IF('Input data'!P226="","",'Input data'!P226)</f>
        <v/>
      </c>
      <c r="Q226" s="64" t="str">
        <f>IF('Input data'!Q226="","",'Input data'!Q226)</f>
        <v/>
      </c>
      <c r="R226" s="64" t="str">
        <f>IF('Input data'!R226="","",'Input data'!R226)</f>
        <v/>
      </c>
      <c r="S226" s="64" t="str">
        <f>IF('Input data'!S226="","",'Input data'!S226)</f>
        <v/>
      </c>
      <c r="T226" s="135" t="str">
        <f>IF('Input data'!T226="","",'Input data'!T226)</f>
        <v/>
      </c>
      <c r="U226" s="136" t="str">
        <f>IF('Input data'!U226="","",'Input data'!U226)</f>
        <v/>
      </c>
      <c r="V226" s="65" t="str">
        <f>IF('Input data'!V226="","",'Input data'!V226)</f>
        <v/>
      </c>
      <c r="W226" s="64" t="str">
        <f>IF('Input data'!W226="","",'Input data'!W226)</f>
        <v/>
      </c>
      <c r="X226" s="135" t="str">
        <f>IF('Input data'!X226="","",'Input data'!X226)</f>
        <v/>
      </c>
      <c r="Y226" s="137" t="str">
        <f>IF('Input data'!Y226="","",'Input data'!Y226)</f>
        <v/>
      </c>
      <c r="Z226" s="65" t="str">
        <f>IF('Input data'!Z226="","",'Input data'!Z226)</f>
        <v/>
      </c>
      <c r="AA226" s="65" t="str">
        <f>IF('Input data'!AA226="","",'Input data'!AA226)</f>
        <v/>
      </c>
      <c r="AB226" s="135" t="str">
        <f>IF('Input data'!AB226="","",'Input data'!AB226)</f>
        <v/>
      </c>
      <c r="AC226" s="136" t="str">
        <f>IF('Input data'!AC226="","",'Input data'!AC226)</f>
        <v/>
      </c>
      <c r="AD226" s="64" t="str">
        <f>IF('Input data'!AD226="","",'Input data'!AD226)</f>
        <v/>
      </c>
      <c r="AE226" s="64" t="str">
        <f>IF('Input data'!AE226="","",'Input data'!AE226)</f>
        <v/>
      </c>
      <c r="AF226" s="64" t="str">
        <f>IF('Input data'!AF226="","",'Input data'!AF226)</f>
        <v/>
      </c>
      <c r="AG226" s="64" t="str">
        <f>IF('Input data'!AG226="","",'Input data'!AG226)</f>
        <v/>
      </c>
      <c r="AH226" s="64" t="str">
        <f>IF('Input data'!AH226="","",'Input data'!AH226)</f>
        <v/>
      </c>
      <c r="AI226" s="64" t="str">
        <f>IF('Input data'!AI226="","",'Input data'!AI226)</f>
        <v/>
      </c>
      <c r="AJ226" s="64" t="str">
        <f>IF('Input data'!AJ226="","",'Input data'!AJ226)</f>
        <v/>
      </c>
      <c r="AK226" s="65" t="str">
        <f>IF('Input data'!AK226="","",'Input data'!AK226)</f>
        <v/>
      </c>
      <c r="AL226" s="136" t="str">
        <f>IF('Input data'!AL226="","",'Input data'!AL226)</f>
        <v/>
      </c>
      <c r="AM226" s="64" t="str">
        <f>IF('Input data'!AM226="","",'Input data'!AM226)</f>
        <v/>
      </c>
      <c r="AN226" s="128" t="str">
        <f>IF('Input data'!AN226="","",'Input data'!AN226)</f>
        <v/>
      </c>
      <c r="AO226" s="139" t="str">
        <f>IF('Input data'!AO226="","",'Input data'!AO226)</f>
        <v/>
      </c>
      <c r="AP226" s="89" t="str">
        <f t="shared" si="67"/>
        <v/>
      </c>
      <c r="AQ226" s="90" t="str">
        <f t="shared" si="68"/>
        <v/>
      </c>
      <c r="AR226" s="91" t="str">
        <f t="shared" si="69"/>
        <v/>
      </c>
      <c r="AS226" s="91" t="str">
        <f t="shared" si="70"/>
        <v/>
      </c>
      <c r="AT226" s="91" t="str">
        <f t="shared" si="82"/>
        <v/>
      </c>
      <c r="AU226" s="91" t="str">
        <f t="shared" si="71"/>
        <v/>
      </c>
      <c r="AV226" s="117" t="str">
        <f t="shared" si="72"/>
        <v/>
      </c>
      <c r="AW226" s="89" t="str">
        <f>IF(OR(Q226="",Y226=""),"",(5.6*(IF(AC226="",'Standard input values for PCO2'!$C$5,AC226))^0.75+22*Y226+1.6*0.00001*(IF(AG226="",'Standard input values for PCO2'!$D$5,AG226))^3)*Q226/1000)</f>
        <v/>
      </c>
      <c r="AX226" s="90" t="str">
        <f>IF(OR(R226="",Y226=""),"",(5.6*(IF(AD226="",'Standard input values for PCO2'!$C$6,AD226))^0.75+1.6*0.00001*(IF(AH226="",'Standard input values for PCO2'!$D$6,AH226))^3)*R226/1000)</f>
        <v/>
      </c>
      <c r="AY226" s="90" t="str">
        <f>IF(S226="","",(7.64*(IF(AE226="",'Standard input values for PCO2'!$C$7,AE226))^0.69+(IF(AK226="",'Standard input values for PCO2'!$F$7,AK226))*(23/(IF(AJ226="",'Standard input values for PCO2'!$E$7,AJ226))-1)*((57.27+0.302*(IF(AE226="",'Standard input values for PCO2'!$C$7,AE226)))/(1-0.171*(IF(AK226="",'Standard input values for PCO2'!$F$7,AK226))))+1.6*0.00001*(IF(AI226="",'Standard input values for PCO2'!$D$7,AI226))^3)*S226/1000)</f>
        <v/>
      </c>
      <c r="AZ226" s="90" t="str">
        <f>IF(T226="","",(7.64*(IF(AF226="",'Standard input values for PCO2'!$C$8,AF226))^0.69+(IF(AK226="",'Standard input values for PCO2'!$F$8,AK226))*(23/(IF(AJ226="",'Standard input values for PCO2'!$E$8,AJ226))-1)*((57.27+0.302*(IF(AF226="",'Standard input values for PCO2'!$C$8,AF226)))/(1-0.171*(IF(AK226="",'Standard input values for PCO2'!$F$8,AK226)))))*T226/1000)</f>
        <v/>
      </c>
      <c r="BA226" s="90" t="str">
        <f t="shared" si="83"/>
        <v/>
      </c>
      <c r="BB226" s="122" t="str">
        <f t="shared" si="73"/>
        <v/>
      </c>
      <c r="BC226" s="89" t="str">
        <f t="shared" si="74"/>
        <v/>
      </c>
      <c r="BD226" s="90" t="str">
        <f t="shared" si="75"/>
        <v/>
      </c>
      <c r="BE226" s="117" t="str">
        <f t="shared" si="76"/>
        <v/>
      </c>
      <c r="BF226" s="98" t="str">
        <f t="shared" si="77"/>
        <v/>
      </c>
      <c r="BG226" s="99" t="str">
        <f t="shared" si="78"/>
        <v/>
      </c>
      <c r="BH226" s="99" t="str">
        <f t="shared" si="79"/>
        <v/>
      </c>
      <c r="BI226" s="100" t="str">
        <f t="shared" si="80"/>
        <v/>
      </c>
      <c r="BJ226" s="101" t="str">
        <f t="shared" si="84"/>
        <v/>
      </c>
      <c r="BK226" s="102" t="str">
        <f t="shared" si="85"/>
        <v/>
      </c>
      <c r="BL226" s="102" t="str">
        <f t="shared" si="86"/>
        <v/>
      </c>
      <c r="BM226" s="102" t="str">
        <f t="shared" si="87"/>
        <v/>
      </c>
      <c r="BN226" s="102" t="str">
        <f t="shared" si="88"/>
        <v/>
      </c>
      <c r="BO226" s="103" t="str">
        <f t="shared" si="81"/>
        <v/>
      </c>
    </row>
    <row r="227" spans="2:67" x14ac:dyDescent="0.25">
      <c r="B227" s="132" t="str">
        <f>IF('Input data'!B227="","",'Input data'!B227)</f>
        <v/>
      </c>
      <c r="C227" s="66" t="str">
        <f>IF('Input data'!C227="","",'Input data'!C227)</f>
        <v/>
      </c>
      <c r="D227" s="66" t="str">
        <f>IF('Input data'!D227="","",'Input data'!D227)</f>
        <v/>
      </c>
      <c r="E227" s="133" t="str">
        <f>IF('Input data'!E227="","",'Input data'!E227)</f>
        <v/>
      </c>
      <c r="F227" s="66" t="str">
        <f>IF('Input data'!F227="","",'Input data'!F227)</f>
        <v/>
      </c>
      <c r="G227" s="66" t="str">
        <f>IF('Input data'!G227="","",'Input data'!G227)</f>
        <v/>
      </c>
      <c r="H227" s="127" t="str">
        <f>IF('Input data'!H227="","",'Input data'!H227)</f>
        <v/>
      </c>
      <c r="I227" s="64" t="str">
        <f>IF('Input data'!I227="","",'Input data'!I227)</f>
        <v/>
      </c>
      <c r="J227" s="65" t="str">
        <f>IF('Input data'!J227="","",'Input data'!J227)</f>
        <v/>
      </c>
      <c r="K227" s="64" t="str">
        <f>IF('Input data'!K227="","",'Input data'!K227)</f>
        <v/>
      </c>
      <c r="L227" s="65" t="str">
        <f>IF('Input data'!L227="","",'Input data'!L227)</f>
        <v/>
      </c>
      <c r="M227" s="64" t="str">
        <f>IF('Input data'!M227="","",'Input data'!M227)</f>
        <v/>
      </c>
      <c r="N227" s="64" t="str">
        <f>IF('Input data'!N227="","",'Input data'!N227)</f>
        <v/>
      </c>
      <c r="O227" s="135" t="str">
        <f>IF('Input data'!O227="","",'Input data'!O227)</f>
        <v/>
      </c>
      <c r="P227" s="132" t="str">
        <f>IF('Input data'!P227="","",'Input data'!P227)</f>
        <v/>
      </c>
      <c r="Q227" s="64" t="str">
        <f>IF('Input data'!Q227="","",'Input data'!Q227)</f>
        <v/>
      </c>
      <c r="R227" s="64" t="str">
        <f>IF('Input data'!R227="","",'Input data'!R227)</f>
        <v/>
      </c>
      <c r="S227" s="64" t="str">
        <f>IF('Input data'!S227="","",'Input data'!S227)</f>
        <v/>
      </c>
      <c r="T227" s="135" t="str">
        <f>IF('Input data'!T227="","",'Input data'!T227)</f>
        <v/>
      </c>
      <c r="U227" s="136" t="str">
        <f>IF('Input data'!U227="","",'Input data'!U227)</f>
        <v/>
      </c>
      <c r="V227" s="65" t="str">
        <f>IF('Input data'!V227="","",'Input data'!V227)</f>
        <v/>
      </c>
      <c r="W227" s="64" t="str">
        <f>IF('Input data'!W227="","",'Input data'!W227)</f>
        <v/>
      </c>
      <c r="X227" s="135" t="str">
        <f>IF('Input data'!X227="","",'Input data'!X227)</f>
        <v/>
      </c>
      <c r="Y227" s="137" t="str">
        <f>IF('Input data'!Y227="","",'Input data'!Y227)</f>
        <v/>
      </c>
      <c r="Z227" s="65" t="str">
        <f>IF('Input data'!Z227="","",'Input data'!Z227)</f>
        <v/>
      </c>
      <c r="AA227" s="65" t="str">
        <f>IF('Input data'!AA227="","",'Input data'!AA227)</f>
        <v/>
      </c>
      <c r="AB227" s="135" t="str">
        <f>IF('Input data'!AB227="","",'Input data'!AB227)</f>
        <v/>
      </c>
      <c r="AC227" s="136" t="str">
        <f>IF('Input data'!AC227="","",'Input data'!AC227)</f>
        <v/>
      </c>
      <c r="AD227" s="64" t="str">
        <f>IF('Input data'!AD227="","",'Input data'!AD227)</f>
        <v/>
      </c>
      <c r="AE227" s="64" t="str">
        <f>IF('Input data'!AE227="","",'Input data'!AE227)</f>
        <v/>
      </c>
      <c r="AF227" s="64" t="str">
        <f>IF('Input data'!AF227="","",'Input data'!AF227)</f>
        <v/>
      </c>
      <c r="AG227" s="64" t="str">
        <f>IF('Input data'!AG227="","",'Input data'!AG227)</f>
        <v/>
      </c>
      <c r="AH227" s="64" t="str">
        <f>IF('Input data'!AH227="","",'Input data'!AH227)</f>
        <v/>
      </c>
      <c r="AI227" s="64" t="str">
        <f>IF('Input data'!AI227="","",'Input data'!AI227)</f>
        <v/>
      </c>
      <c r="AJ227" s="64" t="str">
        <f>IF('Input data'!AJ227="","",'Input data'!AJ227)</f>
        <v/>
      </c>
      <c r="AK227" s="65" t="str">
        <f>IF('Input data'!AK227="","",'Input data'!AK227)</f>
        <v/>
      </c>
      <c r="AL227" s="136" t="str">
        <f>IF('Input data'!AL227="","",'Input data'!AL227)</f>
        <v/>
      </c>
      <c r="AM227" s="64" t="str">
        <f>IF('Input data'!AM227="","",'Input data'!AM227)</f>
        <v/>
      </c>
      <c r="AN227" s="128" t="str">
        <f>IF('Input data'!AN227="","",'Input data'!AN227)</f>
        <v/>
      </c>
      <c r="AO227" s="139" t="str">
        <f>IF('Input data'!AO227="","",'Input data'!AO227)</f>
        <v/>
      </c>
      <c r="AP227" s="89" t="str">
        <f t="shared" si="67"/>
        <v/>
      </c>
      <c r="AQ227" s="90" t="str">
        <f t="shared" si="68"/>
        <v/>
      </c>
      <c r="AR227" s="91" t="str">
        <f t="shared" si="69"/>
        <v/>
      </c>
      <c r="AS227" s="91" t="str">
        <f t="shared" si="70"/>
        <v/>
      </c>
      <c r="AT227" s="91" t="str">
        <f t="shared" si="82"/>
        <v/>
      </c>
      <c r="AU227" s="91" t="str">
        <f t="shared" si="71"/>
        <v/>
      </c>
      <c r="AV227" s="117" t="str">
        <f t="shared" si="72"/>
        <v/>
      </c>
      <c r="AW227" s="89" t="str">
        <f>IF(OR(Q227="",Y227=""),"",(5.6*(IF(AC227="",'Standard input values for PCO2'!$C$5,AC227))^0.75+22*Y227+1.6*0.00001*(IF(AG227="",'Standard input values for PCO2'!$D$5,AG227))^3)*Q227/1000)</f>
        <v/>
      </c>
      <c r="AX227" s="90" t="str">
        <f>IF(OR(R227="",Y227=""),"",(5.6*(IF(AD227="",'Standard input values for PCO2'!$C$6,AD227))^0.75+1.6*0.00001*(IF(AH227="",'Standard input values for PCO2'!$D$6,AH227))^3)*R227/1000)</f>
        <v/>
      </c>
      <c r="AY227" s="90" t="str">
        <f>IF(S227="","",(7.64*(IF(AE227="",'Standard input values for PCO2'!$C$7,AE227))^0.69+(IF(AK227="",'Standard input values for PCO2'!$F$7,AK227))*(23/(IF(AJ227="",'Standard input values for PCO2'!$E$7,AJ227))-1)*((57.27+0.302*(IF(AE227="",'Standard input values for PCO2'!$C$7,AE227)))/(1-0.171*(IF(AK227="",'Standard input values for PCO2'!$F$7,AK227))))+1.6*0.00001*(IF(AI227="",'Standard input values for PCO2'!$D$7,AI227))^3)*S227/1000)</f>
        <v/>
      </c>
      <c r="AZ227" s="90" t="str">
        <f>IF(T227="","",(7.64*(IF(AF227="",'Standard input values for PCO2'!$C$8,AF227))^0.69+(IF(AK227="",'Standard input values for PCO2'!$F$8,AK227))*(23/(IF(AJ227="",'Standard input values for PCO2'!$E$8,AJ227))-1)*((57.27+0.302*(IF(AF227="",'Standard input values for PCO2'!$C$8,AF227)))/(1-0.171*(IF(AK227="",'Standard input values for PCO2'!$F$8,AK227)))))*T227/1000)</f>
        <v/>
      </c>
      <c r="BA227" s="90" t="str">
        <f t="shared" si="83"/>
        <v/>
      </c>
      <c r="BB227" s="122" t="str">
        <f t="shared" si="73"/>
        <v/>
      </c>
      <c r="BC227" s="89" t="str">
        <f t="shared" si="74"/>
        <v/>
      </c>
      <c r="BD227" s="90" t="str">
        <f t="shared" si="75"/>
        <v/>
      </c>
      <c r="BE227" s="117" t="str">
        <f t="shared" si="76"/>
        <v/>
      </c>
      <c r="BF227" s="98" t="str">
        <f t="shared" si="77"/>
        <v/>
      </c>
      <c r="BG227" s="99" t="str">
        <f t="shared" si="78"/>
        <v/>
      </c>
      <c r="BH227" s="99" t="str">
        <f t="shared" si="79"/>
        <v/>
      </c>
      <c r="BI227" s="100" t="str">
        <f t="shared" si="80"/>
        <v/>
      </c>
      <c r="BJ227" s="101" t="str">
        <f t="shared" si="84"/>
        <v/>
      </c>
      <c r="BK227" s="102" t="str">
        <f t="shared" si="85"/>
        <v/>
      </c>
      <c r="BL227" s="102" t="str">
        <f t="shared" si="86"/>
        <v/>
      </c>
      <c r="BM227" s="102" t="str">
        <f t="shared" si="87"/>
        <v/>
      </c>
      <c r="BN227" s="102" t="str">
        <f t="shared" si="88"/>
        <v/>
      </c>
      <c r="BO227" s="103" t="str">
        <f t="shared" si="81"/>
        <v/>
      </c>
    </row>
    <row r="228" spans="2:67" x14ac:dyDescent="0.25">
      <c r="B228" s="132" t="str">
        <f>IF('Input data'!B228="","",'Input data'!B228)</f>
        <v/>
      </c>
      <c r="C228" s="66" t="str">
        <f>IF('Input data'!C228="","",'Input data'!C228)</f>
        <v/>
      </c>
      <c r="D228" s="66" t="str">
        <f>IF('Input data'!D228="","",'Input data'!D228)</f>
        <v/>
      </c>
      <c r="E228" s="133" t="str">
        <f>IF('Input data'!E228="","",'Input data'!E228)</f>
        <v/>
      </c>
      <c r="F228" s="66" t="str">
        <f>IF('Input data'!F228="","",'Input data'!F228)</f>
        <v/>
      </c>
      <c r="G228" s="66" t="str">
        <f>IF('Input data'!G228="","",'Input data'!G228)</f>
        <v/>
      </c>
      <c r="H228" s="127" t="str">
        <f>IF('Input data'!H228="","",'Input data'!H228)</f>
        <v/>
      </c>
      <c r="I228" s="64" t="str">
        <f>IF('Input data'!I228="","",'Input data'!I228)</f>
        <v/>
      </c>
      <c r="J228" s="65" t="str">
        <f>IF('Input data'!J228="","",'Input data'!J228)</f>
        <v/>
      </c>
      <c r="K228" s="64" t="str">
        <f>IF('Input data'!K228="","",'Input data'!K228)</f>
        <v/>
      </c>
      <c r="L228" s="65" t="str">
        <f>IF('Input data'!L228="","",'Input data'!L228)</f>
        <v/>
      </c>
      <c r="M228" s="64" t="str">
        <f>IF('Input data'!M228="","",'Input data'!M228)</f>
        <v/>
      </c>
      <c r="N228" s="64" t="str">
        <f>IF('Input data'!N228="","",'Input data'!N228)</f>
        <v/>
      </c>
      <c r="O228" s="135" t="str">
        <f>IF('Input data'!O228="","",'Input data'!O228)</f>
        <v/>
      </c>
      <c r="P228" s="132" t="str">
        <f>IF('Input data'!P228="","",'Input data'!P228)</f>
        <v/>
      </c>
      <c r="Q228" s="64" t="str">
        <f>IF('Input data'!Q228="","",'Input data'!Q228)</f>
        <v/>
      </c>
      <c r="R228" s="64" t="str">
        <f>IF('Input data'!R228="","",'Input data'!R228)</f>
        <v/>
      </c>
      <c r="S228" s="64" t="str">
        <f>IF('Input data'!S228="","",'Input data'!S228)</f>
        <v/>
      </c>
      <c r="T228" s="135" t="str">
        <f>IF('Input data'!T228="","",'Input data'!T228)</f>
        <v/>
      </c>
      <c r="U228" s="136" t="str">
        <f>IF('Input data'!U228="","",'Input data'!U228)</f>
        <v/>
      </c>
      <c r="V228" s="65" t="str">
        <f>IF('Input data'!V228="","",'Input data'!V228)</f>
        <v/>
      </c>
      <c r="W228" s="64" t="str">
        <f>IF('Input data'!W228="","",'Input data'!W228)</f>
        <v/>
      </c>
      <c r="X228" s="135" t="str">
        <f>IF('Input data'!X228="","",'Input data'!X228)</f>
        <v/>
      </c>
      <c r="Y228" s="137" t="str">
        <f>IF('Input data'!Y228="","",'Input data'!Y228)</f>
        <v/>
      </c>
      <c r="Z228" s="65" t="str">
        <f>IF('Input data'!Z228="","",'Input data'!Z228)</f>
        <v/>
      </c>
      <c r="AA228" s="65" t="str">
        <f>IF('Input data'!AA228="","",'Input data'!AA228)</f>
        <v/>
      </c>
      <c r="AB228" s="135" t="str">
        <f>IF('Input data'!AB228="","",'Input data'!AB228)</f>
        <v/>
      </c>
      <c r="AC228" s="136" t="str">
        <f>IF('Input data'!AC228="","",'Input data'!AC228)</f>
        <v/>
      </c>
      <c r="AD228" s="64" t="str">
        <f>IF('Input data'!AD228="","",'Input data'!AD228)</f>
        <v/>
      </c>
      <c r="AE228" s="64" t="str">
        <f>IF('Input data'!AE228="","",'Input data'!AE228)</f>
        <v/>
      </c>
      <c r="AF228" s="64" t="str">
        <f>IF('Input data'!AF228="","",'Input data'!AF228)</f>
        <v/>
      </c>
      <c r="AG228" s="64" t="str">
        <f>IF('Input data'!AG228="","",'Input data'!AG228)</f>
        <v/>
      </c>
      <c r="AH228" s="64" t="str">
        <f>IF('Input data'!AH228="","",'Input data'!AH228)</f>
        <v/>
      </c>
      <c r="AI228" s="64" t="str">
        <f>IF('Input data'!AI228="","",'Input data'!AI228)</f>
        <v/>
      </c>
      <c r="AJ228" s="64" t="str">
        <f>IF('Input data'!AJ228="","",'Input data'!AJ228)</f>
        <v/>
      </c>
      <c r="AK228" s="65" t="str">
        <f>IF('Input data'!AK228="","",'Input data'!AK228)</f>
        <v/>
      </c>
      <c r="AL228" s="136" t="str">
        <f>IF('Input data'!AL228="","",'Input data'!AL228)</f>
        <v/>
      </c>
      <c r="AM228" s="64" t="str">
        <f>IF('Input data'!AM228="","",'Input data'!AM228)</f>
        <v/>
      </c>
      <c r="AN228" s="128" t="str">
        <f>IF('Input data'!AN228="","",'Input data'!AN228)</f>
        <v/>
      </c>
      <c r="AO228" s="139" t="str">
        <f>IF('Input data'!AO228="","",'Input data'!AO228)</f>
        <v/>
      </c>
      <c r="AP228" s="89" t="str">
        <f t="shared" si="67"/>
        <v/>
      </c>
      <c r="AQ228" s="90" t="str">
        <f t="shared" si="68"/>
        <v/>
      </c>
      <c r="AR228" s="91" t="str">
        <f t="shared" si="69"/>
        <v/>
      </c>
      <c r="AS228" s="91" t="str">
        <f t="shared" si="70"/>
        <v/>
      </c>
      <c r="AT228" s="91" t="str">
        <f t="shared" si="82"/>
        <v/>
      </c>
      <c r="AU228" s="91" t="str">
        <f t="shared" si="71"/>
        <v/>
      </c>
      <c r="AV228" s="117" t="str">
        <f t="shared" si="72"/>
        <v/>
      </c>
      <c r="AW228" s="89" t="str">
        <f>IF(OR(Q228="",Y228=""),"",(5.6*(IF(AC228="",'Standard input values for PCO2'!$C$5,AC228))^0.75+22*Y228+1.6*0.00001*(IF(AG228="",'Standard input values for PCO2'!$D$5,AG228))^3)*Q228/1000)</f>
        <v/>
      </c>
      <c r="AX228" s="90" t="str">
        <f>IF(OR(R228="",Y228=""),"",(5.6*(IF(AD228="",'Standard input values for PCO2'!$C$6,AD228))^0.75+1.6*0.00001*(IF(AH228="",'Standard input values for PCO2'!$D$6,AH228))^3)*R228/1000)</f>
        <v/>
      </c>
      <c r="AY228" s="90" t="str">
        <f>IF(S228="","",(7.64*(IF(AE228="",'Standard input values for PCO2'!$C$7,AE228))^0.69+(IF(AK228="",'Standard input values for PCO2'!$F$7,AK228))*(23/(IF(AJ228="",'Standard input values for PCO2'!$E$7,AJ228))-1)*((57.27+0.302*(IF(AE228="",'Standard input values for PCO2'!$C$7,AE228)))/(1-0.171*(IF(AK228="",'Standard input values for PCO2'!$F$7,AK228))))+1.6*0.00001*(IF(AI228="",'Standard input values for PCO2'!$D$7,AI228))^3)*S228/1000)</f>
        <v/>
      </c>
      <c r="AZ228" s="90" t="str">
        <f>IF(T228="","",(7.64*(IF(AF228="",'Standard input values for PCO2'!$C$8,AF228))^0.69+(IF(AK228="",'Standard input values for PCO2'!$F$8,AK228))*(23/(IF(AJ228="",'Standard input values for PCO2'!$E$8,AJ228))-1)*((57.27+0.302*(IF(AF228="",'Standard input values for PCO2'!$C$8,AF228)))/(1-0.171*(IF(AK228="",'Standard input values for PCO2'!$F$8,AK228)))))*T228/1000)</f>
        <v/>
      </c>
      <c r="BA228" s="90" t="str">
        <f t="shared" si="83"/>
        <v/>
      </c>
      <c r="BB228" s="122" t="str">
        <f t="shared" si="73"/>
        <v/>
      </c>
      <c r="BC228" s="89" t="str">
        <f t="shared" si="74"/>
        <v/>
      </c>
      <c r="BD228" s="90" t="str">
        <f t="shared" si="75"/>
        <v/>
      </c>
      <c r="BE228" s="117" t="str">
        <f t="shared" si="76"/>
        <v/>
      </c>
      <c r="BF228" s="98" t="str">
        <f t="shared" si="77"/>
        <v/>
      </c>
      <c r="BG228" s="99" t="str">
        <f t="shared" si="78"/>
        <v/>
      </c>
      <c r="BH228" s="99" t="str">
        <f t="shared" si="79"/>
        <v/>
      </c>
      <c r="BI228" s="100" t="str">
        <f t="shared" si="80"/>
        <v/>
      </c>
      <c r="BJ228" s="101" t="str">
        <f t="shared" si="84"/>
        <v/>
      </c>
      <c r="BK228" s="102" t="str">
        <f t="shared" si="85"/>
        <v/>
      </c>
      <c r="BL228" s="102" t="str">
        <f t="shared" si="86"/>
        <v/>
      </c>
      <c r="BM228" s="102" t="str">
        <f t="shared" si="87"/>
        <v/>
      </c>
      <c r="BN228" s="102" t="str">
        <f t="shared" si="88"/>
        <v/>
      </c>
      <c r="BO228" s="103" t="str">
        <f t="shared" si="81"/>
        <v/>
      </c>
    </row>
    <row r="229" spans="2:67" x14ac:dyDescent="0.25">
      <c r="B229" s="132" t="str">
        <f>IF('Input data'!B229="","",'Input data'!B229)</f>
        <v/>
      </c>
      <c r="C229" s="66" t="str">
        <f>IF('Input data'!C229="","",'Input data'!C229)</f>
        <v/>
      </c>
      <c r="D229" s="66" t="str">
        <f>IF('Input data'!D229="","",'Input data'!D229)</f>
        <v/>
      </c>
      <c r="E229" s="133" t="str">
        <f>IF('Input data'!E229="","",'Input data'!E229)</f>
        <v/>
      </c>
      <c r="F229" s="66" t="str">
        <f>IF('Input data'!F229="","",'Input data'!F229)</f>
        <v/>
      </c>
      <c r="G229" s="66" t="str">
        <f>IF('Input data'!G229="","",'Input data'!G229)</f>
        <v/>
      </c>
      <c r="H229" s="127" t="str">
        <f>IF('Input data'!H229="","",'Input data'!H229)</f>
        <v/>
      </c>
      <c r="I229" s="64" t="str">
        <f>IF('Input data'!I229="","",'Input data'!I229)</f>
        <v/>
      </c>
      <c r="J229" s="65" t="str">
        <f>IF('Input data'!J229="","",'Input data'!J229)</f>
        <v/>
      </c>
      <c r="K229" s="64" t="str">
        <f>IF('Input data'!K229="","",'Input data'!K229)</f>
        <v/>
      </c>
      <c r="L229" s="65" t="str">
        <f>IF('Input data'!L229="","",'Input data'!L229)</f>
        <v/>
      </c>
      <c r="M229" s="64" t="str">
        <f>IF('Input data'!M229="","",'Input data'!M229)</f>
        <v/>
      </c>
      <c r="N229" s="64" t="str">
        <f>IF('Input data'!N229="","",'Input data'!N229)</f>
        <v/>
      </c>
      <c r="O229" s="135" t="str">
        <f>IF('Input data'!O229="","",'Input data'!O229)</f>
        <v/>
      </c>
      <c r="P229" s="132" t="str">
        <f>IF('Input data'!P229="","",'Input data'!P229)</f>
        <v/>
      </c>
      <c r="Q229" s="64" t="str">
        <f>IF('Input data'!Q229="","",'Input data'!Q229)</f>
        <v/>
      </c>
      <c r="R229" s="64" t="str">
        <f>IF('Input data'!R229="","",'Input data'!R229)</f>
        <v/>
      </c>
      <c r="S229" s="64" t="str">
        <f>IF('Input data'!S229="","",'Input data'!S229)</f>
        <v/>
      </c>
      <c r="T229" s="135" t="str">
        <f>IF('Input data'!T229="","",'Input data'!T229)</f>
        <v/>
      </c>
      <c r="U229" s="136" t="str">
        <f>IF('Input data'!U229="","",'Input data'!U229)</f>
        <v/>
      </c>
      <c r="V229" s="65" t="str">
        <f>IF('Input data'!V229="","",'Input data'!V229)</f>
        <v/>
      </c>
      <c r="W229" s="64" t="str">
        <f>IF('Input data'!W229="","",'Input data'!W229)</f>
        <v/>
      </c>
      <c r="X229" s="135" t="str">
        <f>IF('Input data'!X229="","",'Input data'!X229)</f>
        <v/>
      </c>
      <c r="Y229" s="137" t="str">
        <f>IF('Input data'!Y229="","",'Input data'!Y229)</f>
        <v/>
      </c>
      <c r="Z229" s="65" t="str">
        <f>IF('Input data'!Z229="","",'Input data'!Z229)</f>
        <v/>
      </c>
      <c r="AA229" s="65" t="str">
        <f>IF('Input data'!AA229="","",'Input data'!AA229)</f>
        <v/>
      </c>
      <c r="AB229" s="135" t="str">
        <f>IF('Input data'!AB229="","",'Input data'!AB229)</f>
        <v/>
      </c>
      <c r="AC229" s="136" t="str">
        <f>IF('Input data'!AC229="","",'Input data'!AC229)</f>
        <v/>
      </c>
      <c r="AD229" s="64" t="str">
        <f>IF('Input data'!AD229="","",'Input data'!AD229)</f>
        <v/>
      </c>
      <c r="AE229" s="64" t="str">
        <f>IF('Input data'!AE229="","",'Input data'!AE229)</f>
        <v/>
      </c>
      <c r="AF229" s="64" t="str">
        <f>IF('Input data'!AF229="","",'Input data'!AF229)</f>
        <v/>
      </c>
      <c r="AG229" s="64" t="str">
        <f>IF('Input data'!AG229="","",'Input data'!AG229)</f>
        <v/>
      </c>
      <c r="AH229" s="64" t="str">
        <f>IF('Input data'!AH229="","",'Input data'!AH229)</f>
        <v/>
      </c>
      <c r="AI229" s="64" t="str">
        <f>IF('Input data'!AI229="","",'Input data'!AI229)</f>
        <v/>
      </c>
      <c r="AJ229" s="64" t="str">
        <f>IF('Input data'!AJ229="","",'Input data'!AJ229)</f>
        <v/>
      </c>
      <c r="AK229" s="65" t="str">
        <f>IF('Input data'!AK229="","",'Input data'!AK229)</f>
        <v/>
      </c>
      <c r="AL229" s="136" t="str">
        <f>IF('Input data'!AL229="","",'Input data'!AL229)</f>
        <v/>
      </c>
      <c r="AM229" s="64" t="str">
        <f>IF('Input data'!AM229="","",'Input data'!AM229)</f>
        <v/>
      </c>
      <c r="AN229" s="128" t="str">
        <f>IF('Input data'!AN229="","",'Input data'!AN229)</f>
        <v/>
      </c>
      <c r="AO229" s="139" t="str">
        <f>IF('Input data'!AO229="","",'Input data'!AO229)</f>
        <v/>
      </c>
      <c r="AP229" s="89" t="str">
        <f t="shared" si="67"/>
        <v/>
      </c>
      <c r="AQ229" s="90" t="str">
        <f t="shared" si="68"/>
        <v/>
      </c>
      <c r="AR229" s="91" t="str">
        <f t="shared" si="69"/>
        <v/>
      </c>
      <c r="AS229" s="91" t="str">
        <f t="shared" si="70"/>
        <v/>
      </c>
      <c r="AT229" s="91" t="str">
        <f t="shared" si="82"/>
        <v/>
      </c>
      <c r="AU229" s="91" t="str">
        <f t="shared" si="71"/>
        <v/>
      </c>
      <c r="AV229" s="117" t="str">
        <f t="shared" si="72"/>
        <v/>
      </c>
      <c r="AW229" s="89" t="str">
        <f>IF(OR(Q229="",Y229=""),"",(5.6*(IF(AC229="",'Standard input values for PCO2'!$C$5,AC229))^0.75+22*Y229+1.6*0.00001*(IF(AG229="",'Standard input values for PCO2'!$D$5,AG229))^3)*Q229/1000)</f>
        <v/>
      </c>
      <c r="AX229" s="90" t="str">
        <f>IF(OR(R229="",Y229=""),"",(5.6*(IF(AD229="",'Standard input values for PCO2'!$C$6,AD229))^0.75+1.6*0.00001*(IF(AH229="",'Standard input values for PCO2'!$D$6,AH229))^3)*R229/1000)</f>
        <v/>
      </c>
      <c r="AY229" s="90" t="str">
        <f>IF(S229="","",(7.64*(IF(AE229="",'Standard input values for PCO2'!$C$7,AE229))^0.69+(IF(AK229="",'Standard input values for PCO2'!$F$7,AK229))*(23/(IF(AJ229="",'Standard input values for PCO2'!$E$7,AJ229))-1)*((57.27+0.302*(IF(AE229="",'Standard input values for PCO2'!$C$7,AE229)))/(1-0.171*(IF(AK229="",'Standard input values for PCO2'!$F$7,AK229))))+1.6*0.00001*(IF(AI229="",'Standard input values for PCO2'!$D$7,AI229))^3)*S229/1000)</f>
        <v/>
      </c>
      <c r="AZ229" s="90" t="str">
        <f>IF(T229="","",(7.64*(IF(AF229="",'Standard input values for PCO2'!$C$8,AF229))^0.69+(IF(AK229="",'Standard input values for PCO2'!$F$8,AK229))*(23/(IF(AJ229="",'Standard input values for PCO2'!$E$8,AJ229))-1)*((57.27+0.302*(IF(AF229="",'Standard input values for PCO2'!$C$8,AF229)))/(1-0.171*(IF(AK229="",'Standard input values for PCO2'!$F$8,AK229)))))*T229/1000)</f>
        <v/>
      </c>
      <c r="BA229" s="90" t="str">
        <f t="shared" si="83"/>
        <v/>
      </c>
      <c r="BB229" s="122" t="str">
        <f t="shared" si="73"/>
        <v/>
      </c>
      <c r="BC229" s="89" t="str">
        <f t="shared" si="74"/>
        <v/>
      </c>
      <c r="BD229" s="90" t="str">
        <f t="shared" si="75"/>
        <v/>
      </c>
      <c r="BE229" s="117" t="str">
        <f t="shared" si="76"/>
        <v/>
      </c>
      <c r="BF229" s="98" t="str">
        <f t="shared" si="77"/>
        <v/>
      </c>
      <c r="BG229" s="99" t="str">
        <f t="shared" si="78"/>
        <v/>
      </c>
      <c r="BH229" s="99" t="str">
        <f t="shared" si="79"/>
        <v/>
      </c>
      <c r="BI229" s="100" t="str">
        <f t="shared" si="80"/>
        <v/>
      </c>
      <c r="BJ229" s="101" t="str">
        <f t="shared" si="84"/>
        <v/>
      </c>
      <c r="BK229" s="102" t="str">
        <f t="shared" si="85"/>
        <v/>
      </c>
      <c r="BL229" s="102" t="str">
        <f t="shared" si="86"/>
        <v/>
      </c>
      <c r="BM229" s="102" t="str">
        <f t="shared" si="87"/>
        <v/>
      </c>
      <c r="BN229" s="102" t="str">
        <f t="shared" si="88"/>
        <v/>
      </c>
      <c r="BO229" s="103" t="str">
        <f t="shared" si="81"/>
        <v/>
      </c>
    </row>
    <row r="230" spans="2:67" x14ac:dyDescent="0.25">
      <c r="B230" s="132" t="str">
        <f>IF('Input data'!B230="","",'Input data'!B230)</f>
        <v/>
      </c>
      <c r="C230" s="66" t="str">
        <f>IF('Input data'!C230="","",'Input data'!C230)</f>
        <v/>
      </c>
      <c r="D230" s="66" t="str">
        <f>IF('Input data'!D230="","",'Input data'!D230)</f>
        <v/>
      </c>
      <c r="E230" s="133" t="str">
        <f>IF('Input data'!E230="","",'Input data'!E230)</f>
        <v/>
      </c>
      <c r="F230" s="66" t="str">
        <f>IF('Input data'!F230="","",'Input data'!F230)</f>
        <v/>
      </c>
      <c r="G230" s="66" t="str">
        <f>IF('Input data'!G230="","",'Input data'!G230)</f>
        <v/>
      </c>
      <c r="H230" s="127" t="str">
        <f>IF('Input data'!H230="","",'Input data'!H230)</f>
        <v/>
      </c>
      <c r="I230" s="64" t="str">
        <f>IF('Input data'!I230="","",'Input data'!I230)</f>
        <v/>
      </c>
      <c r="J230" s="65" t="str">
        <f>IF('Input data'!J230="","",'Input data'!J230)</f>
        <v/>
      </c>
      <c r="K230" s="64" t="str">
        <f>IF('Input data'!K230="","",'Input data'!K230)</f>
        <v/>
      </c>
      <c r="L230" s="65" t="str">
        <f>IF('Input data'!L230="","",'Input data'!L230)</f>
        <v/>
      </c>
      <c r="M230" s="64" t="str">
        <f>IF('Input data'!M230="","",'Input data'!M230)</f>
        <v/>
      </c>
      <c r="N230" s="64" t="str">
        <f>IF('Input data'!N230="","",'Input data'!N230)</f>
        <v/>
      </c>
      <c r="O230" s="135" t="str">
        <f>IF('Input data'!O230="","",'Input data'!O230)</f>
        <v/>
      </c>
      <c r="P230" s="132" t="str">
        <f>IF('Input data'!P230="","",'Input data'!P230)</f>
        <v/>
      </c>
      <c r="Q230" s="64" t="str">
        <f>IF('Input data'!Q230="","",'Input data'!Q230)</f>
        <v/>
      </c>
      <c r="R230" s="64" t="str">
        <f>IF('Input data'!R230="","",'Input data'!R230)</f>
        <v/>
      </c>
      <c r="S230" s="64" t="str">
        <f>IF('Input data'!S230="","",'Input data'!S230)</f>
        <v/>
      </c>
      <c r="T230" s="135" t="str">
        <f>IF('Input data'!T230="","",'Input data'!T230)</f>
        <v/>
      </c>
      <c r="U230" s="136" t="str">
        <f>IF('Input data'!U230="","",'Input data'!U230)</f>
        <v/>
      </c>
      <c r="V230" s="65" t="str">
        <f>IF('Input data'!V230="","",'Input data'!V230)</f>
        <v/>
      </c>
      <c r="W230" s="64" t="str">
        <f>IF('Input data'!W230="","",'Input data'!W230)</f>
        <v/>
      </c>
      <c r="X230" s="135" t="str">
        <f>IF('Input data'!X230="","",'Input data'!X230)</f>
        <v/>
      </c>
      <c r="Y230" s="137" t="str">
        <f>IF('Input data'!Y230="","",'Input data'!Y230)</f>
        <v/>
      </c>
      <c r="Z230" s="65" t="str">
        <f>IF('Input data'!Z230="","",'Input data'!Z230)</f>
        <v/>
      </c>
      <c r="AA230" s="65" t="str">
        <f>IF('Input data'!AA230="","",'Input data'!AA230)</f>
        <v/>
      </c>
      <c r="AB230" s="135" t="str">
        <f>IF('Input data'!AB230="","",'Input data'!AB230)</f>
        <v/>
      </c>
      <c r="AC230" s="136" t="str">
        <f>IF('Input data'!AC230="","",'Input data'!AC230)</f>
        <v/>
      </c>
      <c r="AD230" s="64" t="str">
        <f>IF('Input data'!AD230="","",'Input data'!AD230)</f>
        <v/>
      </c>
      <c r="AE230" s="64" t="str">
        <f>IF('Input data'!AE230="","",'Input data'!AE230)</f>
        <v/>
      </c>
      <c r="AF230" s="64" t="str">
        <f>IF('Input data'!AF230="","",'Input data'!AF230)</f>
        <v/>
      </c>
      <c r="AG230" s="64" t="str">
        <f>IF('Input data'!AG230="","",'Input data'!AG230)</f>
        <v/>
      </c>
      <c r="AH230" s="64" t="str">
        <f>IF('Input data'!AH230="","",'Input data'!AH230)</f>
        <v/>
      </c>
      <c r="AI230" s="64" t="str">
        <f>IF('Input data'!AI230="","",'Input data'!AI230)</f>
        <v/>
      </c>
      <c r="AJ230" s="64" t="str">
        <f>IF('Input data'!AJ230="","",'Input data'!AJ230)</f>
        <v/>
      </c>
      <c r="AK230" s="65" t="str">
        <f>IF('Input data'!AK230="","",'Input data'!AK230)</f>
        <v/>
      </c>
      <c r="AL230" s="136" t="str">
        <f>IF('Input data'!AL230="","",'Input data'!AL230)</f>
        <v/>
      </c>
      <c r="AM230" s="64" t="str">
        <f>IF('Input data'!AM230="","",'Input data'!AM230)</f>
        <v/>
      </c>
      <c r="AN230" s="128" t="str">
        <f>IF('Input data'!AN230="","",'Input data'!AN230)</f>
        <v/>
      </c>
      <c r="AO230" s="139" t="str">
        <f>IF('Input data'!AO230="","",'Input data'!AO230)</f>
        <v/>
      </c>
      <c r="AP230" s="89" t="str">
        <f t="shared" si="67"/>
        <v/>
      </c>
      <c r="AQ230" s="90" t="str">
        <f t="shared" si="68"/>
        <v/>
      </c>
      <c r="AR230" s="91" t="str">
        <f t="shared" si="69"/>
        <v/>
      </c>
      <c r="AS230" s="91" t="str">
        <f t="shared" si="70"/>
        <v/>
      </c>
      <c r="AT230" s="91" t="str">
        <f t="shared" si="82"/>
        <v/>
      </c>
      <c r="AU230" s="91" t="str">
        <f t="shared" si="71"/>
        <v/>
      </c>
      <c r="AV230" s="117" t="str">
        <f t="shared" si="72"/>
        <v/>
      </c>
      <c r="AW230" s="89" t="str">
        <f>IF(OR(Q230="",Y230=""),"",(5.6*(IF(AC230="",'Standard input values for PCO2'!$C$5,AC230))^0.75+22*Y230+1.6*0.00001*(IF(AG230="",'Standard input values for PCO2'!$D$5,AG230))^3)*Q230/1000)</f>
        <v/>
      </c>
      <c r="AX230" s="90" t="str">
        <f>IF(OR(R230="",Y230=""),"",(5.6*(IF(AD230="",'Standard input values for PCO2'!$C$6,AD230))^0.75+1.6*0.00001*(IF(AH230="",'Standard input values for PCO2'!$D$6,AH230))^3)*R230/1000)</f>
        <v/>
      </c>
      <c r="AY230" s="90" t="str">
        <f>IF(S230="","",(7.64*(IF(AE230="",'Standard input values for PCO2'!$C$7,AE230))^0.69+(IF(AK230="",'Standard input values for PCO2'!$F$7,AK230))*(23/(IF(AJ230="",'Standard input values for PCO2'!$E$7,AJ230))-1)*((57.27+0.302*(IF(AE230="",'Standard input values for PCO2'!$C$7,AE230)))/(1-0.171*(IF(AK230="",'Standard input values for PCO2'!$F$7,AK230))))+1.6*0.00001*(IF(AI230="",'Standard input values for PCO2'!$D$7,AI230))^3)*S230/1000)</f>
        <v/>
      </c>
      <c r="AZ230" s="90" t="str">
        <f>IF(T230="","",(7.64*(IF(AF230="",'Standard input values for PCO2'!$C$8,AF230))^0.69+(IF(AK230="",'Standard input values for PCO2'!$F$8,AK230))*(23/(IF(AJ230="",'Standard input values for PCO2'!$E$8,AJ230))-1)*((57.27+0.302*(IF(AF230="",'Standard input values for PCO2'!$C$8,AF230)))/(1-0.171*(IF(AK230="",'Standard input values for PCO2'!$F$8,AK230)))))*T230/1000)</f>
        <v/>
      </c>
      <c r="BA230" s="90" t="str">
        <f t="shared" si="83"/>
        <v/>
      </c>
      <c r="BB230" s="122" t="str">
        <f t="shared" si="73"/>
        <v/>
      </c>
      <c r="BC230" s="89" t="str">
        <f t="shared" si="74"/>
        <v/>
      </c>
      <c r="BD230" s="90" t="str">
        <f t="shared" si="75"/>
        <v/>
      </c>
      <c r="BE230" s="117" t="str">
        <f t="shared" si="76"/>
        <v/>
      </c>
      <c r="BF230" s="98" t="str">
        <f t="shared" si="77"/>
        <v/>
      </c>
      <c r="BG230" s="99" t="str">
        <f t="shared" si="78"/>
        <v/>
      </c>
      <c r="BH230" s="99" t="str">
        <f t="shared" si="79"/>
        <v/>
      </c>
      <c r="BI230" s="100" t="str">
        <f t="shared" si="80"/>
        <v/>
      </c>
      <c r="BJ230" s="101" t="str">
        <f t="shared" si="84"/>
        <v/>
      </c>
      <c r="BK230" s="102" t="str">
        <f t="shared" si="85"/>
        <v/>
      </c>
      <c r="BL230" s="102" t="str">
        <f t="shared" si="86"/>
        <v/>
      </c>
      <c r="BM230" s="102" t="str">
        <f t="shared" si="87"/>
        <v/>
      </c>
      <c r="BN230" s="102" t="str">
        <f t="shared" si="88"/>
        <v/>
      </c>
      <c r="BO230" s="103" t="str">
        <f t="shared" si="81"/>
        <v/>
      </c>
    </row>
    <row r="231" spans="2:67" x14ac:dyDescent="0.25">
      <c r="B231" s="132" t="str">
        <f>IF('Input data'!B231="","",'Input data'!B231)</f>
        <v/>
      </c>
      <c r="C231" s="66" t="str">
        <f>IF('Input data'!C231="","",'Input data'!C231)</f>
        <v/>
      </c>
      <c r="D231" s="66" t="str">
        <f>IF('Input data'!D231="","",'Input data'!D231)</f>
        <v/>
      </c>
      <c r="E231" s="133" t="str">
        <f>IF('Input data'!E231="","",'Input data'!E231)</f>
        <v/>
      </c>
      <c r="F231" s="66" t="str">
        <f>IF('Input data'!F231="","",'Input data'!F231)</f>
        <v/>
      </c>
      <c r="G231" s="66" t="str">
        <f>IF('Input data'!G231="","",'Input data'!G231)</f>
        <v/>
      </c>
      <c r="H231" s="127" t="str">
        <f>IF('Input data'!H231="","",'Input data'!H231)</f>
        <v/>
      </c>
      <c r="I231" s="64" t="str">
        <f>IF('Input data'!I231="","",'Input data'!I231)</f>
        <v/>
      </c>
      <c r="J231" s="65" t="str">
        <f>IF('Input data'!J231="","",'Input data'!J231)</f>
        <v/>
      </c>
      <c r="K231" s="64" t="str">
        <f>IF('Input data'!K231="","",'Input data'!K231)</f>
        <v/>
      </c>
      <c r="L231" s="65" t="str">
        <f>IF('Input data'!L231="","",'Input data'!L231)</f>
        <v/>
      </c>
      <c r="M231" s="64" t="str">
        <f>IF('Input data'!M231="","",'Input data'!M231)</f>
        <v/>
      </c>
      <c r="N231" s="64" t="str">
        <f>IF('Input data'!N231="","",'Input data'!N231)</f>
        <v/>
      </c>
      <c r="O231" s="135" t="str">
        <f>IF('Input data'!O231="","",'Input data'!O231)</f>
        <v/>
      </c>
      <c r="P231" s="132" t="str">
        <f>IF('Input data'!P231="","",'Input data'!P231)</f>
        <v/>
      </c>
      <c r="Q231" s="64" t="str">
        <f>IF('Input data'!Q231="","",'Input data'!Q231)</f>
        <v/>
      </c>
      <c r="R231" s="64" t="str">
        <f>IF('Input data'!R231="","",'Input data'!R231)</f>
        <v/>
      </c>
      <c r="S231" s="64" t="str">
        <f>IF('Input data'!S231="","",'Input data'!S231)</f>
        <v/>
      </c>
      <c r="T231" s="135" t="str">
        <f>IF('Input data'!T231="","",'Input data'!T231)</f>
        <v/>
      </c>
      <c r="U231" s="136" t="str">
        <f>IF('Input data'!U231="","",'Input data'!U231)</f>
        <v/>
      </c>
      <c r="V231" s="65" t="str">
        <f>IF('Input data'!V231="","",'Input data'!V231)</f>
        <v/>
      </c>
      <c r="W231" s="64" t="str">
        <f>IF('Input data'!W231="","",'Input data'!W231)</f>
        <v/>
      </c>
      <c r="X231" s="135" t="str">
        <f>IF('Input data'!X231="","",'Input data'!X231)</f>
        <v/>
      </c>
      <c r="Y231" s="137" t="str">
        <f>IF('Input data'!Y231="","",'Input data'!Y231)</f>
        <v/>
      </c>
      <c r="Z231" s="65" t="str">
        <f>IF('Input data'!Z231="","",'Input data'!Z231)</f>
        <v/>
      </c>
      <c r="AA231" s="65" t="str">
        <f>IF('Input data'!AA231="","",'Input data'!AA231)</f>
        <v/>
      </c>
      <c r="AB231" s="135" t="str">
        <f>IF('Input data'!AB231="","",'Input data'!AB231)</f>
        <v/>
      </c>
      <c r="AC231" s="136" t="str">
        <f>IF('Input data'!AC231="","",'Input data'!AC231)</f>
        <v/>
      </c>
      <c r="AD231" s="64" t="str">
        <f>IF('Input data'!AD231="","",'Input data'!AD231)</f>
        <v/>
      </c>
      <c r="AE231" s="64" t="str">
        <f>IF('Input data'!AE231="","",'Input data'!AE231)</f>
        <v/>
      </c>
      <c r="AF231" s="64" t="str">
        <f>IF('Input data'!AF231="","",'Input data'!AF231)</f>
        <v/>
      </c>
      <c r="AG231" s="64" t="str">
        <f>IF('Input data'!AG231="","",'Input data'!AG231)</f>
        <v/>
      </c>
      <c r="AH231" s="64" t="str">
        <f>IF('Input data'!AH231="","",'Input data'!AH231)</f>
        <v/>
      </c>
      <c r="AI231" s="64" t="str">
        <f>IF('Input data'!AI231="","",'Input data'!AI231)</f>
        <v/>
      </c>
      <c r="AJ231" s="64" t="str">
        <f>IF('Input data'!AJ231="","",'Input data'!AJ231)</f>
        <v/>
      </c>
      <c r="AK231" s="65" t="str">
        <f>IF('Input data'!AK231="","",'Input data'!AK231)</f>
        <v/>
      </c>
      <c r="AL231" s="136" t="str">
        <f>IF('Input data'!AL231="","",'Input data'!AL231)</f>
        <v/>
      </c>
      <c r="AM231" s="64" t="str">
        <f>IF('Input data'!AM231="","",'Input data'!AM231)</f>
        <v/>
      </c>
      <c r="AN231" s="128" t="str">
        <f>IF('Input data'!AN231="","",'Input data'!AN231)</f>
        <v/>
      </c>
      <c r="AO231" s="139" t="str">
        <f>IF('Input data'!AO231="","",'Input data'!AO231)</f>
        <v/>
      </c>
      <c r="AP231" s="89" t="str">
        <f t="shared" si="67"/>
        <v/>
      </c>
      <c r="AQ231" s="90" t="str">
        <f t="shared" si="68"/>
        <v/>
      </c>
      <c r="AR231" s="91" t="str">
        <f t="shared" si="69"/>
        <v/>
      </c>
      <c r="AS231" s="91" t="str">
        <f t="shared" si="70"/>
        <v/>
      </c>
      <c r="AT231" s="91" t="str">
        <f t="shared" si="82"/>
        <v/>
      </c>
      <c r="AU231" s="91" t="str">
        <f t="shared" si="71"/>
        <v/>
      </c>
      <c r="AV231" s="117" t="str">
        <f t="shared" si="72"/>
        <v/>
      </c>
      <c r="AW231" s="89" t="str">
        <f>IF(OR(Q231="",Y231=""),"",(5.6*(IF(AC231="",'Standard input values for PCO2'!$C$5,AC231))^0.75+22*Y231+1.6*0.00001*(IF(AG231="",'Standard input values for PCO2'!$D$5,AG231))^3)*Q231/1000)</f>
        <v/>
      </c>
      <c r="AX231" s="90" t="str">
        <f>IF(OR(R231="",Y231=""),"",(5.6*(IF(AD231="",'Standard input values for PCO2'!$C$6,AD231))^0.75+1.6*0.00001*(IF(AH231="",'Standard input values for PCO2'!$D$6,AH231))^3)*R231/1000)</f>
        <v/>
      </c>
      <c r="AY231" s="90" t="str">
        <f>IF(S231="","",(7.64*(IF(AE231="",'Standard input values for PCO2'!$C$7,AE231))^0.69+(IF(AK231="",'Standard input values for PCO2'!$F$7,AK231))*(23/(IF(AJ231="",'Standard input values for PCO2'!$E$7,AJ231))-1)*((57.27+0.302*(IF(AE231="",'Standard input values for PCO2'!$C$7,AE231)))/(1-0.171*(IF(AK231="",'Standard input values for PCO2'!$F$7,AK231))))+1.6*0.00001*(IF(AI231="",'Standard input values for PCO2'!$D$7,AI231))^3)*S231/1000)</f>
        <v/>
      </c>
      <c r="AZ231" s="90" t="str">
        <f>IF(T231="","",(7.64*(IF(AF231="",'Standard input values for PCO2'!$C$8,AF231))^0.69+(IF(AK231="",'Standard input values for PCO2'!$F$8,AK231))*(23/(IF(AJ231="",'Standard input values for PCO2'!$E$8,AJ231))-1)*((57.27+0.302*(IF(AF231="",'Standard input values for PCO2'!$C$8,AF231)))/(1-0.171*(IF(AK231="",'Standard input values for PCO2'!$F$8,AK231)))))*T231/1000)</f>
        <v/>
      </c>
      <c r="BA231" s="90" t="str">
        <f t="shared" si="83"/>
        <v/>
      </c>
      <c r="BB231" s="122" t="str">
        <f t="shared" si="73"/>
        <v/>
      </c>
      <c r="BC231" s="89" t="str">
        <f t="shared" si="74"/>
        <v/>
      </c>
      <c r="BD231" s="90" t="str">
        <f t="shared" si="75"/>
        <v/>
      </c>
      <c r="BE231" s="117" t="str">
        <f t="shared" si="76"/>
        <v/>
      </c>
      <c r="BF231" s="98" t="str">
        <f t="shared" si="77"/>
        <v/>
      </c>
      <c r="BG231" s="99" t="str">
        <f t="shared" si="78"/>
        <v/>
      </c>
      <c r="BH231" s="99" t="str">
        <f t="shared" si="79"/>
        <v/>
      </c>
      <c r="BI231" s="100" t="str">
        <f t="shared" si="80"/>
        <v/>
      </c>
      <c r="BJ231" s="101" t="str">
        <f t="shared" si="84"/>
        <v/>
      </c>
      <c r="BK231" s="102" t="str">
        <f t="shared" si="85"/>
        <v/>
      </c>
      <c r="BL231" s="102" t="str">
        <f t="shared" si="86"/>
        <v/>
      </c>
      <c r="BM231" s="102" t="str">
        <f t="shared" si="87"/>
        <v/>
      </c>
      <c r="BN231" s="102" t="str">
        <f t="shared" si="88"/>
        <v/>
      </c>
      <c r="BO231" s="103" t="str">
        <f t="shared" si="81"/>
        <v/>
      </c>
    </row>
    <row r="232" spans="2:67" x14ac:dyDescent="0.25">
      <c r="B232" s="132" t="str">
        <f>IF('Input data'!B232="","",'Input data'!B232)</f>
        <v/>
      </c>
      <c r="C232" s="66" t="str">
        <f>IF('Input data'!C232="","",'Input data'!C232)</f>
        <v/>
      </c>
      <c r="D232" s="66" t="str">
        <f>IF('Input data'!D232="","",'Input data'!D232)</f>
        <v/>
      </c>
      <c r="E232" s="133" t="str">
        <f>IF('Input data'!E232="","",'Input data'!E232)</f>
        <v/>
      </c>
      <c r="F232" s="66" t="str">
        <f>IF('Input data'!F232="","",'Input data'!F232)</f>
        <v/>
      </c>
      <c r="G232" s="66" t="str">
        <f>IF('Input data'!G232="","",'Input data'!G232)</f>
        <v/>
      </c>
      <c r="H232" s="127" t="str">
        <f>IF('Input data'!H232="","",'Input data'!H232)</f>
        <v/>
      </c>
      <c r="I232" s="64" t="str">
        <f>IF('Input data'!I232="","",'Input data'!I232)</f>
        <v/>
      </c>
      <c r="J232" s="65" t="str">
        <f>IF('Input data'!J232="","",'Input data'!J232)</f>
        <v/>
      </c>
      <c r="K232" s="64" t="str">
        <f>IF('Input data'!K232="","",'Input data'!K232)</f>
        <v/>
      </c>
      <c r="L232" s="65" t="str">
        <f>IF('Input data'!L232="","",'Input data'!L232)</f>
        <v/>
      </c>
      <c r="M232" s="64" t="str">
        <f>IF('Input data'!M232="","",'Input data'!M232)</f>
        <v/>
      </c>
      <c r="N232" s="64" t="str">
        <f>IF('Input data'!N232="","",'Input data'!N232)</f>
        <v/>
      </c>
      <c r="O232" s="135" t="str">
        <f>IF('Input data'!O232="","",'Input data'!O232)</f>
        <v/>
      </c>
      <c r="P232" s="132" t="str">
        <f>IF('Input data'!P232="","",'Input data'!P232)</f>
        <v/>
      </c>
      <c r="Q232" s="64" t="str">
        <f>IF('Input data'!Q232="","",'Input data'!Q232)</f>
        <v/>
      </c>
      <c r="R232" s="64" t="str">
        <f>IF('Input data'!R232="","",'Input data'!R232)</f>
        <v/>
      </c>
      <c r="S232" s="64" t="str">
        <f>IF('Input data'!S232="","",'Input data'!S232)</f>
        <v/>
      </c>
      <c r="T232" s="135" t="str">
        <f>IF('Input data'!T232="","",'Input data'!T232)</f>
        <v/>
      </c>
      <c r="U232" s="136" t="str">
        <f>IF('Input data'!U232="","",'Input data'!U232)</f>
        <v/>
      </c>
      <c r="V232" s="65" t="str">
        <f>IF('Input data'!V232="","",'Input data'!V232)</f>
        <v/>
      </c>
      <c r="W232" s="64" t="str">
        <f>IF('Input data'!W232="","",'Input data'!W232)</f>
        <v/>
      </c>
      <c r="X232" s="135" t="str">
        <f>IF('Input data'!X232="","",'Input data'!X232)</f>
        <v/>
      </c>
      <c r="Y232" s="137" t="str">
        <f>IF('Input data'!Y232="","",'Input data'!Y232)</f>
        <v/>
      </c>
      <c r="Z232" s="65" t="str">
        <f>IF('Input data'!Z232="","",'Input data'!Z232)</f>
        <v/>
      </c>
      <c r="AA232" s="65" t="str">
        <f>IF('Input data'!AA232="","",'Input data'!AA232)</f>
        <v/>
      </c>
      <c r="AB232" s="135" t="str">
        <f>IF('Input data'!AB232="","",'Input data'!AB232)</f>
        <v/>
      </c>
      <c r="AC232" s="136" t="str">
        <f>IF('Input data'!AC232="","",'Input data'!AC232)</f>
        <v/>
      </c>
      <c r="AD232" s="64" t="str">
        <f>IF('Input data'!AD232="","",'Input data'!AD232)</f>
        <v/>
      </c>
      <c r="AE232" s="64" t="str">
        <f>IF('Input data'!AE232="","",'Input data'!AE232)</f>
        <v/>
      </c>
      <c r="AF232" s="64" t="str">
        <f>IF('Input data'!AF232="","",'Input data'!AF232)</f>
        <v/>
      </c>
      <c r="AG232" s="64" t="str">
        <f>IF('Input data'!AG232="","",'Input data'!AG232)</f>
        <v/>
      </c>
      <c r="AH232" s="64" t="str">
        <f>IF('Input data'!AH232="","",'Input data'!AH232)</f>
        <v/>
      </c>
      <c r="AI232" s="64" t="str">
        <f>IF('Input data'!AI232="","",'Input data'!AI232)</f>
        <v/>
      </c>
      <c r="AJ232" s="64" t="str">
        <f>IF('Input data'!AJ232="","",'Input data'!AJ232)</f>
        <v/>
      </c>
      <c r="AK232" s="65" t="str">
        <f>IF('Input data'!AK232="","",'Input data'!AK232)</f>
        <v/>
      </c>
      <c r="AL232" s="136" t="str">
        <f>IF('Input data'!AL232="","",'Input data'!AL232)</f>
        <v/>
      </c>
      <c r="AM232" s="64" t="str">
        <f>IF('Input data'!AM232="","",'Input data'!AM232)</f>
        <v/>
      </c>
      <c r="AN232" s="128" t="str">
        <f>IF('Input data'!AN232="","",'Input data'!AN232)</f>
        <v/>
      </c>
      <c r="AO232" s="139" t="str">
        <f>IF('Input data'!AO232="","",'Input data'!AO232)</f>
        <v/>
      </c>
      <c r="AP232" s="89" t="str">
        <f t="shared" si="67"/>
        <v/>
      </c>
      <c r="AQ232" s="90" t="str">
        <f t="shared" si="68"/>
        <v/>
      </c>
      <c r="AR232" s="91" t="str">
        <f t="shared" si="69"/>
        <v/>
      </c>
      <c r="AS232" s="91" t="str">
        <f t="shared" si="70"/>
        <v/>
      </c>
      <c r="AT232" s="91" t="str">
        <f t="shared" si="82"/>
        <v/>
      </c>
      <c r="AU232" s="91" t="str">
        <f t="shared" si="71"/>
        <v/>
      </c>
      <c r="AV232" s="117" t="str">
        <f t="shared" si="72"/>
        <v/>
      </c>
      <c r="AW232" s="89" t="str">
        <f>IF(OR(Q232="",Y232=""),"",(5.6*(IF(AC232="",'Standard input values for PCO2'!$C$5,AC232))^0.75+22*Y232+1.6*0.00001*(IF(AG232="",'Standard input values for PCO2'!$D$5,AG232))^3)*Q232/1000)</f>
        <v/>
      </c>
      <c r="AX232" s="90" t="str">
        <f>IF(OR(R232="",Y232=""),"",(5.6*(IF(AD232="",'Standard input values for PCO2'!$C$6,AD232))^0.75+1.6*0.00001*(IF(AH232="",'Standard input values for PCO2'!$D$6,AH232))^3)*R232/1000)</f>
        <v/>
      </c>
      <c r="AY232" s="90" t="str">
        <f>IF(S232="","",(7.64*(IF(AE232="",'Standard input values for PCO2'!$C$7,AE232))^0.69+(IF(AK232="",'Standard input values for PCO2'!$F$7,AK232))*(23/(IF(AJ232="",'Standard input values for PCO2'!$E$7,AJ232))-1)*((57.27+0.302*(IF(AE232="",'Standard input values for PCO2'!$C$7,AE232)))/(1-0.171*(IF(AK232="",'Standard input values for PCO2'!$F$7,AK232))))+1.6*0.00001*(IF(AI232="",'Standard input values for PCO2'!$D$7,AI232))^3)*S232/1000)</f>
        <v/>
      </c>
      <c r="AZ232" s="90" t="str">
        <f>IF(T232="","",(7.64*(IF(AF232="",'Standard input values for PCO2'!$C$8,AF232))^0.69+(IF(AK232="",'Standard input values for PCO2'!$F$8,AK232))*(23/(IF(AJ232="",'Standard input values for PCO2'!$E$8,AJ232))-1)*((57.27+0.302*(IF(AF232="",'Standard input values for PCO2'!$C$8,AF232)))/(1-0.171*(IF(AK232="",'Standard input values for PCO2'!$F$8,AK232)))))*T232/1000)</f>
        <v/>
      </c>
      <c r="BA232" s="90" t="str">
        <f t="shared" si="83"/>
        <v/>
      </c>
      <c r="BB232" s="122" t="str">
        <f t="shared" si="73"/>
        <v/>
      </c>
      <c r="BC232" s="89" t="str">
        <f t="shared" si="74"/>
        <v/>
      </c>
      <c r="BD232" s="90" t="str">
        <f t="shared" si="75"/>
        <v/>
      </c>
      <c r="BE232" s="117" t="str">
        <f t="shared" si="76"/>
        <v/>
      </c>
      <c r="BF232" s="98" t="str">
        <f t="shared" si="77"/>
        <v/>
      </c>
      <c r="BG232" s="99" t="str">
        <f t="shared" si="78"/>
        <v/>
      </c>
      <c r="BH232" s="99" t="str">
        <f t="shared" si="79"/>
        <v/>
      </c>
      <c r="BI232" s="100" t="str">
        <f t="shared" si="80"/>
        <v/>
      </c>
      <c r="BJ232" s="101" t="str">
        <f t="shared" si="84"/>
        <v/>
      </c>
      <c r="BK232" s="102" t="str">
        <f t="shared" si="85"/>
        <v/>
      </c>
      <c r="BL232" s="102" t="str">
        <f t="shared" si="86"/>
        <v/>
      </c>
      <c r="BM232" s="102" t="str">
        <f t="shared" si="87"/>
        <v/>
      </c>
      <c r="BN232" s="102" t="str">
        <f t="shared" si="88"/>
        <v/>
      </c>
      <c r="BO232" s="103" t="str">
        <f t="shared" si="81"/>
        <v/>
      </c>
    </row>
    <row r="233" spans="2:67" x14ac:dyDescent="0.25">
      <c r="B233" s="132" t="str">
        <f>IF('Input data'!B233="","",'Input data'!B233)</f>
        <v/>
      </c>
      <c r="C233" s="66" t="str">
        <f>IF('Input data'!C233="","",'Input data'!C233)</f>
        <v/>
      </c>
      <c r="D233" s="66" t="str">
        <f>IF('Input data'!D233="","",'Input data'!D233)</f>
        <v/>
      </c>
      <c r="E233" s="133" t="str">
        <f>IF('Input data'!E233="","",'Input data'!E233)</f>
        <v/>
      </c>
      <c r="F233" s="66" t="str">
        <f>IF('Input data'!F233="","",'Input data'!F233)</f>
        <v/>
      </c>
      <c r="G233" s="66" t="str">
        <f>IF('Input data'!G233="","",'Input data'!G233)</f>
        <v/>
      </c>
      <c r="H233" s="127" t="str">
        <f>IF('Input data'!H233="","",'Input data'!H233)</f>
        <v/>
      </c>
      <c r="I233" s="64" t="str">
        <f>IF('Input data'!I233="","",'Input data'!I233)</f>
        <v/>
      </c>
      <c r="J233" s="65" t="str">
        <f>IF('Input data'!J233="","",'Input data'!J233)</f>
        <v/>
      </c>
      <c r="K233" s="64" t="str">
        <f>IF('Input data'!K233="","",'Input data'!K233)</f>
        <v/>
      </c>
      <c r="L233" s="65" t="str">
        <f>IF('Input data'!L233="","",'Input data'!L233)</f>
        <v/>
      </c>
      <c r="M233" s="64" t="str">
        <f>IF('Input data'!M233="","",'Input data'!M233)</f>
        <v/>
      </c>
      <c r="N233" s="64" t="str">
        <f>IF('Input data'!N233="","",'Input data'!N233)</f>
        <v/>
      </c>
      <c r="O233" s="135" t="str">
        <f>IF('Input data'!O233="","",'Input data'!O233)</f>
        <v/>
      </c>
      <c r="P233" s="132" t="str">
        <f>IF('Input data'!P233="","",'Input data'!P233)</f>
        <v/>
      </c>
      <c r="Q233" s="64" t="str">
        <f>IF('Input data'!Q233="","",'Input data'!Q233)</f>
        <v/>
      </c>
      <c r="R233" s="64" t="str">
        <f>IF('Input data'!R233="","",'Input data'!R233)</f>
        <v/>
      </c>
      <c r="S233" s="64" t="str">
        <f>IF('Input data'!S233="","",'Input data'!S233)</f>
        <v/>
      </c>
      <c r="T233" s="135" t="str">
        <f>IF('Input data'!T233="","",'Input data'!T233)</f>
        <v/>
      </c>
      <c r="U233" s="136" t="str">
        <f>IF('Input data'!U233="","",'Input data'!U233)</f>
        <v/>
      </c>
      <c r="V233" s="65" t="str">
        <f>IF('Input data'!V233="","",'Input data'!V233)</f>
        <v/>
      </c>
      <c r="W233" s="64" t="str">
        <f>IF('Input data'!W233="","",'Input data'!W233)</f>
        <v/>
      </c>
      <c r="X233" s="135" t="str">
        <f>IF('Input data'!X233="","",'Input data'!X233)</f>
        <v/>
      </c>
      <c r="Y233" s="137" t="str">
        <f>IF('Input data'!Y233="","",'Input data'!Y233)</f>
        <v/>
      </c>
      <c r="Z233" s="65" t="str">
        <f>IF('Input data'!Z233="","",'Input data'!Z233)</f>
        <v/>
      </c>
      <c r="AA233" s="65" t="str">
        <f>IF('Input data'!AA233="","",'Input data'!AA233)</f>
        <v/>
      </c>
      <c r="AB233" s="135" t="str">
        <f>IF('Input data'!AB233="","",'Input data'!AB233)</f>
        <v/>
      </c>
      <c r="AC233" s="136" t="str">
        <f>IF('Input data'!AC233="","",'Input data'!AC233)</f>
        <v/>
      </c>
      <c r="AD233" s="64" t="str">
        <f>IF('Input data'!AD233="","",'Input data'!AD233)</f>
        <v/>
      </c>
      <c r="AE233" s="64" t="str">
        <f>IF('Input data'!AE233="","",'Input data'!AE233)</f>
        <v/>
      </c>
      <c r="AF233" s="64" t="str">
        <f>IF('Input data'!AF233="","",'Input data'!AF233)</f>
        <v/>
      </c>
      <c r="AG233" s="64" t="str">
        <f>IF('Input data'!AG233="","",'Input data'!AG233)</f>
        <v/>
      </c>
      <c r="AH233" s="64" t="str">
        <f>IF('Input data'!AH233="","",'Input data'!AH233)</f>
        <v/>
      </c>
      <c r="AI233" s="64" t="str">
        <f>IF('Input data'!AI233="","",'Input data'!AI233)</f>
        <v/>
      </c>
      <c r="AJ233" s="64" t="str">
        <f>IF('Input data'!AJ233="","",'Input data'!AJ233)</f>
        <v/>
      </c>
      <c r="AK233" s="65" t="str">
        <f>IF('Input data'!AK233="","",'Input data'!AK233)</f>
        <v/>
      </c>
      <c r="AL233" s="136" t="str">
        <f>IF('Input data'!AL233="","",'Input data'!AL233)</f>
        <v/>
      </c>
      <c r="AM233" s="64" t="str">
        <f>IF('Input data'!AM233="","",'Input data'!AM233)</f>
        <v/>
      </c>
      <c r="AN233" s="128" t="str">
        <f>IF('Input data'!AN233="","",'Input data'!AN233)</f>
        <v/>
      </c>
      <c r="AO233" s="139" t="str">
        <f>IF('Input data'!AO233="","",'Input data'!AO233)</f>
        <v/>
      </c>
      <c r="AP233" s="89" t="str">
        <f t="shared" si="67"/>
        <v/>
      </c>
      <c r="AQ233" s="90" t="str">
        <f t="shared" si="68"/>
        <v/>
      </c>
      <c r="AR233" s="91" t="str">
        <f t="shared" si="69"/>
        <v/>
      </c>
      <c r="AS233" s="91" t="str">
        <f t="shared" si="70"/>
        <v/>
      </c>
      <c r="AT233" s="91" t="str">
        <f t="shared" si="82"/>
        <v/>
      </c>
      <c r="AU233" s="91" t="str">
        <f t="shared" si="71"/>
        <v/>
      </c>
      <c r="AV233" s="117" t="str">
        <f t="shared" si="72"/>
        <v/>
      </c>
      <c r="AW233" s="89" t="str">
        <f>IF(OR(Q233="",Y233=""),"",(5.6*(IF(AC233="",'Standard input values for PCO2'!$C$5,AC233))^0.75+22*Y233+1.6*0.00001*(IF(AG233="",'Standard input values for PCO2'!$D$5,AG233))^3)*Q233/1000)</f>
        <v/>
      </c>
      <c r="AX233" s="90" t="str">
        <f>IF(OR(R233="",Y233=""),"",(5.6*(IF(AD233="",'Standard input values for PCO2'!$C$6,AD233))^0.75+1.6*0.00001*(IF(AH233="",'Standard input values for PCO2'!$D$6,AH233))^3)*R233/1000)</f>
        <v/>
      </c>
      <c r="AY233" s="90" t="str">
        <f>IF(S233="","",(7.64*(IF(AE233="",'Standard input values for PCO2'!$C$7,AE233))^0.69+(IF(AK233="",'Standard input values for PCO2'!$F$7,AK233))*(23/(IF(AJ233="",'Standard input values for PCO2'!$E$7,AJ233))-1)*((57.27+0.302*(IF(AE233="",'Standard input values for PCO2'!$C$7,AE233)))/(1-0.171*(IF(AK233="",'Standard input values for PCO2'!$F$7,AK233))))+1.6*0.00001*(IF(AI233="",'Standard input values for PCO2'!$D$7,AI233))^3)*S233/1000)</f>
        <v/>
      </c>
      <c r="AZ233" s="90" t="str">
        <f>IF(T233="","",(7.64*(IF(AF233="",'Standard input values for PCO2'!$C$8,AF233))^0.69+(IF(AK233="",'Standard input values for PCO2'!$F$8,AK233))*(23/(IF(AJ233="",'Standard input values for PCO2'!$E$8,AJ233))-1)*((57.27+0.302*(IF(AF233="",'Standard input values for PCO2'!$C$8,AF233)))/(1-0.171*(IF(AK233="",'Standard input values for PCO2'!$F$8,AK233)))))*T233/1000)</f>
        <v/>
      </c>
      <c r="BA233" s="90" t="str">
        <f t="shared" si="83"/>
        <v/>
      </c>
      <c r="BB233" s="122" t="str">
        <f t="shared" si="73"/>
        <v/>
      </c>
      <c r="BC233" s="89" t="str">
        <f t="shared" si="74"/>
        <v/>
      </c>
      <c r="BD233" s="90" t="str">
        <f t="shared" si="75"/>
        <v/>
      </c>
      <c r="BE233" s="117" t="str">
        <f t="shared" si="76"/>
        <v/>
      </c>
      <c r="BF233" s="98" t="str">
        <f t="shared" si="77"/>
        <v/>
      </c>
      <c r="BG233" s="99" t="str">
        <f t="shared" si="78"/>
        <v/>
      </c>
      <c r="BH233" s="99" t="str">
        <f t="shared" si="79"/>
        <v/>
      </c>
      <c r="BI233" s="100" t="str">
        <f t="shared" si="80"/>
        <v/>
      </c>
      <c r="BJ233" s="101" t="str">
        <f t="shared" si="84"/>
        <v/>
      </c>
      <c r="BK233" s="102" t="str">
        <f t="shared" si="85"/>
        <v/>
      </c>
      <c r="BL233" s="102" t="str">
        <f t="shared" si="86"/>
        <v/>
      </c>
      <c r="BM233" s="102" t="str">
        <f t="shared" si="87"/>
        <v/>
      </c>
      <c r="BN233" s="102" t="str">
        <f t="shared" si="88"/>
        <v/>
      </c>
      <c r="BO233" s="103" t="str">
        <f t="shared" si="81"/>
        <v/>
      </c>
    </row>
    <row r="234" spans="2:67" x14ac:dyDescent="0.25">
      <c r="B234" s="132" t="str">
        <f>IF('Input data'!B234="","",'Input data'!B234)</f>
        <v/>
      </c>
      <c r="C234" s="66" t="str">
        <f>IF('Input data'!C234="","",'Input data'!C234)</f>
        <v/>
      </c>
      <c r="D234" s="66" t="str">
        <f>IF('Input data'!D234="","",'Input data'!D234)</f>
        <v/>
      </c>
      <c r="E234" s="133" t="str">
        <f>IF('Input data'!E234="","",'Input data'!E234)</f>
        <v/>
      </c>
      <c r="F234" s="66" t="str">
        <f>IF('Input data'!F234="","",'Input data'!F234)</f>
        <v/>
      </c>
      <c r="G234" s="66" t="str">
        <f>IF('Input data'!G234="","",'Input data'!G234)</f>
        <v/>
      </c>
      <c r="H234" s="127" t="str">
        <f>IF('Input data'!H234="","",'Input data'!H234)</f>
        <v/>
      </c>
      <c r="I234" s="64" t="str">
        <f>IF('Input data'!I234="","",'Input data'!I234)</f>
        <v/>
      </c>
      <c r="J234" s="65" t="str">
        <f>IF('Input data'!J234="","",'Input data'!J234)</f>
        <v/>
      </c>
      <c r="K234" s="64" t="str">
        <f>IF('Input data'!K234="","",'Input data'!K234)</f>
        <v/>
      </c>
      <c r="L234" s="65" t="str">
        <f>IF('Input data'!L234="","",'Input data'!L234)</f>
        <v/>
      </c>
      <c r="M234" s="64" t="str">
        <f>IF('Input data'!M234="","",'Input data'!M234)</f>
        <v/>
      </c>
      <c r="N234" s="64" t="str">
        <f>IF('Input data'!N234="","",'Input data'!N234)</f>
        <v/>
      </c>
      <c r="O234" s="135" t="str">
        <f>IF('Input data'!O234="","",'Input data'!O234)</f>
        <v/>
      </c>
      <c r="P234" s="132" t="str">
        <f>IF('Input data'!P234="","",'Input data'!P234)</f>
        <v/>
      </c>
      <c r="Q234" s="64" t="str">
        <f>IF('Input data'!Q234="","",'Input data'!Q234)</f>
        <v/>
      </c>
      <c r="R234" s="64" t="str">
        <f>IF('Input data'!R234="","",'Input data'!R234)</f>
        <v/>
      </c>
      <c r="S234" s="64" t="str">
        <f>IF('Input data'!S234="","",'Input data'!S234)</f>
        <v/>
      </c>
      <c r="T234" s="135" t="str">
        <f>IF('Input data'!T234="","",'Input data'!T234)</f>
        <v/>
      </c>
      <c r="U234" s="136" t="str">
        <f>IF('Input data'!U234="","",'Input data'!U234)</f>
        <v/>
      </c>
      <c r="V234" s="65" t="str">
        <f>IF('Input data'!V234="","",'Input data'!V234)</f>
        <v/>
      </c>
      <c r="W234" s="64" t="str">
        <f>IF('Input data'!W234="","",'Input data'!W234)</f>
        <v/>
      </c>
      <c r="X234" s="135" t="str">
        <f>IF('Input data'!X234="","",'Input data'!X234)</f>
        <v/>
      </c>
      <c r="Y234" s="137" t="str">
        <f>IF('Input data'!Y234="","",'Input data'!Y234)</f>
        <v/>
      </c>
      <c r="Z234" s="65" t="str">
        <f>IF('Input data'!Z234="","",'Input data'!Z234)</f>
        <v/>
      </c>
      <c r="AA234" s="65" t="str">
        <f>IF('Input data'!AA234="","",'Input data'!AA234)</f>
        <v/>
      </c>
      <c r="AB234" s="135" t="str">
        <f>IF('Input data'!AB234="","",'Input data'!AB234)</f>
        <v/>
      </c>
      <c r="AC234" s="136" t="str">
        <f>IF('Input data'!AC234="","",'Input data'!AC234)</f>
        <v/>
      </c>
      <c r="AD234" s="64" t="str">
        <f>IF('Input data'!AD234="","",'Input data'!AD234)</f>
        <v/>
      </c>
      <c r="AE234" s="64" t="str">
        <f>IF('Input data'!AE234="","",'Input data'!AE234)</f>
        <v/>
      </c>
      <c r="AF234" s="64" t="str">
        <f>IF('Input data'!AF234="","",'Input data'!AF234)</f>
        <v/>
      </c>
      <c r="AG234" s="64" t="str">
        <f>IF('Input data'!AG234="","",'Input data'!AG234)</f>
        <v/>
      </c>
      <c r="AH234" s="64" t="str">
        <f>IF('Input data'!AH234="","",'Input data'!AH234)</f>
        <v/>
      </c>
      <c r="AI234" s="64" t="str">
        <f>IF('Input data'!AI234="","",'Input data'!AI234)</f>
        <v/>
      </c>
      <c r="AJ234" s="64" t="str">
        <f>IF('Input data'!AJ234="","",'Input data'!AJ234)</f>
        <v/>
      </c>
      <c r="AK234" s="65" t="str">
        <f>IF('Input data'!AK234="","",'Input data'!AK234)</f>
        <v/>
      </c>
      <c r="AL234" s="136" t="str">
        <f>IF('Input data'!AL234="","",'Input data'!AL234)</f>
        <v/>
      </c>
      <c r="AM234" s="64" t="str">
        <f>IF('Input data'!AM234="","",'Input data'!AM234)</f>
        <v/>
      </c>
      <c r="AN234" s="128" t="str">
        <f>IF('Input data'!AN234="","",'Input data'!AN234)</f>
        <v/>
      </c>
      <c r="AO234" s="139" t="str">
        <f>IF('Input data'!AO234="","",'Input data'!AO234)</f>
        <v/>
      </c>
      <c r="AP234" s="89" t="str">
        <f t="shared" si="67"/>
        <v/>
      </c>
      <c r="AQ234" s="90" t="str">
        <f t="shared" si="68"/>
        <v/>
      </c>
      <c r="AR234" s="91" t="str">
        <f t="shared" si="69"/>
        <v/>
      </c>
      <c r="AS234" s="91" t="str">
        <f t="shared" si="70"/>
        <v/>
      </c>
      <c r="AT234" s="91" t="str">
        <f t="shared" si="82"/>
        <v/>
      </c>
      <c r="AU234" s="91" t="str">
        <f t="shared" si="71"/>
        <v/>
      </c>
      <c r="AV234" s="117" t="str">
        <f t="shared" si="72"/>
        <v/>
      </c>
      <c r="AW234" s="89" t="str">
        <f>IF(OR(Q234="",Y234=""),"",(5.6*(IF(AC234="",'Standard input values for PCO2'!$C$5,AC234))^0.75+22*Y234+1.6*0.00001*(IF(AG234="",'Standard input values for PCO2'!$D$5,AG234))^3)*Q234/1000)</f>
        <v/>
      </c>
      <c r="AX234" s="90" t="str">
        <f>IF(OR(R234="",Y234=""),"",(5.6*(IF(AD234="",'Standard input values for PCO2'!$C$6,AD234))^0.75+1.6*0.00001*(IF(AH234="",'Standard input values for PCO2'!$D$6,AH234))^3)*R234/1000)</f>
        <v/>
      </c>
      <c r="AY234" s="90" t="str">
        <f>IF(S234="","",(7.64*(IF(AE234="",'Standard input values for PCO2'!$C$7,AE234))^0.69+(IF(AK234="",'Standard input values for PCO2'!$F$7,AK234))*(23/(IF(AJ234="",'Standard input values for PCO2'!$E$7,AJ234))-1)*((57.27+0.302*(IF(AE234="",'Standard input values for PCO2'!$C$7,AE234)))/(1-0.171*(IF(AK234="",'Standard input values for PCO2'!$F$7,AK234))))+1.6*0.00001*(IF(AI234="",'Standard input values for PCO2'!$D$7,AI234))^3)*S234/1000)</f>
        <v/>
      </c>
      <c r="AZ234" s="90" t="str">
        <f>IF(T234="","",(7.64*(IF(AF234="",'Standard input values for PCO2'!$C$8,AF234))^0.69+(IF(AK234="",'Standard input values for PCO2'!$F$8,AK234))*(23/(IF(AJ234="",'Standard input values for PCO2'!$E$8,AJ234))-1)*((57.27+0.302*(IF(AF234="",'Standard input values for PCO2'!$C$8,AF234)))/(1-0.171*(IF(AK234="",'Standard input values for PCO2'!$F$8,AK234)))))*T234/1000)</f>
        <v/>
      </c>
      <c r="BA234" s="90" t="str">
        <f t="shared" si="83"/>
        <v/>
      </c>
      <c r="BB234" s="122" t="str">
        <f t="shared" si="73"/>
        <v/>
      </c>
      <c r="BC234" s="89" t="str">
        <f t="shared" si="74"/>
        <v/>
      </c>
      <c r="BD234" s="90" t="str">
        <f t="shared" si="75"/>
        <v/>
      </c>
      <c r="BE234" s="117" t="str">
        <f t="shared" si="76"/>
        <v/>
      </c>
      <c r="BF234" s="98" t="str">
        <f t="shared" si="77"/>
        <v/>
      </c>
      <c r="BG234" s="99" t="str">
        <f t="shared" si="78"/>
        <v/>
      </c>
      <c r="BH234" s="99" t="str">
        <f t="shared" si="79"/>
        <v/>
      </c>
      <c r="BI234" s="100" t="str">
        <f t="shared" si="80"/>
        <v/>
      </c>
      <c r="BJ234" s="101" t="str">
        <f t="shared" si="84"/>
        <v/>
      </c>
      <c r="BK234" s="102" t="str">
        <f t="shared" si="85"/>
        <v/>
      </c>
      <c r="BL234" s="102" t="str">
        <f t="shared" si="86"/>
        <v/>
      </c>
      <c r="BM234" s="102" t="str">
        <f t="shared" si="87"/>
        <v/>
      </c>
      <c r="BN234" s="102" t="str">
        <f t="shared" si="88"/>
        <v/>
      </c>
      <c r="BO234" s="103" t="str">
        <f t="shared" si="81"/>
        <v/>
      </c>
    </row>
    <row r="235" spans="2:67" x14ac:dyDescent="0.25">
      <c r="B235" s="132" t="str">
        <f>IF('Input data'!B235="","",'Input data'!B235)</f>
        <v/>
      </c>
      <c r="C235" s="66" t="str">
        <f>IF('Input data'!C235="","",'Input data'!C235)</f>
        <v/>
      </c>
      <c r="D235" s="66" t="str">
        <f>IF('Input data'!D235="","",'Input data'!D235)</f>
        <v/>
      </c>
      <c r="E235" s="133" t="str">
        <f>IF('Input data'!E235="","",'Input data'!E235)</f>
        <v/>
      </c>
      <c r="F235" s="66" t="str">
        <f>IF('Input data'!F235="","",'Input data'!F235)</f>
        <v/>
      </c>
      <c r="G235" s="66" t="str">
        <f>IF('Input data'!G235="","",'Input data'!G235)</f>
        <v/>
      </c>
      <c r="H235" s="127" t="str">
        <f>IF('Input data'!H235="","",'Input data'!H235)</f>
        <v/>
      </c>
      <c r="I235" s="64" t="str">
        <f>IF('Input data'!I235="","",'Input data'!I235)</f>
        <v/>
      </c>
      <c r="J235" s="65" t="str">
        <f>IF('Input data'!J235="","",'Input data'!J235)</f>
        <v/>
      </c>
      <c r="K235" s="64" t="str">
        <f>IF('Input data'!K235="","",'Input data'!K235)</f>
        <v/>
      </c>
      <c r="L235" s="65" t="str">
        <f>IF('Input data'!L235="","",'Input data'!L235)</f>
        <v/>
      </c>
      <c r="M235" s="64" t="str">
        <f>IF('Input data'!M235="","",'Input data'!M235)</f>
        <v/>
      </c>
      <c r="N235" s="64" t="str">
        <f>IF('Input data'!N235="","",'Input data'!N235)</f>
        <v/>
      </c>
      <c r="O235" s="135" t="str">
        <f>IF('Input data'!O235="","",'Input data'!O235)</f>
        <v/>
      </c>
      <c r="P235" s="132" t="str">
        <f>IF('Input data'!P235="","",'Input data'!P235)</f>
        <v/>
      </c>
      <c r="Q235" s="64" t="str">
        <f>IF('Input data'!Q235="","",'Input data'!Q235)</f>
        <v/>
      </c>
      <c r="R235" s="64" t="str">
        <f>IF('Input data'!R235="","",'Input data'!R235)</f>
        <v/>
      </c>
      <c r="S235" s="64" t="str">
        <f>IF('Input data'!S235="","",'Input data'!S235)</f>
        <v/>
      </c>
      <c r="T235" s="135" t="str">
        <f>IF('Input data'!T235="","",'Input data'!T235)</f>
        <v/>
      </c>
      <c r="U235" s="136" t="str">
        <f>IF('Input data'!U235="","",'Input data'!U235)</f>
        <v/>
      </c>
      <c r="V235" s="65" t="str">
        <f>IF('Input data'!V235="","",'Input data'!V235)</f>
        <v/>
      </c>
      <c r="W235" s="64" t="str">
        <f>IF('Input data'!W235="","",'Input data'!W235)</f>
        <v/>
      </c>
      <c r="X235" s="135" t="str">
        <f>IF('Input data'!X235="","",'Input data'!X235)</f>
        <v/>
      </c>
      <c r="Y235" s="137" t="str">
        <f>IF('Input data'!Y235="","",'Input data'!Y235)</f>
        <v/>
      </c>
      <c r="Z235" s="65" t="str">
        <f>IF('Input data'!Z235="","",'Input data'!Z235)</f>
        <v/>
      </c>
      <c r="AA235" s="65" t="str">
        <f>IF('Input data'!AA235="","",'Input data'!AA235)</f>
        <v/>
      </c>
      <c r="AB235" s="135" t="str">
        <f>IF('Input data'!AB235="","",'Input data'!AB235)</f>
        <v/>
      </c>
      <c r="AC235" s="136" t="str">
        <f>IF('Input data'!AC235="","",'Input data'!AC235)</f>
        <v/>
      </c>
      <c r="AD235" s="64" t="str">
        <f>IF('Input data'!AD235="","",'Input data'!AD235)</f>
        <v/>
      </c>
      <c r="AE235" s="64" t="str">
        <f>IF('Input data'!AE235="","",'Input data'!AE235)</f>
        <v/>
      </c>
      <c r="AF235" s="64" t="str">
        <f>IF('Input data'!AF235="","",'Input data'!AF235)</f>
        <v/>
      </c>
      <c r="AG235" s="64" t="str">
        <f>IF('Input data'!AG235="","",'Input data'!AG235)</f>
        <v/>
      </c>
      <c r="AH235" s="64" t="str">
        <f>IF('Input data'!AH235="","",'Input data'!AH235)</f>
        <v/>
      </c>
      <c r="AI235" s="64" t="str">
        <f>IF('Input data'!AI235="","",'Input data'!AI235)</f>
        <v/>
      </c>
      <c r="AJ235" s="64" t="str">
        <f>IF('Input data'!AJ235="","",'Input data'!AJ235)</f>
        <v/>
      </c>
      <c r="AK235" s="65" t="str">
        <f>IF('Input data'!AK235="","",'Input data'!AK235)</f>
        <v/>
      </c>
      <c r="AL235" s="136" t="str">
        <f>IF('Input data'!AL235="","",'Input data'!AL235)</f>
        <v/>
      </c>
      <c r="AM235" s="64" t="str">
        <f>IF('Input data'!AM235="","",'Input data'!AM235)</f>
        <v/>
      </c>
      <c r="AN235" s="128" t="str">
        <f>IF('Input data'!AN235="","",'Input data'!AN235)</f>
        <v/>
      </c>
      <c r="AO235" s="139" t="str">
        <f>IF('Input data'!AO235="","",'Input data'!AO235)</f>
        <v/>
      </c>
      <c r="AP235" s="89" t="str">
        <f t="shared" si="67"/>
        <v/>
      </c>
      <c r="AQ235" s="90" t="str">
        <f t="shared" si="68"/>
        <v/>
      </c>
      <c r="AR235" s="91" t="str">
        <f t="shared" si="69"/>
        <v/>
      </c>
      <c r="AS235" s="91" t="str">
        <f t="shared" si="70"/>
        <v/>
      </c>
      <c r="AT235" s="91" t="str">
        <f t="shared" si="82"/>
        <v/>
      </c>
      <c r="AU235" s="91" t="str">
        <f t="shared" si="71"/>
        <v/>
      </c>
      <c r="AV235" s="117" t="str">
        <f t="shared" si="72"/>
        <v/>
      </c>
      <c r="AW235" s="89" t="str">
        <f>IF(OR(Q235="",Y235=""),"",(5.6*(IF(AC235="",'Standard input values for PCO2'!$C$5,AC235))^0.75+22*Y235+1.6*0.00001*(IF(AG235="",'Standard input values for PCO2'!$D$5,AG235))^3)*Q235/1000)</f>
        <v/>
      </c>
      <c r="AX235" s="90" t="str">
        <f>IF(OR(R235="",Y235=""),"",(5.6*(IF(AD235="",'Standard input values for PCO2'!$C$6,AD235))^0.75+1.6*0.00001*(IF(AH235="",'Standard input values for PCO2'!$D$6,AH235))^3)*R235/1000)</f>
        <v/>
      </c>
      <c r="AY235" s="90" t="str">
        <f>IF(S235="","",(7.64*(IF(AE235="",'Standard input values for PCO2'!$C$7,AE235))^0.69+(IF(AK235="",'Standard input values for PCO2'!$F$7,AK235))*(23/(IF(AJ235="",'Standard input values for PCO2'!$E$7,AJ235))-1)*((57.27+0.302*(IF(AE235="",'Standard input values for PCO2'!$C$7,AE235)))/(1-0.171*(IF(AK235="",'Standard input values for PCO2'!$F$7,AK235))))+1.6*0.00001*(IF(AI235="",'Standard input values for PCO2'!$D$7,AI235))^3)*S235/1000)</f>
        <v/>
      </c>
      <c r="AZ235" s="90" t="str">
        <f>IF(T235="","",(7.64*(IF(AF235="",'Standard input values for PCO2'!$C$8,AF235))^0.69+(IF(AK235="",'Standard input values for PCO2'!$F$8,AK235))*(23/(IF(AJ235="",'Standard input values for PCO2'!$E$8,AJ235))-1)*((57.27+0.302*(IF(AF235="",'Standard input values for PCO2'!$C$8,AF235)))/(1-0.171*(IF(AK235="",'Standard input values for PCO2'!$F$8,AK235)))))*T235/1000)</f>
        <v/>
      </c>
      <c r="BA235" s="90" t="str">
        <f t="shared" si="83"/>
        <v/>
      </c>
      <c r="BB235" s="122" t="str">
        <f t="shared" si="73"/>
        <v/>
      </c>
      <c r="BC235" s="89" t="str">
        <f t="shared" si="74"/>
        <v/>
      </c>
      <c r="BD235" s="90" t="str">
        <f t="shared" si="75"/>
        <v/>
      </c>
      <c r="BE235" s="117" t="str">
        <f t="shared" si="76"/>
        <v/>
      </c>
      <c r="BF235" s="98" t="str">
        <f t="shared" si="77"/>
        <v/>
      </c>
      <c r="BG235" s="99" t="str">
        <f t="shared" si="78"/>
        <v/>
      </c>
      <c r="BH235" s="99" t="str">
        <f t="shared" si="79"/>
        <v/>
      </c>
      <c r="BI235" s="100" t="str">
        <f t="shared" si="80"/>
        <v/>
      </c>
      <c r="BJ235" s="101" t="str">
        <f t="shared" si="84"/>
        <v/>
      </c>
      <c r="BK235" s="102" t="str">
        <f t="shared" si="85"/>
        <v/>
      </c>
      <c r="BL235" s="102" t="str">
        <f t="shared" si="86"/>
        <v/>
      </c>
      <c r="BM235" s="102" t="str">
        <f t="shared" si="87"/>
        <v/>
      </c>
      <c r="BN235" s="102" t="str">
        <f t="shared" si="88"/>
        <v/>
      </c>
      <c r="BO235" s="103" t="str">
        <f t="shared" si="81"/>
        <v/>
      </c>
    </row>
    <row r="236" spans="2:67" x14ac:dyDescent="0.25">
      <c r="B236" s="132" t="str">
        <f>IF('Input data'!B236="","",'Input data'!B236)</f>
        <v/>
      </c>
      <c r="C236" s="66" t="str">
        <f>IF('Input data'!C236="","",'Input data'!C236)</f>
        <v/>
      </c>
      <c r="D236" s="66" t="str">
        <f>IF('Input data'!D236="","",'Input data'!D236)</f>
        <v/>
      </c>
      <c r="E236" s="133" t="str">
        <f>IF('Input data'!E236="","",'Input data'!E236)</f>
        <v/>
      </c>
      <c r="F236" s="66" t="str">
        <f>IF('Input data'!F236="","",'Input data'!F236)</f>
        <v/>
      </c>
      <c r="G236" s="66" t="str">
        <f>IF('Input data'!G236="","",'Input data'!G236)</f>
        <v/>
      </c>
      <c r="H236" s="127" t="str">
        <f>IF('Input data'!H236="","",'Input data'!H236)</f>
        <v/>
      </c>
      <c r="I236" s="64" t="str">
        <f>IF('Input data'!I236="","",'Input data'!I236)</f>
        <v/>
      </c>
      <c r="J236" s="65" t="str">
        <f>IF('Input data'!J236="","",'Input data'!J236)</f>
        <v/>
      </c>
      <c r="K236" s="64" t="str">
        <f>IF('Input data'!K236="","",'Input data'!K236)</f>
        <v/>
      </c>
      <c r="L236" s="65" t="str">
        <f>IF('Input data'!L236="","",'Input data'!L236)</f>
        <v/>
      </c>
      <c r="M236" s="64" t="str">
        <f>IF('Input data'!M236="","",'Input data'!M236)</f>
        <v/>
      </c>
      <c r="N236" s="64" t="str">
        <f>IF('Input data'!N236="","",'Input data'!N236)</f>
        <v/>
      </c>
      <c r="O236" s="135" t="str">
        <f>IF('Input data'!O236="","",'Input data'!O236)</f>
        <v/>
      </c>
      <c r="P236" s="132" t="str">
        <f>IF('Input data'!P236="","",'Input data'!P236)</f>
        <v/>
      </c>
      <c r="Q236" s="64" t="str">
        <f>IF('Input data'!Q236="","",'Input data'!Q236)</f>
        <v/>
      </c>
      <c r="R236" s="64" t="str">
        <f>IF('Input data'!R236="","",'Input data'!R236)</f>
        <v/>
      </c>
      <c r="S236" s="64" t="str">
        <f>IF('Input data'!S236="","",'Input data'!S236)</f>
        <v/>
      </c>
      <c r="T236" s="135" t="str">
        <f>IF('Input data'!T236="","",'Input data'!T236)</f>
        <v/>
      </c>
      <c r="U236" s="136" t="str">
        <f>IF('Input data'!U236="","",'Input data'!U236)</f>
        <v/>
      </c>
      <c r="V236" s="65" t="str">
        <f>IF('Input data'!V236="","",'Input data'!V236)</f>
        <v/>
      </c>
      <c r="W236" s="64" t="str">
        <f>IF('Input data'!W236="","",'Input data'!W236)</f>
        <v/>
      </c>
      <c r="X236" s="135" t="str">
        <f>IF('Input data'!X236="","",'Input data'!X236)</f>
        <v/>
      </c>
      <c r="Y236" s="137" t="str">
        <f>IF('Input data'!Y236="","",'Input data'!Y236)</f>
        <v/>
      </c>
      <c r="Z236" s="65" t="str">
        <f>IF('Input data'!Z236="","",'Input data'!Z236)</f>
        <v/>
      </c>
      <c r="AA236" s="65" t="str">
        <f>IF('Input data'!AA236="","",'Input data'!AA236)</f>
        <v/>
      </c>
      <c r="AB236" s="135" t="str">
        <f>IF('Input data'!AB236="","",'Input data'!AB236)</f>
        <v/>
      </c>
      <c r="AC236" s="136" t="str">
        <f>IF('Input data'!AC236="","",'Input data'!AC236)</f>
        <v/>
      </c>
      <c r="AD236" s="64" t="str">
        <f>IF('Input data'!AD236="","",'Input data'!AD236)</f>
        <v/>
      </c>
      <c r="AE236" s="64" t="str">
        <f>IF('Input data'!AE236="","",'Input data'!AE236)</f>
        <v/>
      </c>
      <c r="AF236" s="64" t="str">
        <f>IF('Input data'!AF236="","",'Input data'!AF236)</f>
        <v/>
      </c>
      <c r="AG236" s="64" t="str">
        <f>IF('Input data'!AG236="","",'Input data'!AG236)</f>
        <v/>
      </c>
      <c r="AH236" s="64" t="str">
        <f>IF('Input data'!AH236="","",'Input data'!AH236)</f>
        <v/>
      </c>
      <c r="AI236" s="64" t="str">
        <f>IF('Input data'!AI236="","",'Input data'!AI236)</f>
        <v/>
      </c>
      <c r="AJ236" s="64" t="str">
        <f>IF('Input data'!AJ236="","",'Input data'!AJ236)</f>
        <v/>
      </c>
      <c r="AK236" s="65" t="str">
        <f>IF('Input data'!AK236="","",'Input data'!AK236)</f>
        <v/>
      </c>
      <c r="AL236" s="136" t="str">
        <f>IF('Input data'!AL236="","",'Input data'!AL236)</f>
        <v/>
      </c>
      <c r="AM236" s="64" t="str">
        <f>IF('Input data'!AM236="","",'Input data'!AM236)</f>
        <v/>
      </c>
      <c r="AN236" s="128" t="str">
        <f>IF('Input data'!AN236="","",'Input data'!AN236)</f>
        <v/>
      </c>
      <c r="AO236" s="139" t="str">
        <f>IF('Input data'!AO236="","",'Input data'!AO236)</f>
        <v/>
      </c>
      <c r="AP236" s="89" t="str">
        <f t="shared" si="67"/>
        <v/>
      </c>
      <c r="AQ236" s="90" t="str">
        <f t="shared" si="68"/>
        <v/>
      </c>
      <c r="AR236" s="91" t="str">
        <f t="shared" si="69"/>
        <v/>
      </c>
      <c r="AS236" s="91" t="str">
        <f t="shared" si="70"/>
        <v/>
      </c>
      <c r="AT236" s="91" t="str">
        <f t="shared" si="82"/>
        <v/>
      </c>
      <c r="AU236" s="91" t="str">
        <f t="shared" si="71"/>
        <v/>
      </c>
      <c r="AV236" s="117" t="str">
        <f t="shared" si="72"/>
        <v/>
      </c>
      <c r="AW236" s="89" t="str">
        <f>IF(OR(Q236="",Y236=""),"",(5.6*(IF(AC236="",'Standard input values for PCO2'!$C$5,AC236))^0.75+22*Y236+1.6*0.00001*(IF(AG236="",'Standard input values for PCO2'!$D$5,AG236))^3)*Q236/1000)</f>
        <v/>
      </c>
      <c r="AX236" s="90" t="str">
        <f>IF(OR(R236="",Y236=""),"",(5.6*(IF(AD236="",'Standard input values for PCO2'!$C$6,AD236))^0.75+1.6*0.00001*(IF(AH236="",'Standard input values for PCO2'!$D$6,AH236))^3)*R236/1000)</f>
        <v/>
      </c>
      <c r="AY236" s="90" t="str">
        <f>IF(S236="","",(7.64*(IF(AE236="",'Standard input values for PCO2'!$C$7,AE236))^0.69+(IF(AK236="",'Standard input values for PCO2'!$F$7,AK236))*(23/(IF(AJ236="",'Standard input values for PCO2'!$E$7,AJ236))-1)*((57.27+0.302*(IF(AE236="",'Standard input values for PCO2'!$C$7,AE236)))/(1-0.171*(IF(AK236="",'Standard input values for PCO2'!$F$7,AK236))))+1.6*0.00001*(IF(AI236="",'Standard input values for PCO2'!$D$7,AI236))^3)*S236/1000)</f>
        <v/>
      </c>
      <c r="AZ236" s="90" t="str">
        <f>IF(T236="","",(7.64*(IF(AF236="",'Standard input values for PCO2'!$C$8,AF236))^0.69+(IF(AK236="",'Standard input values for PCO2'!$F$8,AK236))*(23/(IF(AJ236="",'Standard input values for PCO2'!$E$8,AJ236))-1)*((57.27+0.302*(IF(AF236="",'Standard input values for PCO2'!$C$8,AF236)))/(1-0.171*(IF(AK236="",'Standard input values for PCO2'!$F$8,AK236)))))*T236/1000)</f>
        <v/>
      </c>
      <c r="BA236" s="90" t="str">
        <f t="shared" si="83"/>
        <v/>
      </c>
      <c r="BB236" s="122" t="str">
        <f t="shared" si="73"/>
        <v/>
      </c>
      <c r="BC236" s="89" t="str">
        <f t="shared" si="74"/>
        <v/>
      </c>
      <c r="BD236" s="90" t="str">
        <f t="shared" si="75"/>
        <v/>
      </c>
      <c r="BE236" s="117" t="str">
        <f t="shared" si="76"/>
        <v/>
      </c>
      <c r="BF236" s="98" t="str">
        <f t="shared" si="77"/>
        <v/>
      </c>
      <c r="BG236" s="99" t="str">
        <f t="shared" si="78"/>
        <v/>
      </c>
      <c r="BH236" s="99" t="str">
        <f t="shared" si="79"/>
        <v/>
      </c>
      <c r="BI236" s="100" t="str">
        <f t="shared" si="80"/>
        <v/>
      </c>
      <c r="BJ236" s="101" t="str">
        <f t="shared" si="84"/>
        <v/>
      </c>
      <c r="BK236" s="102" t="str">
        <f t="shared" si="85"/>
        <v/>
      </c>
      <c r="BL236" s="102" t="str">
        <f t="shared" si="86"/>
        <v/>
      </c>
      <c r="BM236" s="102" t="str">
        <f t="shared" si="87"/>
        <v/>
      </c>
      <c r="BN236" s="102" t="str">
        <f t="shared" si="88"/>
        <v/>
      </c>
      <c r="BO236" s="103" t="str">
        <f t="shared" si="81"/>
        <v/>
      </c>
    </row>
    <row r="237" spans="2:67" x14ac:dyDescent="0.25">
      <c r="B237" s="132" t="str">
        <f>IF('Input data'!B237="","",'Input data'!B237)</f>
        <v/>
      </c>
      <c r="C237" s="66" t="str">
        <f>IF('Input data'!C237="","",'Input data'!C237)</f>
        <v/>
      </c>
      <c r="D237" s="66" t="str">
        <f>IF('Input data'!D237="","",'Input data'!D237)</f>
        <v/>
      </c>
      <c r="E237" s="133" t="str">
        <f>IF('Input data'!E237="","",'Input data'!E237)</f>
        <v/>
      </c>
      <c r="F237" s="66" t="str">
        <f>IF('Input data'!F237="","",'Input data'!F237)</f>
        <v/>
      </c>
      <c r="G237" s="66" t="str">
        <f>IF('Input data'!G237="","",'Input data'!G237)</f>
        <v/>
      </c>
      <c r="H237" s="127" t="str">
        <f>IF('Input data'!H237="","",'Input data'!H237)</f>
        <v/>
      </c>
      <c r="I237" s="64" t="str">
        <f>IF('Input data'!I237="","",'Input data'!I237)</f>
        <v/>
      </c>
      <c r="J237" s="65" t="str">
        <f>IF('Input data'!J237="","",'Input data'!J237)</f>
        <v/>
      </c>
      <c r="K237" s="64" t="str">
        <f>IF('Input data'!K237="","",'Input data'!K237)</f>
        <v/>
      </c>
      <c r="L237" s="65" t="str">
        <f>IF('Input data'!L237="","",'Input data'!L237)</f>
        <v/>
      </c>
      <c r="M237" s="64" t="str">
        <f>IF('Input data'!M237="","",'Input data'!M237)</f>
        <v/>
      </c>
      <c r="N237" s="64" t="str">
        <f>IF('Input data'!N237="","",'Input data'!N237)</f>
        <v/>
      </c>
      <c r="O237" s="135" t="str">
        <f>IF('Input data'!O237="","",'Input data'!O237)</f>
        <v/>
      </c>
      <c r="P237" s="132" t="str">
        <f>IF('Input data'!P237="","",'Input data'!P237)</f>
        <v/>
      </c>
      <c r="Q237" s="64" t="str">
        <f>IF('Input data'!Q237="","",'Input data'!Q237)</f>
        <v/>
      </c>
      <c r="R237" s="64" t="str">
        <f>IF('Input data'!R237="","",'Input data'!R237)</f>
        <v/>
      </c>
      <c r="S237" s="64" t="str">
        <f>IF('Input data'!S237="","",'Input data'!S237)</f>
        <v/>
      </c>
      <c r="T237" s="135" t="str">
        <f>IF('Input data'!T237="","",'Input data'!T237)</f>
        <v/>
      </c>
      <c r="U237" s="136" t="str">
        <f>IF('Input data'!U237="","",'Input data'!U237)</f>
        <v/>
      </c>
      <c r="V237" s="65" t="str">
        <f>IF('Input data'!V237="","",'Input data'!V237)</f>
        <v/>
      </c>
      <c r="W237" s="64" t="str">
        <f>IF('Input data'!W237="","",'Input data'!W237)</f>
        <v/>
      </c>
      <c r="X237" s="135" t="str">
        <f>IF('Input data'!X237="","",'Input data'!X237)</f>
        <v/>
      </c>
      <c r="Y237" s="137" t="str">
        <f>IF('Input data'!Y237="","",'Input data'!Y237)</f>
        <v/>
      </c>
      <c r="Z237" s="65" t="str">
        <f>IF('Input data'!Z237="","",'Input data'!Z237)</f>
        <v/>
      </c>
      <c r="AA237" s="65" t="str">
        <f>IF('Input data'!AA237="","",'Input data'!AA237)</f>
        <v/>
      </c>
      <c r="AB237" s="135" t="str">
        <f>IF('Input data'!AB237="","",'Input data'!AB237)</f>
        <v/>
      </c>
      <c r="AC237" s="136" t="str">
        <f>IF('Input data'!AC237="","",'Input data'!AC237)</f>
        <v/>
      </c>
      <c r="AD237" s="64" t="str">
        <f>IF('Input data'!AD237="","",'Input data'!AD237)</f>
        <v/>
      </c>
      <c r="AE237" s="64" t="str">
        <f>IF('Input data'!AE237="","",'Input data'!AE237)</f>
        <v/>
      </c>
      <c r="AF237" s="64" t="str">
        <f>IF('Input data'!AF237="","",'Input data'!AF237)</f>
        <v/>
      </c>
      <c r="AG237" s="64" t="str">
        <f>IF('Input data'!AG237="","",'Input data'!AG237)</f>
        <v/>
      </c>
      <c r="AH237" s="64" t="str">
        <f>IF('Input data'!AH237="","",'Input data'!AH237)</f>
        <v/>
      </c>
      <c r="AI237" s="64" t="str">
        <f>IF('Input data'!AI237="","",'Input data'!AI237)</f>
        <v/>
      </c>
      <c r="AJ237" s="64" t="str">
        <f>IF('Input data'!AJ237="","",'Input data'!AJ237)</f>
        <v/>
      </c>
      <c r="AK237" s="65" t="str">
        <f>IF('Input data'!AK237="","",'Input data'!AK237)</f>
        <v/>
      </c>
      <c r="AL237" s="136" t="str">
        <f>IF('Input data'!AL237="","",'Input data'!AL237)</f>
        <v/>
      </c>
      <c r="AM237" s="64" t="str">
        <f>IF('Input data'!AM237="","",'Input data'!AM237)</f>
        <v/>
      </c>
      <c r="AN237" s="128" t="str">
        <f>IF('Input data'!AN237="","",'Input data'!AN237)</f>
        <v/>
      </c>
      <c r="AO237" s="139" t="str">
        <f>IF('Input data'!AO237="","",'Input data'!AO237)</f>
        <v/>
      </c>
      <c r="AP237" s="89" t="str">
        <f t="shared" si="67"/>
        <v/>
      </c>
      <c r="AQ237" s="90" t="str">
        <f t="shared" si="68"/>
        <v/>
      </c>
      <c r="AR237" s="91" t="str">
        <f t="shared" si="69"/>
        <v/>
      </c>
      <c r="AS237" s="91" t="str">
        <f t="shared" si="70"/>
        <v/>
      </c>
      <c r="AT237" s="91" t="str">
        <f t="shared" si="82"/>
        <v/>
      </c>
      <c r="AU237" s="91" t="str">
        <f t="shared" si="71"/>
        <v/>
      </c>
      <c r="AV237" s="117" t="str">
        <f t="shared" si="72"/>
        <v/>
      </c>
      <c r="AW237" s="89" t="str">
        <f>IF(OR(Q237="",Y237=""),"",(5.6*(IF(AC237="",'Standard input values for PCO2'!$C$5,AC237))^0.75+22*Y237+1.6*0.00001*(IF(AG237="",'Standard input values for PCO2'!$D$5,AG237))^3)*Q237/1000)</f>
        <v/>
      </c>
      <c r="AX237" s="90" t="str">
        <f>IF(OR(R237="",Y237=""),"",(5.6*(IF(AD237="",'Standard input values for PCO2'!$C$6,AD237))^0.75+1.6*0.00001*(IF(AH237="",'Standard input values for PCO2'!$D$6,AH237))^3)*R237/1000)</f>
        <v/>
      </c>
      <c r="AY237" s="90" t="str">
        <f>IF(S237="","",(7.64*(IF(AE237="",'Standard input values for PCO2'!$C$7,AE237))^0.69+(IF(AK237="",'Standard input values for PCO2'!$F$7,AK237))*(23/(IF(AJ237="",'Standard input values for PCO2'!$E$7,AJ237))-1)*((57.27+0.302*(IF(AE237="",'Standard input values for PCO2'!$C$7,AE237)))/(1-0.171*(IF(AK237="",'Standard input values for PCO2'!$F$7,AK237))))+1.6*0.00001*(IF(AI237="",'Standard input values for PCO2'!$D$7,AI237))^3)*S237/1000)</f>
        <v/>
      </c>
      <c r="AZ237" s="90" t="str">
        <f>IF(T237="","",(7.64*(IF(AF237="",'Standard input values for PCO2'!$C$8,AF237))^0.69+(IF(AK237="",'Standard input values for PCO2'!$F$8,AK237))*(23/(IF(AJ237="",'Standard input values for PCO2'!$E$8,AJ237))-1)*((57.27+0.302*(IF(AF237="",'Standard input values for PCO2'!$C$8,AF237)))/(1-0.171*(IF(AK237="",'Standard input values for PCO2'!$F$8,AK237)))))*T237/1000)</f>
        <v/>
      </c>
      <c r="BA237" s="90" t="str">
        <f t="shared" si="83"/>
        <v/>
      </c>
      <c r="BB237" s="122" t="str">
        <f t="shared" si="73"/>
        <v/>
      </c>
      <c r="BC237" s="89" t="str">
        <f t="shared" si="74"/>
        <v/>
      </c>
      <c r="BD237" s="90" t="str">
        <f t="shared" si="75"/>
        <v/>
      </c>
      <c r="BE237" s="117" t="str">
        <f t="shared" si="76"/>
        <v/>
      </c>
      <c r="BF237" s="98" t="str">
        <f t="shared" si="77"/>
        <v/>
      </c>
      <c r="BG237" s="99" t="str">
        <f t="shared" si="78"/>
        <v/>
      </c>
      <c r="BH237" s="99" t="str">
        <f t="shared" si="79"/>
        <v/>
      </c>
      <c r="BI237" s="100" t="str">
        <f t="shared" si="80"/>
        <v/>
      </c>
      <c r="BJ237" s="101" t="str">
        <f t="shared" si="84"/>
        <v/>
      </c>
      <c r="BK237" s="102" t="str">
        <f t="shared" si="85"/>
        <v/>
      </c>
      <c r="BL237" s="102" t="str">
        <f t="shared" si="86"/>
        <v/>
      </c>
      <c r="BM237" s="102" t="str">
        <f t="shared" si="87"/>
        <v/>
      </c>
      <c r="BN237" s="102" t="str">
        <f t="shared" si="88"/>
        <v/>
      </c>
      <c r="BO237" s="103" t="str">
        <f t="shared" si="81"/>
        <v/>
      </c>
    </row>
    <row r="238" spans="2:67" x14ac:dyDescent="0.25">
      <c r="B238" s="132" t="str">
        <f>IF('Input data'!B238="","",'Input data'!B238)</f>
        <v/>
      </c>
      <c r="C238" s="66" t="str">
        <f>IF('Input data'!C238="","",'Input data'!C238)</f>
        <v/>
      </c>
      <c r="D238" s="66" t="str">
        <f>IF('Input data'!D238="","",'Input data'!D238)</f>
        <v/>
      </c>
      <c r="E238" s="133" t="str">
        <f>IF('Input data'!E238="","",'Input data'!E238)</f>
        <v/>
      </c>
      <c r="F238" s="66" t="str">
        <f>IF('Input data'!F238="","",'Input data'!F238)</f>
        <v/>
      </c>
      <c r="G238" s="66" t="str">
        <f>IF('Input data'!G238="","",'Input data'!G238)</f>
        <v/>
      </c>
      <c r="H238" s="127" t="str">
        <f>IF('Input data'!H238="","",'Input data'!H238)</f>
        <v/>
      </c>
      <c r="I238" s="64" t="str">
        <f>IF('Input data'!I238="","",'Input data'!I238)</f>
        <v/>
      </c>
      <c r="J238" s="65" t="str">
        <f>IF('Input data'!J238="","",'Input data'!J238)</f>
        <v/>
      </c>
      <c r="K238" s="64" t="str">
        <f>IF('Input data'!K238="","",'Input data'!K238)</f>
        <v/>
      </c>
      <c r="L238" s="65" t="str">
        <f>IF('Input data'!L238="","",'Input data'!L238)</f>
        <v/>
      </c>
      <c r="M238" s="64" t="str">
        <f>IF('Input data'!M238="","",'Input data'!M238)</f>
        <v/>
      </c>
      <c r="N238" s="64" t="str">
        <f>IF('Input data'!N238="","",'Input data'!N238)</f>
        <v/>
      </c>
      <c r="O238" s="135" t="str">
        <f>IF('Input data'!O238="","",'Input data'!O238)</f>
        <v/>
      </c>
      <c r="P238" s="132" t="str">
        <f>IF('Input data'!P238="","",'Input data'!P238)</f>
        <v/>
      </c>
      <c r="Q238" s="64" t="str">
        <f>IF('Input data'!Q238="","",'Input data'!Q238)</f>
        <v/>
      </c>
      <c r="R238" s="64" t="str">
        <f>IF('Input data'!R238="","",'Input data'!R238)</f>
        <v/>
      </c>
      <c r="S238" s="64" t="str">
        <f>IF('Input data'!S238="","",'Input data'!S238)</f>
        <v/>
      </c>
      <c r="T238" s="135" t="str">
        <f>IF('Input data'!T238="","",'Input data'!T238)</f>
        <v/>
      </c>
      <c r="U238" s="136" t="str">
        <f>IF('Input data'!U238="","",'Input data'!U238)</f>
        <v/>
      </c>
      <c r="V238" s="65" t="str">
        <f>IF('Input data'!V238="","",'Input data'!V238)</f>
        <v/>
      </c>
      <c r="W238" s="64" t="str">
        <f>IF('Input data'!W238="","",'Input data'!W238)</f>
        <v/>
      </c>
      <c r="X238" s="135" t="str">
        <f>IF('Input data'!X238="","",'Input data'!X238)</f>
        <v/>
      </c>
      <c r="Y238" s="137" t="str">
        <f>IF('Input data'!Y238="","",'Input data'!Y238)</f>
        <v/>
      </c>
      <c r="Z238" s="65" t="str">
        <f>IF('Input data'!Z238="","",'Input data'!Z238)</f>
        <v/>
      </c>
      <c r="AA238" s="65" t="str">
        <f>IF('Input data'!AA238="","",'Input data'!AA238)</f>
        <v/>
      </c>
      <c r="AB238" s="135" t="str">
        <f>IF('Input data'!AB238="","",'Input data'!AB238)</f>
        <v/>
      </c>
      <c r="AC238" s="136" t="str">
        <f>IF('Input data'!AC238="","",'Input data'!AC238)</f>
        <v/>
      </c>
      <c r="AD238" s="64" t="str">
        <f>IF('Input data'!AD238="","",'Input data'!AD238)</f>
        <v/>
      </c>
      <c r="AE238" s="64" t="str">
        <f>IF('Input data'!AE238="","",'Input data'!AE238)</f>
        <v/>
      </c>
      <c r="AF238" s="64" t="str">
        <f>IF('Input data'!AF238="","",'Input data'!AF238)</f>
        <v/>
      </c>
      <c r="AG238" s="64" t="str">
        <f>IF('Input data'!AG238="","",'Input data'!AG238)</f>
        <v/>
      </c>
      <c r="AH238" s="64" t="str">
        <f>IF('Input data'!AH238="","",'Input data'!AH238)</f>
        <v/>
      </c>
      <c r="AI238" s="64" t="str">
        <f>IF('Input data'!AI238="","",'Input data'!AI238)</f>
        <v/>
      </c>
      <c r="AJ238" s="64" t="str">
        <f>IF('Input data'!AJ238="","",'Input data'!AJ238)</f>
        <v/>
      </c>
      <c r="AK238" s="65" t="str">
        <f>IF('Input data'!AK238="","",'Input data'!AK238)</f>
        <v/>
      </c>
      <c r="AL238" s="136" t="str">
        <f>IF('Input data'!AL238="","",'Input data'!AL238)</f>
        <v/>
      </c>
      <c r="AM238" s="64" t="str">
        <f>IF('Input data'!AM238="","",'Input data'!AM238)</f>
        <v/>
      </c>
      <c r="AN238" s="128" t="str">
        <f>IF('Input data'!AN238="","",'Input data'!AN238)</f>
        <v/>
      </c>
      <c r="AO238" s="139" t="str">
        <f>IF('Input data'!AO238="","",'Input data'!AO238)</f>
        <v/>
      </c>
      <c r="AP238" s="89" t="str">
        <f t="shared" si="67"/>
        <v/>
      </c>
      <c r="AQ238" s="90" t="str">
        <f t="shared" si="68"/>
        <v/>
      </c>
      <c r="AR238" s="91" t="str">
        <f t="shared" si="69"/>
        <v/>
      </c>
      <c r="AS238" s="91" t="str">
        <f t="shared" si="70"/>
        <v/>
      </c>
      <c r="AT238" s="91" t="str">
        <f t="shared" si="82"/>
        <v/>
      </c>
      <c r="AU238" s="91" t="str">
        <f t="shared" si="71"/>
        <v/>
      </c>
      <c r="AV238" s="117" t="str">
        <f t="shared" si="72"/>
        <v/>
      </c>
      <c r="AW238" s="89" t="str">
        <f>IF(OR(Q238="",Y238=""),"",(5.6*(IF(AC238="",'Standard input values for PCO2'!$C$5,AC238))^0.75+22*Y238+1.6*0.00001*(IF(AG238="",'Standard input values for PCO2'!$D$5,AG238))^3)*Q238/1000)</f>
        <v/>
      </c>
      <c r="AX238" s="90" t="str">
        <f>IF(OR(R238="",Y238=""),"",(5.6*(IF(AD238="",'Standard input values for PCO2'!$C$6,AD238))^0.75+1.6*0.00001*(IF(AH238="",'Standard input values for PCO2'!$D$6,AH238))^3)*R238/1000)</f>
        <v/>
      </c>
      <c r="AY238" s="90" t="str">
        <f>IF(S238="","",(7.64*(IF(AE238="",'Standard input values for PCO2'!$C$7,AE238))^0.69+(IF(AK238="",'Standard input values for PCO2'!$F$7,AK238))*(23/(IF(AJ238="",'Standard input values for PCO2'!$E$7,AJ238))-1)*((57.27+0.302*(IF(AE238="",'Standard input values for PCO2'!$C$7,AE238)))/(1-0.171*(IF(AK238="",'Standard input values for PCO2'!$F$7,AK238))))+1.6*0.00001*(IF(AI238="",'Standard input values for PCO2'!$D$7,AI238))^3)*S238/1000)</f>
        <v/>
      </c>
      <c r="AZ238" s="90" t="str">
        <f>IF(T238="","",(7.64*(IF(AF238="",'Standard input values for PCO2'!$C$8,AF238))^0.69+(IF(AK238="",'Standard input values for PCO2'!$F$8,AK238))*(23/(IF(AJ238="",'Standard input values for PCO2'!$E$8,AJ238))-1)*((57.27+0.302*(IF(AF238="",'Standard input values for PCO2'!$C$8,AF238)))/(1-0.171*(IF(AK238="",'Standard input values for PCO2'!$F$8,AK238)))))*T238/1000)</f>
        <v/>
      </c>
      <c r="BA238" s="90" t="str">
        <f t="shared" si="83"/>
        <v/>
      </c>
      <c r="BB238" s="122" t="str">
        <f t="shared" si="73"/>
        <v/>
      </c>
      <c r="BC238" s="89" t="str">
        <f t="shared" si="74"/>
        <v/>
      </c>
      <c r="BD238" s="90" t="str">
        <f t="shared" si="75"/>
        <v/>
      </c>
      <c r="BE238" s="117" t="str">
        <f t="shared" si="76"/>
        <v/>
      </c>
      <c r="BF238" s="98" t="str">
        <f t="shared" si="77"/>
        <v/>
      </c>
      <c r="BG238" s="99" t="str">
        <f t="shared" si="78"/>
        <v/>
      </c>
      <c r="BH238" s="99" t="str">
        <f t="shared" si="79"/>
        <v/>
      </c>
      <c r="BI238" s="100" t="str">
        <f t="shared" si="80"/>
        <v/>
      </c>
      <c r="BJ238" s="101" t="str">
        <f t="shared" si="84"/>
        <v/>
      </c>
      <c r="BK238" s="102" t="str">
        <f t="shared" si="85"/>
        <v/>
      </c>
      <c r="BL238" s="102" t="str">
        <f t="shared" si="86"/>
        <v/>
      </c>
      <c r="BM238" s="102" t="str">
        <f t="shared" si="87"/>
        <v/>
      </c>
      <c r="BN238" s="102" t="str">
        <f t="shared" si="88"/>
        <v/>
      </c>
      <c r="BO238" s="103" t="str">
        <f t="shared" si="81"/>
        <v/>
      </c>
    </row>
    <row r="239" spans="2:67" x14ac:dyDescent="0.25">
      <c r="B239" s="132" t="str">
        <f>IF('Input data'!B239="","",'Input data'!B239)</f>
        <v/>
      </c>
      <c r="C239" s="66" t="str">
        <f>IF('Input data'!C239="","",'Input data'!C239)</f>
        <v/>
      </c>
      <c r="D239" s="66" t="str">
        <f>IF('Input data'!D239="","",'Input data'!D239)</f>
        <v/>
      </c>
      <c r="E239" s="133" t="str">
        <f>IF('Input data'!E239="","",'Input data'!E239)</f>
        <v/>
      </c>
      <c r="F239" s="66" t="str">
        <f>IF('Input data'!F239="","",'Input data'!F239)</f>
        <v/>
      </c>
      <c r="G239" s="66" t="str">
        <f>IF('Input data'!G239="","",'Input data'!G239)</f>
        <v/>
      </c>
      <c r="H239" s="127" t="str">
        <f>IF('Input data'!H239="","",'Input data'!H239)</f>
        <v/>
      </c>
      <c r="I239" s="64" t="str">
        <f>IF('Input data'!I239="","",'Input data'!I239)</f>
        <v/>
      </c>
      <c r="J239" s="65" t="str">
        <f>IF('Input data'!J239="","",'Input data'!J239)</f>
        <v/>
      </c>
      <c r="K239" s="64" t="str">
        <f>IF('Input data'!K239="","",'Input data'!K239)</f>
        <v/>
      </c>
      <c r="L239" s="65" t="str">
        <f>IF('Input data'!L239="","",'Input data'!L239)</f>
        <v/>
      </c>
      <c r="M239" s="64" t="str">
        <f>IF('Input data'!M239="","",'Input data'!M239)</f>
        <v/>
      </c>
      <c r="N239" s="64" t="str">
        <f>IF('Input data'!N239="","",'Input data'!N239)</f>
        <v/>
      </c>
      <c r="O239" s="135" t="str">
        <f>IF('Input data'!O239="","",'Input data'!O239)</f>
        <v/>
      </c>
      <c r="P239" s="132" t="str">
        <f>IF('Input data'!P239="","",'Input data'!P239)</f>
        <v/>
      </c>
      <c r="Q239" s="64" t="str">
        <f>IF('Input data'!Q239="","",'Input data'!Q239)</f>
        <v/>
      </c>
      <c r="R239" s="64" t="str">
        <f>IF('Input data'!R239="","",'Input data'!R239)</f>
        <v/>
      </c>
      <c r="S239" s="64" t="str">
        <f>IF('Input data'!S239="","",'Input data'!S239)</f>
        <v/>
      </c>
      <c r="T239" s="135" t="str">
        <f>IF('Input data'!T239="","",'Input data'!T239)</f>
        <v/>
      </c>
      <c r="U239" s="136" t="str">
        <f>IF('Input data'!U239="","",'Input data'!U239)</f>
        <v/>
      </c>
      <c r="V239" s="65" t="str">
        <f>IF('Input data'!V239="","",'Input data'!V239)</f>
        <v/>
      </c>
      <c r="W239" s="64" t="str">
        <f>IF('Input data'!W239="","",'Input data'!W239)</f>
        <v/>
      </c>
      <c r="X239" s="135" t="str">
        <f>IF('Input data'!X239="","",'Input data'!X239)</f>
        <v/>
      </c>
      <c r="Y239" s="137" t="str">
        <f>IF('Input data'!Y239="","",'Input data'!Y239)</f>
        <v/>
      </c>
      <c r="Z239" s="65" t="str">
        <f>IF('Input data'!Z239="","",'Input data'!Z239)</f>
        <v/>
      </c>
      <c r="AA239" s="65" t="str">
        <f>IF('Input data'!AA239="","",'Input data'!AA239)</f>
        <v/>
      </c>
      <c r="AB239" s="135" t="str">
        <f>IF('Input data'!AB239="","",'Input data'!AB239)</f>
        <v/>
      </c>
      <c r="AC239" s="136" t="str">
        <f>IF('Input data'!AC239="","",'Input data'!AC239)</f>
        <v/>
      </c>
      <c r="AD239" s="64" t="str">
        <f>IF('Input data'!AD239="","",'Input data'!AD239)</f>
        <v/>
      </c>
      <c r="AE239" s="64" t="str">
        <f>IF('Input data'!AE239="","",'Input data'!AE239)</f>
        <v/>
      </c>
      <c r="AF239" s="64" t="str">
        <f>IF('Input data'!AF239="","",'Input data'!AF239)</f>
        <v/>
      </c>
      <c r="AG239" s="64" t="str">
        <f>IF('Input data'!AG239="","",'Input data'!AG239)</f>
        <v/>
      </c>
      <c r="AH239" s="64" t="str">
        <f>IF('Input data'!AH239="","",'Input data'!AH239)</f>
        <v/>
      </c>
      <c r="AI239" s="64" t="str">
        <f>IF('Input data'!AI239="","",'Input data'!AI239)</f>
        <v/>
      </c>
      <c r="AJ239" s="64" t="str">
        <f>IF('Input data'!AJ239="","",'Input data'!AJ239)</f>
        <v/>
      </c>
      <c r="AK239" s="65" t="str">
        <f>IF('Input data'!AK239="","",'Input data'!AK239)</f>
        <v/>
      </c>
      <c r="AL239" s="136" t="str">
        <f>IF('Input data'!AL239="","",'Input data'!AL239)</f>
        <v/>
      </c>
      <c r="AM239" s="64" t="str">
        <f>IF('Input data'!AM239="","",'Input data'!AM239)</f>
        <v/>
      </c>
      <c r="AN239" s="128" t="str">
        <f>IF('Input data'!AN239="","",'Input data'!AN239)</f>
        <v/>
      </c>
      <c r="AO239" s="139" t="str">
        <f>IF('Input data'!AO239="","",'Input data'!AO239)</f>
        <v/>
      </c>
      <c r="AP239" s="89" t="str">
        <f t="shared" si="67"/>
        <v/>
      </c>
      <c r="AQ239" s="90" t="str">
        <f t="shared" si="68"/>
        <v/>
      </c>
      <c r="AR239" s="91" t="str">
        <f t="shared" si="69"/>
        <v/>
      </c>
      <c r="AS239" s="91" t="str">
        <f t="shared" si="70"/>
        <v/>
      </c>
      <c r="AT239" s="91" t="str">
        <f t="shared" si="82"/>
        <v/>
      </c>
      <c r="AU239" s="91" t="str">
        <f t="shared" si="71"/>
        <v/>
      </c>
      <c r="AV239" s="117" t="str">
        <f t="shared" si="72"/>
        <v/>
      </c>
      <c r="AW239" s="89" t="str">
        <f>IF(OR(Q239="",Y239=""),"",(5.6*(IF(AC239="",'Standard input values for PCO2'!$C$5,AC239))^0.75+22*Y239+1.6*0.00001*(IF(AG239="",'Standard input values for PCO2'!$D$5,AG239))^3)*Q239/1000)</f>
        <v/>
      </c>
      <c r="AX239" s="90" t="str">
        <f>IF(OR(R239="",Y239=""),"",(5.6*(IF(AD239="",'Standard input values for PCO2'!$C$6,AD239))^0.75+1.6*0.00001*(IF(AH239="",'Standard input values for PCO2'!$D$6,AH239))^3)*R239/1000)</f>
        <v/>
      </c>
      <c r="AY239" s="90" t="str">
        <f>IF(S239="","",(7.64*(IF(AE239="",'Standard input values for PCO2'!$C$7,AE239))^0.69+(IF(AK239="",'Standard input values for PCO2'!$F$7,AK239))*(23/(IF(AJ239="",'Standard input values for PCO2'!$E$7,AJ239))-1)*((57.27+0.302*(IF(AE239="",'Standard input values for PCO2'!$C$7,AE239)))/(1-0.171*(IF(AK239="",'Standard input values for PCO2'!$F$7,AK239))))+1.6*0.00001*(IF(AI239="",'Standard input values for PCO2'!$D$7,AI239))^3)*S239/1000)</f>
        <v/>
      </c>
      <c r="AZ239" s="90" t="str">
        <f>IF(T239="","",(7.64*(IF(AF239="",'Standard input values for PCO2'!$C$8,AF239))^0.69+(IF(AK239="",'Standard input values for PCO2'!$F$8,AK239))*(23/(IF(AJ239="",'Standard input values for PCO2'!$E$8,AJ239))-1)*((57.27+0.302*(IF(AF239="",'Standard input values for PCO2'!$C$8,AF239)))/(1-0.171*(IF(AK239="",'Standard input values for PCO2'!$F$8,AK239)))))*T239/1000)</f>
        <v/>
      </c>
      <c r="BA239" s="90" t="str">
        <f t="shared" si="83"/>
        <v/>
      </c>
      <c r="BB239" s="122" t="str">
        <f t="shared" si="73"/>
        <v/>
      </c>
      <c r="BC239" s="89" t="str">
        <f t="shared" si="74"/>
        <v/>
      </c>
      <c r="BD239" s="90" t="str">
        <f t="shared" si="75"/>
        <v/>
      </c>
      <c r="BE239" s="117" t="str">
        <f t="shared" si="76"/>
        <v/>
      </c>
      <c r="BF239" s="98" t="str">
        <f t="shared" si="77"/>
        <v/>
      </c>
      <c r="BG239" s="99" t="str">
        <f t="shared" si="78"/>
        <v/>
      </c>
      <c r="BH239" s="99" t="str">
        <f t="shared" si="79"/>
        <v/>
      </c>
      <c r="BI239" s="100" t="str">
        <f t="shared" si="80"/>
        <v/>
      </c>
      <c r="BJ239" s="101" t="str">
        <f t="shared" si="84"/>
        <v/>
      </c>
      <c r="BK239" s="102" t="str">
        <f t="shared" si="85"/>
        <v/>
      </c>
      <c r="BL239" s="102" t="str">
        <f t="shared" si="86"/>
        <v/>
      </c>
      <c r="BM239" s="102" t="str">
        <f t="shared" si="87"/>
        <v/>
      </c>
      <c r="BN239" s="102" t="str">
        <f t="shared" si="88"/>
        <v/>
      </c>
      <c r="BO239" s="103" t="str">
        <f t="shared" si="81"/>
        <v/>
      </c>
    </row>
    <row r="240" spans="2:67" x14ac:dyDescent="0.25">
      <c r="B240" s="132" t="str">
        <f>IF('Input data'!B240="","",'Input data'!B240)</f>
        <v/>
      </c>
      <c r="C240" s="66" t="str">
        <f>IF('Input data'!C240="","",'Input data'!C240)</f>
        <v/>
      </c>
      <c r="D240" s="66" t="str">
        <f>IF('Input data'!D240="","",'Input data'!D240)</f>
        <v/>
      </c>
      <c r="E240" s="133" t="str">
        <f>IF('Input data'!E240="","",'Input data'!E240)</f>
        <v/>
      </c>
      <c r="F240" s="66" t="str">
        <f>IF('Input data'!F240="","",'Input data'!F240)</f>
        <v/>
      </c>
      <c r="G240" s="66" t="str">
        <f>IF('Input data'!G240="","",'Input data'!G240)</f>
        <v/>
      </c>
      <c r="H240" s="127" t="str">
        <f>IF('Input data'!H240="","",'Input data'!H240)</f>
        <v/>
      </c>
      <c r="I240" s="64" t="str">
        <f>IF('Input data'!I240="","",'Input data'!I240)</f>
        <v/>
      </c>
      <c r="J240" s="65" t="str">
        <f>IF('Input data'!J240="","",'Input data'!J240)</f>
        <v/>
      </c>
      <c r="K240" s="64" t="str">
        <f>IF('Input data'!K240="","",'Input data'!K240)</f>
        <v/>
      </c>
      <c r="L240" s="65" t="str">
        <f>IF('Input data'!L240="","",'Input data'!L240)</f>
        <v/>
      </c>
      <c r="M240" s="64" t="str">
        <f>IF('Input data'!M240="","",'Input data'!M240)</f>
        <v/>
      </c>
      <c r="N240" s="64" t="str">
        <f>IF('Input data'!N240="","",'Input data'!N240)</f>
        <v/>
      </c>
      <c r="O240" s="135" t="str">
        <f>IF('Input data'!O240="","",'Input data'!O240)</f>
        <v/>
      </c>
      <c r="P240" s="132" t="str">
        <f>IF('Input data'!P240="","",'Input data'!P240)</f>
        <v/>
      </c>
      <c r="Q240" s="64" t="str">
        <f>IF('Input data'!Q240="","",'Input data'!Q240)</f>
        <v/>
      </c>
      <c r="R240" s="64" t="str">
        <f>IF('Input data'!R240="","",'Input data'!R240)</f>
        <v/>
      </c>
      <c r="S240" s="64" t="str">
        <f>IF('Input data'!S240="","",'Input data'!S240)</f>
        <v/>
      </c>
      <c r="T240" s="135" t="str">
        <f>IF('Input data'!T240="","",'Input data'!T240)</f>
        <v/>
      </c>
      <c r="U240" s="136" t="str">
        <f>IF('Input data'!U240="","",'Input data'!U240)</f>
        <v/>
      </c>
      <c r="V240" s="65" t="str">
        <f>IF('Input data'!V240="","",'Input data'!V240)</f>
        <v/>
      </c>
      <c r="W240" s="64" t="str">
        <f>IF('Input data'!W240="","",'Input data'!W240)</f>
        <v/>
      </c>
      <c r="X240" s="135" t="str">
        <f>IF('Input data'!X240="","",'Input data'!X240)</f>
        <v/>
      </c>
      <c r="Y240" s="137" t="str">
        <f>IF('Input data'!Y240="","",'Input data'!Y240)</f>
        <v/>
      </c>
      <c r="Z240" s="65" t="str">
        <f>IF('Input data'!Z240="","",'Input data'!Z240)</f>
        <v/>
      </c>
      <c r="AA240" s="65" t="str">
        <f>IF('Input data'!AA240="","",'Input data'!AA240)</f>
        <v/>
      </c>
      <c r="AB240" s="135" t="str">
        <f>IF('Input data'!AB240="","",'Input data'!AB240)</f>
        <v/>
      </c>
      <c r="AC240" s="136" t="str">
        <f>IF('Input data'!AC240="","",'Input data'!AC240)</f>
        <v/>
      </c>
      <c r="AD240" s="64" t="str">
        <f>IF('Input data'!AD240="","",'Input data'!AD240)</f>
        <v/>
      </c>
      <c r="AE240" s="64" t="str">
        <f>IF('Input data'!AE240="","",'Input data'!AE240)</f>
        <v/>
      </c>
      <c r="AF240" s="64" t="str">
        <f>IF('Input data'!AF240="","",'Input data'!AF240)</f>
        <v/>
      </c>
      <c r="AG240" s="64" t="str">
        <f>IF('Input data'!AG240="","",'Input data'!AG240)</f>
        <v/>
      </c>
      <c r="AH240" s="64" t="str">
        <f>IF('Input data'!AH240="","",'Input data'!AH240)</f>
        <v/>
      </c>
      <c r="AI240" s="64" t="str">
        <f>IF('Input data'!AI240="","",'Input data'!AI240)</f>
        <v/>
      </c>
      <c r="AJ240" s="64" t="str">
        <f>IF('Input data'!AJ240="","",'Input data'!AJ240)</f>
        <v/>
      </c>
      <c r="AK240" s="65" t="str">
        <f>IF('Input data'!AK240="","",'Input data'!AK240)</f>
        <v/>
      </c>
      <c r="AL240" s="136" t="str">
        <f>IF('Input data'!AL240="","",'Input data'!AL240)</f>
        <v/>
      </c>
      <c r="AM240" s="64" t="str">
        <f>IF('Input data'!AM240="","",'Input data'!AM240)</f>
        <v/>
      </c>
      <c r="AN240" s="128" t="str">
        <f>IF('Input data'!AN240="","",'Input data'!AN240)</f>
        <v/>
      </c>
      <c r="AO240" s="139" t="str">
        <f>IF('Input data'!AO240="","",'Input data'!AO240)</f>
        <v/>
      </c>
      <c r="AP240" s="89" t="str">
        <f t="shared" si="67"/>
        <v/>
      </c>
      <c r="AQ240" s="90" t="str">
        <f t="shared" si="68"/>
        <v/>
      </c>
      <c r="AR240" s="91" t="str">
        <f t="shared" si="69"/>
        <v/>
      </c>
      <c r="AS240" s="91" t="str">
        <f t="shared" si="70"/>
        <v/>
      </c>
      <c r="AT240" s="91" t="str">
        <f t="shared" si="82"/>
        <v/>
      </c>
      <c r="AU240" s="91" t="str">
        <f t="shared" si="71"/>
        <v/>
      </c>
      <c r="AV240" s="117" t="str">
        <f t="shared" si="72"/>
        <v/>
      </c>
      <c r="AW240" s="89" t="str">
        <f>IF(OR(Q240="",Y240=""),"",(5.6*(IF(AC240="",'Standard input values for PCO2'!$C$5,AC240))^0.75+22*Y240+1.6*0.00001*(IF(AG240="",'Standard input values for PCO2'!$D$5,AG240))^3)*Q240/1000)</f>
        <v/>
      </c>
      <c r="AX240" s="90" t="str">
        <f>IF(OR(R240="",Y240=""),"",(5.6*(IF(AD240="",'Standard input values for PCO2'!$C$6,AD240))^0.75+1.6*0.00001*(IF(AH240="",'Standard input values for PCO2'!$D$6,AH240))^3)*R240/1000)</f>
        <v/>
      </c>
      <c r="AY240" s="90" t="str">
        <f>IF(S240="","",(7.64*(IF(AE240="",'Standard input values for PCO2'!$C$7,AE240))^0.69+(IF(AK240="",'Standard input values for PCO2'!$F$7,AK240))*(23/(IF(AJ240="",'Standard input values for PCO2'!$E$7,AJ240))-1)*((57.27+0.302*(IF(AE240="",'Standard input values for PCO2'!$C$7,AE240)))/(1-0.171*(IF(AK240="",'Standard input values for PCO2'!$F$7,AK240))))+1.6*0.00001*(IF(AI240="",'Standard input values for PCO2'!$D$7,AI240))^3)*S240/1000)</f>
        <v/>
      </c>
      <c r="AZ240" s="90" t="str">
        <f>IF(T240="","",(7.64*(IF(AF240="",'Standard input values for PCO2'!$C$8,AF240))^0.69+(IF(AK240="",'Standard input values for PCO2'!$F$8,AK240))*(23/(IF(AJ240="",'Standard input values for PCO2'!$E$8,AJ240))-1)*((57.27+0.302*(IF(AF240="",'Standard input values for PCO2'!$C$8,AF240)))/(1-0.171*(IF(AK240="",'Standard input values for PCO2'!$F$8,AK240)))))*T240/1000)</f>
        <v/>
      </c>
      <c r="BA240" s="90" t="str">
        <f t="shared" si="83"/>
        <v/>
      </c>
      <c r="BB240" s="122" t="str">
        <f t="shared" si="73"/>
        <v/>
      </c>
      <c r="BC240" s="89" t="str">
        <f t="shared" si="74"/>
        <v/>
      </c>
      <c r="BD240" s="90" t="str">
        <f t="shared" si="75"/>
        <v/>
      </c>
      <c r="BE240" s="117" t="str">
        <f t="shared" si="76"/>
        <v/>
      </c>
      <c r="BF240" s="98" t="str">
        <f t="shared" si="77"/>
        <v/>
      </c>
      <c r="BG240" s="99" t="str">
        <f t="shared" si="78"/>
        <v/>
      </c>
      <c r="BH240" s="99" t="str">
        <f t="shared" si="79"/>
        <v/>
      </c>
      <c r="BI240" s="100" t="str">
        <f t="shared" si="80"/>
        <v/>
      </c>
      <c r="BJ240" s="101" t="str">
        <f t="shared" si="84"/>
        <v/>
      </c>
      <c r="BK240" s="102" t="str">
        <f t="shared" si="85"/>
        <v/>
      </c>
      <c r="BL240" s="102" t="str">
        <f t="shared" si="86"/>
        <v/>
      </c>
      <c r="BM240" s="102" t="str">
        <f t="shared" si="87"/>
        <v/>
      </c>
      <c r="BN240" s="102" t="str">
        <f t="shared" si="88"/>
        <v/>
      </c>
      <c r="BO240" s="103" t="str">
        <f t="shared" si="81"/>
        <v/>
      </c>
    </row>
    <row r="241" spans="2:67" x14ac:dyDescent="0.25">
      <c r="B241" s="132" t="str">
        <f>IF('Input data'!B241="","",'Input data'!B241)</f>
        <v/>
      </c>
      <c r="C241" s="66" t="str">
        <f>IF('Input data'!C241="","",'Input data'!C241)</f>
        <v/>
      </c>
      <c r="D241" s="66" t="str">
        <f>IF('Input data'!D241="","",'Input data'!D241)</f>
        <v/>
      </c>
      <c r="E241" s="133" t="str">
        <f>IF('Input data'!E241="","",'Input data'!E241)</f>
        <v/>
      </c>
      <c r="F241" s="66" t="str">
        <f>IF('Input data'!F241="","",'Input data'!F241)</f>
        <v/>
      </c>
      <c r="G241" s="66" t="str">
        <f>IF('Input data'!G241="","",'Input data'!G241)</f>
        <v/>
      </c>
      <c r="H241" s="127" t="str">
        <f>IF('Input data'!H241="","",'Input data'!H241)</f>
        <v/>
      </c>
      <c r="I241" s="64" t="str">
        <f>IF('Input data'!I241="","",'Input data'!I241)</f>
        <v/>
      </c>
      <c r="J241" s="65" t="str">
        <f>IF('Input data'!J241="","",'Input data'!J241)</f>
        <v/>
      </c>
      <c r="K241" s="64" t="str">
        <f>IF('Input data'!K241="","",'Input data'!K241)</f>
        <v/>
      </c>
      <c r="L241" s="65" t="str">
        <f>IF('Input data'!L241="","",'Input data'!L241)</f>
        <v/>
      </c>
      <c r="M241" s="64" t="str">
        <f>IF('Input data'!M241="","",'Input data'!M241)</f>
        <v/>
      </c>
      <c r="N241" s="64" t="str">
        <f>IF('Input data'!N241="","",'Input data'!N241)</f>
        <v/>
      </c>
      <c r="O241" s="135" t="str">
        <f>IF('Input data'!O241="","",'Input data'!O241)</f>
        <v/>
      </c>
      <c r="P241" s="132" t="str">
        <f>IF('Input data'!P241="","",'Input data'!P241)</f>
        <v/>
      </c>
      <c r="Q241" s="64" t="str">
        <f>IF('Input data'!Q241="","",'Input data'!Q241)</f>
        <v/>
      </c>
      <c r="R241" s="64" t="str">
        <f>IF('Input data'!R241="","",'Input data'!R241)</f>
        <v/>
      </c>
      <c r="S241" s="64" t="str">
        <f>IF('Input data'!S241="","",'Input data'!S241)</f>
        <v/>
      </c>
      <c r="T241" s="135" t="str">
        <f>IF('Input data'!T241="","",'Input data'!T241)</f>
        <v/>
      </c>
      <c r="U241" s="136" t="str">
        <f>IF('Input data'!U241="","",'Input data'!U241)</f>
        <v/>
      </c>
      <c r="V241" s="65" t="str">
        <f>IF('Input data'!V241="","",'Input data'!V241)</f>
        <v/>
      </c>
      <c r="W241" s="64" t="str">
        <f>IF('Input data'!W241="","",'Input data'!W241)</f>
        <v/>
      </c>
      <c r="X241" s="135" t="str">
        <f>IF('Input data'!X241="","",'Input data'!X241)</f>
        <v/>
      </c>
      <c r="Y241" s="137" t="str">
        <f>IF('Input data'!Y241="","",'Input data'!Y241)</f>
        <v/>
      </c>
      <c r="Z241" s="65" t="str">
        <f>IF('Input data'!Z241="","",'Input data'!Z241)</f>
        <v/>
      </c>
      <c r="AA241" s="65" t="str">
        <f>IF('Input data'!AA241="","",'Input data'!AA241)</f>
        <v/>
      </c>
      <c r="AB241" s="135" t="str">
        <f>IF('Input data'!AB241="","",'Input data'!AB241)</f>
        <v/>
      </c>
      <c r="AC241" s="136" t="str">
        <f>IF('Input data'!AC241="","",'Input data'!AC241)</f>
        <v/>
      </c>
      <c r="AD241" s="64" t="str">
        <f>IF('Input data'!AD241="","",'Input data'!AD241)</f>
        <v/>
      </c>
      <c r="AE241" s="64" t="str">
        <f>IF('Input data'!AE241="","",'Input data'!AE241)</f>
        <v/>
      </c>
      <c r="AF241" s="64" t="str">
        <f>IF('Input data'!AF241="","",'Input data'!AF241)</f>
        <v/>
      </c>
      <c r="AG241" s="64" t="str">
        <f>IF('Input data'!AG241="","",'Input data'!AG241)</f>
        <v/>
      </c>
      <c r="AH241" s="64" t="str">
        <f>IF('Input data'!AH241="","",'Input data'!AH241)</f>
        <v/>
      </c>
      <c r="AI241" s="64" t="str">
        <f>IF('Input data'!AI241="","",'Input data'!AI241)</f>
        <v/>
      </c>
      <c r="AJ241" s="64" t="str">
        <f>IF('Input data'!AJ241="","",'Input data'!AJ241)</f>
        <v/>
      </c>
      <c r="AK241" s="65" t="str">
        <f>IF('Input data'!AK241="","",'Input data'!AK241)</f>
        <v/>
      </c>
      <c r="AL241" s="136" t="str">
        <f>IF('Input data'!AL241="","",'Input data'!AL241)</f>
        <v/>
      </c>
      <c r="AM241" s="64" t="str">
        <f>IF('Input data'!AM241="","",'Input data'!AM241)</f>
        <v/>
      </c>
      <c r="AN241" s="128" t="str">
        <f>IF('Input data'!AN241="","",'Input data'!AN241)</f>
        <v/>
      </c>
      <c r="AO241" s="139" t="str">
        <f>IF('Input data'!AO241="","",'Input data'!AO241)</f>
        <v/>
      </c>
      <c r="AP241" s="89" t="str">
        <f t="shared" si="67"/>
        <v/>
      </c>
      <c r="AQ241" s="90" t="str">
        <f t="shared" si="68"/>
        <v/>
      </c>
      <c r="AR241" s="91" t="str">
        <f t="shared" si="69"/>
        <v/>
      </c>
      <c r="AS241" s="91" t="str">
        <f t="shared" si="70"/>
        <v/>
      </c>
      <c r="AT241" s="91" t="str">
        <f t="shared" si="82"/>
        <v/>
      </c>
      <c r="AU241" s="91" t="str">
        <f t="shared" si="71"/>
        <v/>
      </c>
      <c r="AV241" s="117" t="str">
        <f t="shared" si="72"/>
        <v/>
      </c>
      <c r="AW241" s="89" t="str">
        <f>IF(OR(Q241="",Y241=""),"",(5.6*(IF(AC241="",'Standard input values for PCO2'!$C$5,AC241))^0.75+22*Y241+1.6*0.00001*(IF(AG241="",'Standard input values for PCO2'!$D$5,AG241))^3)*Q241/1000)</f>
        <v/>
      </c>
      <c r="AX241" s="90" t="str">
        <f>IF(OR(R241="",Y241=""),"",(5.6*(IF(AD241="",'Standard input values for PCO2'!$C$6,AD241))^0.75+1.6*0.00001*(IF(AH241="",'Standard input values for PCO2'!$D$6,AH241))^3)*R241/1000)</f>
        <v/>
      </c>
      <c r="AY241" s="90" t="str">
        <f>IF(S241="","",(7.64*(IF(AE241="",'Standard input values for PCO2'!$C$7,AE241))^0.69+(IF(AK241="",'Standard input values for PCO2'!$F$7,AK241))*(23/(IF(AJ241="",'Standard input values for PCO2'!$E$7,AJ241))-1)*((57.27+0.302*(IF(AE241="",'Standard input values for PCO2'!$C$7,AE241)))/(1-0.171*(IF(AK241="",'Standard input values for PCO2'!$F$7,AK241))))+1.6*0.00001*(IF(AI241="",'Standard input values for PCO2'!$D$7,AI241))^3)*S241/1000)</f>
        <v/>
      </c>
      <c r="AZ241" s="90" t="str">
        <f>IF(T241="","",(7.64*(IF(AF241="",'Standard input values for PCO2'!$C$8,AF241))^0.69+(IF(AK241="",'Standard input values for PCO2'!$F$8,AK241))*(23/(IF(AJ241="",'Standard input values for PCO2'!$E$8,AJ241))-1)*((57.27+0.302*(IF(AF241="",'Standard input values for PCO2'!$C$8,AF241)))/(1-0.171*(IF(AK241="",'Standard input values for PCO2'!$F$8,AK241)))))*T241/1000)</f>
        <v/>
      </c>
      <c r="BA241" s="90" t="str">
        <f t="shared" si="83"/>
        <v/>
      </c>
      <c r="BB241" s="122" t="str">
        <f t="shared" si="73"/>
        <v/>
      </c>
      <c r="BC241" s="89" t="str">
        <f t="shared" si="74"/>
        <v/>
      </c>
      <c r="BD241" s="90" t="str">
        <f t="shared" si="75"/>
        <v/>
      </c>
      <c r="BE241" s="117" t="str">
        <f t="shared" si="76"/>
        <v/>
      </c>
      <c r="BF241" s="98" t="str">
        <f t="shared" si="77"/>
        <v/>
      </c>
      <c r="BG241" s="99" t="str">
        <f t="shared" si="78"/>
        <v/>
      </c>
      <c r="BH241" s="99" t="str">
        <f t="shared" si="79"/>
        <v/>
      </c>
      <c r="BI241" s="100" t="str">
        <f t="shared" si="80"/>
        <v/>
      </c>
      <c r="BJ241" s="101" t="str">
        <f t="shared" si="84"/>
        <v/>
      </c>
      <c r="BK241" s="102" t="str">
        <f t="shared" si="85"/>
        <v/>
      </c>
      <c r="BL241" s="102" t="str">
        <f t="shared" si="86"/>
        <v/>
      </c>
      <c r="BM241" s="102" t="str">
        <f t="shared" si="87"/>
        <v/>
      </c>
      <c r="BN241" s="102" t="str">
        <f t="shared" si="88"/>
        <v/>
      </c>
      <c r="BO241" s="103" t="str">
        <f t="shared" si="81"/>
        <v/>
      </c>
    </row>
    <row r="242" spans="2:67" x14ac:dyDescent="0.25">
      <c r="B242" s="132" t="str">
        <f>IF('Input data'!B242="","",'Input data'!B242)</f>
        <v/>
      </c>
      <c r="C242" s="66" t="str">
        <f>IF('Input data'!C242="","",'Input data'!C242)</f>
        <v/>
      </c>
      <c r="D242" s="66" t="str">
        <f>IF('Input data'!D242="","",'Input data'!D242)</f>
        <v/>
      </c>
      <c r="E242" s="133" t="str">
        <f>IF('Input data'!E242="","",'Input data'!E242)</f>
        <v/>
      </c>
      <c r="F242" s="66" t="str">
        <f>IF('Input data'!F242="","",'Input data'!F242)</f>
        <v/>
      </c>
      <c r="G242" s="66" t="str">
        <f>IF('Input data'!G242="","",'Input data'!G242)</f>
        <v/>
      </c>
      <c r="H242" s="127" t="str">
        <f>IF('Input data'!H242="","",'Input data'!H242)</f>
        <v/>
      </c>
      <c r="I242" s="64" t="str">
        <f>IF('Input data'!I242="","",'Input data'!I242)</f>
        <v/>
      </c>
      <c r="J242" s="65" t="str">
        <f>IF('Input data'!J242="","",'Input data'!J242)</f>
        <v/>
      </c>
      <c r="K242" s="64" t="str">
        <f>IF('Input data'!K242="","",'Input data'!K242)</f>
        <v/>
      </c>
      <c r="L242" s="65" t="str">
        <f>IF('Input data'!L242="","",'Input data'!L242)</f>
        <v/>
      </c>
      <c r="M242" s="64" t="str">
        <f>IF('Input data'!M242="","",'Input data'!M242)</f>
        <v/>
      </c>
      <c r="N242" s="64" t="str">
        <f>IF('Input data'!N242="","",'Input data'!N242)</f>
        <v/>
      </c>
      <c r="O242" s="135" t="str">
        <f>IF('Input data'!O242="","",'Input data'!O242)</f>
        <v/>
      </c>
      <c r="P242" s="132" t="str">
        <f>IF('Input data'!P242="","",'Input data'!P242)</f>
        <v/>
      </c>
      <c r="Q242" s="64" t="str">
        <f>IF('Input data'!Q242="","",'Input data'!Q242)</f>
        <v/>
      </c>
      <c r="R242" s="64" t="str">
        <f>IF('Input data'!R242="","",'Input data'!R242)</f>
        <v/>
      </c>
      <c r="S242" s="64" t="str">
        <f>IF('Input data'!S242="","",'Input data'!S242)</f>
        <v/>
      </c>
      <c r="T242" s="135" t="str">
        <f>IF('Input data'!T242="","",'Input data'!T242)</f>
        <v/>
      </c>
      <c r="U242" s="136" t="str">
        <f>IF('Input data'!U242="","",'Input data'!U242)</f>
        <v/>
      </c>
      <c r="V242" s="65" t="str">
        <f>IF('Input data'!V242="","",'Input data'!V242)</f>
        <v/>
      </c>
      <c r="W242" s="64" t="str">
        <f>IF('Input data'!W242="","",'Input data'!W242)</f>
        <v/>
      </c>
      <c r="X242" s="135" t="str">
        <f>IF('Input data'!X242="","",'Input data'!X242)</f>
        <v/>
      </c>
      <c r="Y242" s="137" t="str">
        <f>IF('Input data'!Y242="","",'Input data'!Y242)</f>
        <v/>
      </c>
      <c r="Z242" s="65" t="str">
        <f>IF('Input data'!Z242="","",'Input data'!Z242)</f>
        <v/>
      </c>
      <c r="AA242" s="65" t="str">
        <f>IF('Input data'!AA242="","",'Input data'!AA242)</f>
        <v/>
      </c>
      <c r="AB242" s="135" t="str">
        <f>IF('Input data'!AB242="","",'Input data'!AB242)</f>
        <v/>
      </c>
      <c r="AC242" s="136" t="str">
        <f>IF('Input data'!AC242="","",'Input data'!AC242)</f>
        <v/>
      </c>
      <c r="AD242" s="64" t="str">
        <f>IF('Input data'!AD242="","",'Input data'!AD242)</f>
        <v/>
      </c>
      <c r="AE242" s="64" t="str">
        <f>IF('Input data'!AE242="","",'Input data'!AE242)</f>
        <v/>
      </c>
      <c r="AF242" s="64" t="str">
        <f>IF('Input data'!AF242="","",'Input data'!AF242)</f>
        <v/>
      </c>
      <c r="AG242" s="64" t="str">
        <f>IF('Input data'!AG242="","",'Input data'!AG242)</f>
        <v/>
      </c>
      <c r="AH242" s="64" t="str">
        <f>IF('Input data'!AH242="","",'Input data'!AH242)</f>
        <v/>
      </c>
      <c r="AI242" s="64" t="str">
        <f>IF('Input data'!AI242="","",'Input data'!AI242)</f>
        <v/>
      </c>
      <c r="AJ242" s="64" t="str">
        <f>IF('Input data'!AJ242="","",'Input data'!AJ242)</f>
        <v/>
      </c>
      <c r="AK242" s="65" t="str">
        <f>IF('Input data'!AK242="","",'Input data'!AK242)</f>
        <v/>
      </c>
      <c r="AL242" s="136" t="str">
        <f>IF('Input data'!AL242="","",'Input data'!AL242)</f>
        <v/>
      </c>
      <c r="AM242" s="64" t="str">
        <f>IF('Input data'!AM242="","",'Input data'!AM242)</f>
        <v/>
      </c>
      <c r="AN242" s="128" t="str">
        <f>IF('Input data'!AN242="","",'Input data'!AN242)</f>
        <v/>
      </c>
      <c r="AO242" s="139" t="str">
        <f>IF('Input data'!AO242="","",'Input data'!AO242)</f>
        <v/>
      </c>
      <c r="AP242" s="89" t="str">
        <f t="shared" si="67"/>
        <v/>
      </c>
      <c r="AQ242" s="90" t="str">
        <f t="shared" si="68"/>
        <v/>
      </c>
      <c r="AR242" s="91" t="str">
        <f t="shared" si="69"/>
        <v/>
      </c>
      <c r="AS242" s="91" t="str">
        <f t="shared" si="70"/>
        <v/>
      </c>
      <c r="AT242" s="91" t="str">
        <f t="shared" si="82"/>
        <v/>
      </c>
      <c r="AU242" s="91" t="str">
        <f t="shared" si="71"/>
        <v/>
      </c>
      <c r="AV242" s="117" t="str">
        <f t="shared" si="72"/>
        <v/>
      </c>
      <c r="AW242" s="89" t="str">
        <f>IF(OR(Q242="",Y242=""),"",(5.6*(IF(AC242="",'Standard input values for PCO2'!$C$5,AC242))^0.75+22*Y242+1.6*0.00001*(IF(AG242="",'Standard input values for PCO2'!$D$5,AG242))^3)*Q242/1000)</f>
        <v/>
      </c>
      <c r="AX242" s="90" t="str">
        <f>IF(OR(R242="",Y242=""),"",(5.6*(IF(AD242="",'Standard input values for PCO2'!$C$6,AD242))^0.75+1.6*0.00001*(IF(AH242="",'Standard input values for PCO2'!$D$6,AH242))^3)*R242/1000)</f>
        <v/>
      </c>
      <c r="AY242" s="90" t="str">
        <f>IF(S242="","",(7.64*(IF(AE242="",'Standard input values for PCO2'!$C$7,AE242))^0.69+(IF(AK242="",'Standard input values for PCO2'!$F$7,AK242))*(23/(IF(AJ242="",'Standard input values for PCO2'!$E$7,AJ242))-1)*((57.27+0.302*(IF(AE242="",'Standard input values for PCO2'!$C$7,AE242)))/(1-0.171*(IF(AK242="",'Standard input values for PCO2'!$F$7,AK242))))+1.6*0.00001*(IF(AI242="",'Standard input values for PCO2'!$D$7,AI242))^3)*S242/1000)</f>
        <v/>
      </c>
      <c r="AZ242" s="90" t="str">
        <f>IF(T242="","",(7.64*(IF(AF242="",'Standard input values for PCO2'!$C$8,AF242))^0.69+(IF(AK242="",'Standard input values for PCO2'!$F$8,AK242))*(23/(IF(AJ242="",'Standard input values for PCO2'!$E$8,AJ242))-1)*((57.27+0.302*(IF(AF242="",'Standard input values for PCO2'!$C$8,AF242)))/(1-0.171*(IF(AK242="",'Standard input values for PCO2'!$F$8,AK242)))))*T242/1000)</f>
        <v/>
      </c>
      <c r="BA242" s="90" t="str">
        <f t="shared" si="83"/>
        <v/>
      </c>
      <c r="BB242" s="122" t="str">
        <f t="shared" si="73"/>
        <v/>
      </c>
      <c r="BC242" s="89" t="str">
        <f t="shared" si="74"/>
        <v/>
      </c>
      <c r="BD242" s="90" t="str">
        <f t="shared" si="75"/>
        <v/>
      </c>
      <c r="BE242" s="117" t="str">
        <f t="shared" si="76"/>
        <v/>
      </c>
      <c r="BF242" s="98" t="str">
        <f t="shared" si="77"/>
        <v/>
      </c>
      <c r="BG242" s="99" t="str">
        <f t="shared" si="78"/>
        <v/>
      </c>
      <c r="BH242" s="99" t="str">
        <f t="shared" si="79"/>
        <v/>
      </c>
      <c r="BI242" s="100" t="str">
        <f t="shared" si="80"/>
        <v/>
      </c>
      <c r="BJ242" s="101" t="str">
        <f t="shared" si="84"/>
        <v/>
      </c>
      <c r="BK242" s="102" t="str">
        <f t="shared" si="85"/>
        <v/>
      </c>
      <c r="BL242" s="102" t="str">
        <f t="shared" si="86"/>
        <v/>
      </c>
      <c r="BM242" s="102" t="str">
        <f t="shared" si="87"/>
        <v/>
      </c>
      <c r="BN242" s="102" t="str">
        <f t="shared" si="88"/>
        <v/>
      </c>
      <c r="BO242" s="103" t="str">
        <f t="shared" si="81"/>
        <v/>
      </c>
    </row>
    <row r="243" spans="2:67" x14ac:dyDescent="0.25">
      <c r="B243" s="132" t="str">
        <f>IF('Input data'!B243="","",'Input data'!B243)</f>
        <v/>
      </c>
      <c r="C243" s="66" t="str">
        <f>IF('Input data'!C243="","",'Input data'!C243)</f>
        <v/>
      </c>
      <c r="D243" s="66" t="str">
        <f>IF('Input data'!D243="","",'Input data'!D243)</f>
        <v/>
      </c>
      <c r="E243" s="133" t="str">
        <f>IF('Input data'!E243="","",'Input data'!E243)</f>
        <v/>
      </c>
      <c r="F243" s="66" t="str">
        <f>IF('Input data'!F243="","",'Input data'!F243)</f>
        <v/>
      </c>
      <c r="G243" s="66" t="str">
        <f>IF('Input data'!G243="","",'Input data'!G243)</f>
        <v/>
      </c>
      <c r="H243" s="127" t="str">
        <f>IF('Input data'!H243="","",'Input data'!H243)</f>
        <v/>
      </c>
      <c r="I243" s="64" t="str">
        <f>IF('Input data'!I243="","",'Input data'!I243)</f>
        <v/>
      </c>
      <c r="J243" s="65" t="str">
        <f>IF('Input data'!J243="","",'Input data'!J243)</f>
        <v/>
      </c>
      <c r="K243" s="64" t="str">
        <f>IF('Input data'!K243="","",'Input data'!K243)</f>
        <v/>
      </c>
      <c r="L243" s="65" t="str">
        <f>IF('Input data'!L243="","",'Input data'!L243)</f>
        <v/>
      </c>
      <c r="M243" s="64" t="str">
        <f>IF('Input data'!M243="","",'Input data'!M243)</f>
        <v/>
      </c>
      <c r="N243" s="64" t="str">
        <f>IF('Input data'!N243="","",'Input data'!N243)</f>
        <v/>
      </c>
      <c r="O243" s="135" t="str">
        <f>IF('Input data'!O243="","",'Input data'!O243)</f>
        <v/>
      </c>
      <c r="P243" s="132" t="str">
        <f>IF('Input data'!P243="","",'Input data'!P243)</f>
        <v/>
      </c>
      <c r="Q243" s="64" t="str">
        <f>IF('Input data'!Q243="","",'Input data'!Q243)</f>
        <v/>
      </c>
      <c r="R243" s="64" t="str">
        <f>IF('Input data'!R243="","",'Input data'!R243)</f>
        <v/>
      </c>
      <c r="S243" s="64" t="str">
        <f>IF('Input data'!S243="","",'Input data'!S243)</f>
        <v/>
      </c>
      <c r="T243" s="135" t="str">
        <f>IF('Input data'!T243="","",'Input data'!T243)</f>
        <v/>
      </c>
      <c r="U243" s="136" t="str">
        <f>IF('Input data'!U243="","",'Input data'!U243)</f>
        <v/>
      </c>
      <c r="V243" s="65" t="str">
        <f>IF('Input data'!V243="","",'Input data'!V243)</f>
        <v/>
      </c>
      <c r="W243" s="64" t="str">
        <f>IF('Input data'!W243="","",'Input data'!W243)</f>
        <v/>
      </c>
      <c r="X243" s="135" t="str">
        <f>IF('Input data'!X243="","",'Input data'!X243)</f>
        <v/>
      </c>
      <c r="Y243" s="137" t="str">
        <f>IF('Input data'!Y243="","",'Input data'!Y243)</f>
        <v/>
      </c>
      <c r="Z243" s="65" t="str">
        <f>IF('Input data'!Z243="","",'Input data'!Z243)</f>
        <v/>
      </c>
      <c r="AA243" s="65" t="str">
        <f>IF('Input data'!AA243="","",'Input data'!AA243)</f>
        <v/>
      </c>
      <c r="AB243" s="135" t="str">
        <f>IF('Input data'!AB243="","",'Input data'!AB243)</f>
        <v/>
      </c>
      <c r="AC243" s="136" t="str">
        <f>IF('Input data'!AC243="","",'Input data'!AC243)</f>
        <v/>
      </c>
      <c r="AD243" s="64" t="str">
        <f>IF('Input data'!AD243="","",'Input data'!AD243)</f>
        <v/>
      </c>
      <c r="AE243" s="64" t="str">
        <f>IF('Input data'!AE243="","",'Input data'!AE243)</f>
        <v/>
      </c>
      <c r="AF243" s="64" t="str">
        <f>IF('Input data'!AF243="","",'Input data'!AF243)</f>
        <v/>
      </c>
      <c r="AG243" s="64" t="str">
        <f>IF('Input data'!AG243="","",'Input data'!AG243)</f>
        <v/>
      </c>
      <c r="AH243" s="64" t="str">
        <f>IF('Input data'!AH243="","",'Input data'!AH243)</f>
        <v/>
      </c>
      <c r="AI243" s="64" t="str">
        <f>IF('Input data'!AI243="","",'Input data'!AI243)</f>
        <v/>
      </c>
      <c r="AJ243" s="64" t="str">
        <f>IF('Input data'!AJ243="","",'Input data'!AJ243)</f>
        <v/>
      </c>
      <c r="AK243" s="65" t="str">
        <f>IF('Input data'!AK243="","",'Input data'!AK243)</f>
        <v/>
      </c>
      <c r="AL243" s="136" t="str">
        <f>IF('Input data'!AL243="","",'Input data'!AL243)</f>
        <v/>
      </c>
      <c r="AM243" s="64" t="str">
        <f>IF('Input data'!AM243="","",'Input data'!AM243)</f>
        <v/>
      </c>
      <c r="AN243" s="128" t="str">
        <f>IF('Input data'!AN243="","",'Input data'!AN243)</f>
        <v/>
      </c>
      <c r="AO243" s="139" t="str">
        <f>IF('Input data'!AO243="","",'Input data'!AO243)</f>
        <v/>
      </c>
      <c r="AP243" s="89" t="str">
        <f t="shared" si="67"/>
        <v/>
      </c>
      <c r="AQ243" s="90" t="str">
        <f t="shared" si="68"/>
        <v/>
      </c>
      <c r="AR243" s="91" t="str">
        <f t="shared" si="69"/>
        <v/>
      </c>
      <c r="AS243" s="91" t="str">
        <f t="shared" si="70"/>
        <v/>
      </c>
      <c r="AT243" s="91" t="str">
        <f t="shared" si="82"/>
        <v/>
      </c>
      <c r="AU243" s="91" t="str">
        <f t="shared" si="71"/>
        <v/>
      </c>
      <c r="AV243" s="117" t="str">
        <f t="shared" si="72"/>
        <v/>
      </c>
      <c r="AW243" s="89" t="str">
        <f>IF(OR(Q243="",Y243=""),"",(5.6*(IF(AC243="",'Standard input values for PCO2'!$C$5,AC243))^0.75+22*Y243+1.6*0.00001*(IF(AG243="",'Standard input values for PCO2'!$D$5,AG243))^3)*Q243/1000)</f>
        <v/>
      </c>
      <c r="AX243" s="90" t="str">
        <f>IF(OR(R243="",Y243=""),"",(5.6*(IF(AD243="",'Standard input values for PCO2'!$C$6,AD243))^0.75+1.6*0.00001*(IF(AH243="",'Standard input values for PCO2'!$D$6,AH243))^3)*R243/1000)</f>
        <v/>
      </c>
      <c r="AY243" s="90" t="str">
        <f>IF(S243="","",(7.64*(IF(AE243="",'Standard input values for PCO2'!$C$7,AE243))^0.69+(IF(AK243="",'Standard input values for PCO2'!$F$7,AK243))*(23/(IF(AJ243="",'Standard input values for PCO2'!$E$7,AJ243))-1)*((57.27+0.302*(IF(AE243="",'Standard input values for PCO2'!$C$7,AE243)))/(1-0.171*(IF(AK243="",'Standard input values for PCO2'!$F$7,AK243))))+1.6*0.00001*(IF(AI243="",'Standard input values for PCO2'!$D$7,AI243))^3)*S243/1000)</f>
        <v/>
      </c>
      <c r="AZ243" s="90" t="str">
        <f>IF(T243="","",(7.64*(IF(AF243="",'Standard input values for PCO2'!$C$8,AF243))^0.69+(IF(AK243="",'Standard input values for PCO2'!$F$8,AK243))*(23/(IF(AJ243="",'Standard input values for PCO2'!$E$8,AJ243))-1)*((57.27+0.302*(IF(AF243="",'Standard input values for PCO2'!$C$8,AF243)))/(1-0.171*(IF(AK243="",'Standard input values for PCO2'!$F$8,AK243)))))*T243/1000)</f>
        <v/>
      </c>
      <c r="BA243" s="90" t="str">
        <f t="shared" si="83"/>
        <v/>
      </c>
      <c r="BB243" s="122" t="str">
        <f t="shared" si="73"/>
        <v/>
      </c>
      <c r="BC243" s="89" t="str">
        <f t="shared" si="74"/>
        <v/>
      </c>
      <c r="BD243" s="90" t="str">
        <f t="shared" si="75"/>
        <v/>
      </c>
      <c r="BE243" s="117" t="str">
        <f t="shared" si="76"/>
        <v/>
      </c>
      <c r="BF243" s="98" t="str">
        <f t="shared" si="77"/>
        <v/>
      </c>
      <c r="BG243" s="99" t="str">
        <f t="shared" si="78"/>
        <v/>
      </c>
      <c r="BH243" s="99" t="str">
        <f t="shared" si="79"/>
        <v/>
      </c>
      <c r="BI243" s="100" t="str">
        <f t="shared" si="80"/>
        <v/>
      </c>
      <c r="BJ243" s="101" t="str">
        <f t="shared" si="84"/>
        <v/>
      </c>
      <c r="BK243" s="102" t="str">
        <f t="shared" si="85"/>
        <v/>
      </c>
      <c r="BL243" s="102" t="str">
        <f t="shared" si="86"/>
        <v/>
      </c>
      <c r="BM243" s="102" t="str">
        <f t="shared" si="87"/>
        <v/>
      </c>
      <c r="BN243" s="102" t="str">
        <f t="shared" si="88"/>
        <v/>
      </c>
      <c r="BO243" s="103" t="str">
        <f t="shared" si="81"/>
        <v/>
      </c>
    </row>
    <row r="244" spans="2:67" x14ac:dyDescent="0.25">
      <c r="B244" s="132" t="str">
        <f>IF('Input data'!B244="","",'Input data'!B244)</f>
        <v/>
      </c>
      <c r="C244" s="66" t="str">
        <f>IF('Input data'!C244="","",'Input data'!C244)</f>
        <v/>
      </c>
      <c r="D244" s="66" t="str">
        <f>IF('Input data'!D244="","",'Input data'!D244)</f>
        <v/>
      </c>
      <c r="E244" s="133" t="str">
        <f>IF('Input data'!E244="","",'Input data'!E244)</f>
        <v/>
      </c>
      <c r="F244" s="66" t="str">
        <f>IF('Input data'!F244="","",'Input data'!F244)</f>
        <v/>
      </c>
      <c r="G244" s="66" t="str">
        <f>IF('Input data'!G244="","",'Input data'!G244)</f>
        <v/>
      </c>
      <c r="H244" s="127" t="str">
        <f>IF('Input data'!H244="","",'Input data'!H244)</f>
        <v/>
      </c>
      <c r="I244" s="64" t="str">
        <f>IF('Input data'!I244="","",'Input data'!I244)</f>
        <v/>
      </c>
      <c r="J244" s="65" t="str">
        <f>IF('Input data'!J244="","",'Input data'!J244)</f>
        <v/>
      </c>
      <c r="K244" s="64" t="str">
        <f>IF('Input data'!K244="","",'Input data'!K244)</f>
        <v/>
      </c>
      <c r="L244" s="65" t="str">
        <f>IF('Input data'!L244="","",'Input data'!L244)</f>
        <v/>
      </c>
      <c r="M244" s="64" t="str">
        <f>IF('Input data'!M244="","",'Input data'!M244)</f>
        <v/>
      </c>
      <c r="N244" s="64" t="str">
        <f>IF('Input data'!N244="","",'Input data'!N244)</f>
        <v/>
      </c>
      <c r="O244" s="135" t="str">
        <f>IF('Input data'!O244="","",'Input data'!O244)</f>
        <v/>
      </c>
      <c r="P244" s="132" t="str">
        <f>IF('Input data'!P244="","",'Input data'!P244)</f>
        <v/>
      </c>
      <c r="Q244" s="64" t="str">
        <f>IF('Input data'!Q244="","",'Input data'!Q244)</f>
        <v/>
      </c>
      <c r="R244" s="64" t="str">
        <f>IF('Input data'!R244="","",'Input data'!R244)</f>
        <v/>
      </c>
      <c r="S244" s="64" t="str">
        <f>IF('Input data'!S244="","",'Input data'!S244)</f>
        <v/>
      </c>
      <c r="T244" s="135" t="str">
        <f>IF('Input data'!T244="","",'Input data'!T244)</f>
        <v/>
      </c>
      <c r="U244" s="136" t="str">
        <f>IF('Input data'!U244="","",'Input data'!U244)</f>
        <v/>
      </c>
      <c r="V244" s="65" t="str">
        <f>IF('Input data'!V244="","",'Input data'!V244)</f>
        <v/>
      </c>
      <c r="W244" s="64" t="str">
        <f>IF('Input data'!W244="","",'Input data'!W244)</f>
        <v/>
      </c>
      <c r="X244" s="135" t="str">
        <f>IF('Input data'!X244="","",'Input data'!X244)</f>
        <v/>
      </c>
      <c r="Y244" s="137" t="str">
        <f>IF('Input data'!Y244="","",'Input data'!Y244)</f>
        <v/>
      </c>
      <c r="Z244" s="65" t="str">
        <f>IF('Input data'!Z244="","",'Input data'!Z244)</f>
        <v/>
      </c>
      <c r="AA244" s="65" t="str">
        <f>IF('Input data'!AA244="","",'Input data'!AA244)</f>
        <v/>
      </c>
      <c r="AB244" s="135" t="str">
        <f>IF('Input data'!AB244="","",'Input data'!AB244)</f>
        <v/>
      </c>
      <c r="AC244" s="136" t="str">
        <f>IF('Input data'!AC244="","",'Input data'!AC244)</f>
        <v/>
      </c>
      <c r="AD244" s="64" t="str">
        <f>IF('Input data'!AD244="","",'Input data'!AD244)</f>
        <v/>
      </c>
      <c r="AE244" s="64" t="str">
        <f>IF('Input data'!AE244="","",'Input data'!AE244)</f>
        <v/>
      </c>
      <c r="AF244" s="64" t="str">
        <f>IF('Input data'!AF244="","",'Input data'!AF244)</f>
        <v/>
      </c>
      <c r="AG244" s="64" t="str">
        <f>IF('Input data'!AG244="","",'Input data'!AG244)</f>
        <v/>
      </c>
      <c r="AH244" s="64" t="str">
        <f>IF('Input data'!AH244="","",'Input data'!AH244)</f>
        <v/>
      </c>
      <c r="AI244" s="64" t="str">
        <f>IF('Input data'!AI244="","",'Input data'!AI244)</f>
        <v/>
      </c>
      <c r="AJ244" s="64" t="str">
        <f>IF('Input data'!AJ244="","",'Input data'!AJ244)</f>
        <v/>
      </c>
      <c r="AK244" s="65" t="str">
        <f>IF('Input data'!AK244="","",'Input data'!AK244)</f>
        <v/>
      </c>
      <c r="AL244" s="136" t="str">
        <f>IF('Input data'!AL244="","",'Input data'!AL244)</f>
        <v/>
      </c>
      <c r="AM244" s="64" t="str">
        <f>IF('Input data'!AM244="","",'Input data'!AM244)</f>
        <v/>
      </c>
      <c r="AN244" s="128" t="str">
        <f>IF('Input data'!AN244="","",'Input data'!AN244)</f>
        <v/>
      </c>
      <c r="AO244" s="139" t="str">
        <f>IF('Input data'!AO244="","",'Input data'!AO244)</f>
        <v/>
      </c>
      <c r="AP244" s="89" t="str">
        <f t="shared" si="67"/>
        <v/>
      </c>
      <c r="AQ244" s="90" t="str">
        <f t="shared" si="68"/>
        <v/>
      </c>
      <c r="AR244" s="91" t="str">
        <f t="shared" si="69"/>
        <v/>
      </c>
      <c r="AS244" s="91" t="str">
        <f t="shared" si="70"/>
        <v/>
      </c>
      <c r="AT244" s="91" t="str">
        <f t="shared" si="82"/>
        <v/>
      </c>
      <c r="AU244" s="91" t="str">
        <f t="shared" si="71"/>
        <v/>
      </c>
      <c r="AV244" s="117" t="str">
        <f t="shared" si="72"/>
        <v/>
      </c>
      <c r="AW244" s="89" t="str">
        <f>IF(OR(Q244="",Y244=""),"",(5.6*(IF(AC244="",'Standard input values for PCO2'!$C$5,AC244))^0.75+22*Y244+1.6*0.00001*(IF(AG244="",'Standard input values for PCO2'!$D$5,AG244))^3)*Q244/1000)</f>
        <v/>
      </c>
      <c r="AX244" s="90" t="str">
        <f>IF(OR(R244="",Y244=""),"",(5.6*(IF(AD244="",'Standard input values for PCO2'!$C$6,AD244))^0.75+1.6*0.00001*(IF(AH244="",'Standard input values for PCO2'!$D$6,AH244))^3)*R244/1000)</f>
        <v/>
      </c>
      <c r="AY244" s="90" t="str">
        <f>IF(S244="","",(7.64*(IF(AE244="",'Standard input values for PCO2'!$C$7,AE244))^0.69+(IF(AK244="",'Standard input values for PCO2'!$F$7,AK244))*(23/(IF(AJ244="",'Standard input values for PCO2'!$E$7,AJ244))-1)*((57.27+0.302*(IF(AE244="",'Standard input values for PCO2'!$C$7,AE244)))/(1-0.171*(IF(AK244="",'Standard input values for PCO2'!$F$7,AK244))))+1.6*0.00001*(IF(AI244="",'Standard input values for PCO2'!$D$7,AI244))^3)*S244/1000)</f>
        <v/>
      </c>
      <c r="AZ244" s="90" t="str">
        <f>IF(T244="","",(7.64*(IF(AF244="",'Standard input values for PCO2'!$C$8,AF244))^0.69+(IF(AK244="",'Standard input values for PCO2'!$F$8,AK244))*(23/(IF(AJ244="",'Standard input values for PCO2'!$E$8,AJ244))-1)*((57.27+0.302*(IF(AF244="",'Standard input values for PCO2'!$C$8,AF244)))/(1-0.171*(IF(AK244="",'Standard input values for PCO2'!$F$8,AK244)))))*T244/1000)</f>
        <v/>
      </c>
      <c r="BA244" s="90" t="str">
        <f t="shared" si="83"/>
        <v/>
      </c>
      <c r="BB244" s="122" t="str">
        <f t="shared" si="73"/>
        <v/>
      </c>
      <c r="BC244" s="89" t="str">
        <f t="shared" si="74"/>
        <v/>
      </c>
      <c r="BD244" s="90" t="str">
        <f t="shared" si="75"/>
        <v/>
      </c>
      <c r="BE244" s="117" t="str">
        <f t="shared" si="76"/>
        <v/>
      </c>
      <c r="BF244" s="98" t="str">
        <f t="shared" si="77"/>
        <v/>
      </c>
      <c r="BG244" s="99" t="str">
        <f t="shared" si="78"/>
        <v/>
      </c>
      <c r="BH244" s="99" t="str">
        <f t="shared" si="79"/>
        <v/>
      </c>
      <c r="BI244" s="100" t="str">
        <f t="shared" si="80"/>
        <v/>
      </c>
      <c r="BJ244" s="101" t="str">
        <f t="shared" si="84"/>
        <v/>
      </c>
      <c r="BK244" s="102" t="str">
        <f t="shared" si="85"/>
        <v/>
      </c>
      <c r="BL244" s="102" t="str">
        <f t="shared" si="86"/>
        <v/>
      </c>
      <c r="BM244" s="102" t="str">
        <f t="shared" si="87"/>
        <v/>
      </c>
      <c r="BN244" s="102" t="str">
        <f t="shared" si="88"/>
        <v/>
      </c>
      <c r="BO244" s="103" t="str">
        <f t="shared" si="81"/>
        <v/>
      </c>
    </row>
    <row r="245" spans="2:67" x14ac:dyDescent="0.25">
      <c r="B245" s="132" t="str">
        <f>IF('Input data'!B245="","",'Input data'!B245)</f>
        <v/>
      </c>
      <c r="C245" s="66" t="str">
        <f>IF('Input data'!C245="","",'Input data'!C245)</f>
        <v/>
      </c>
      <c r="D245" s="66" t="str">
        <f>IF('Input data'!D245="","",'Input data'!D245)</f>
        <v/>
      </c>
      <c r="E245" s="133" t="str">
        <f>IF('Input data'!E245="","",'Input data'!E245)</f>
        <v/>
      </c>
      <c r="F245" s="66" t="str">
        <f>IF('Input data'!F245="","",'Input data'!F245)</f>
        <v/>
      </c>
      <c r="G245" s="66" t="str">
        <f>IF('Input data'!G245="","",'Input data'!G245)</f>
        <v/>
      </c>
      <c r="H245" s="127" t="str">
        <f>IF('Input data'!H245="","",'Input data'!H245)</f>
        <v/>
      </c>
      <c r="I245" s="64" t="str">
        <f>IF('Input data'!I245="","",'Input data'!I245)</f>
        <v/>
      </c>
      <c r="J245" s="65" t="str">
        <f>IF('Input data'!J245="","",'Input data'!J245)</f>
        <v/>
      </c>
      <c r="K245" s="64" t="str">
        <f>IF('Input data'!K245="","",'Input data'!K245)</f>
        <v/>
      </c>
      <c r="L245" s="65" t="str">
        <f>IF('Input data'!L245="","",'Input data'!L245)</f>
        <v/>
      </c>
      <c r="M245" s="64" t="str">
        <f>IF('Input data'!M245="","",'Input data'!M245)</f>
        <v/>
      </c>
      <c r="N245" s="64" t="str">
        <f>IF('Input data'!N245="","",'Input data'!N245)</f>
        <v/>
      </c>
      <c r="O245" s="135" t="str">
        <f>IF('Input data'!O245="","",'Input data'!O245)</f>
        <v/>
      </c>
      <c r="P245" s="132" t="str">
        <f>IF('Input data'!P245="","",'Input data'!P245)</f>
        <v/>
      </c>
      <c r="Q245" s="64" t="str">
        <f>IF('Input data'!Q245="","",'Input data'!Q245)</f>
        <v/>
      </c>
      <c r="R245" s="64" t="str">
        <f>IF('Input data'!R245="","",'Input data'!R245)</f>
        <v/>
      </c>
      <c r="S245" s="64" t="str">
        <f>IF('Input data'!S245="","",'Input data'!S245)</f>
        <v/>
      </c>
      <c r="T245" s="135" t="str">
        <f>IF('Input data'!T245="","",'Input data'!T245)</f>
        <v/>
      </c>
      <c r="U245" s="136" t="str">
        <f>IF('Input data'!U245="","",'Input data'!U245)</f>
        <v/>
      </c>
      <c r="V245" s="65" t="str">
        <f>IF('Input data'!V245="","",'Input data'!V245)</f>
        <v/>
      </c>
      <c r="W245" s="64" t="str">
        <f>IF('Input data'!W245="","",'Input data'!W245)</f>
        <v/>
      </c>
      <c r="X245" s="135" t="str">
        <f>IF('Input data'!X245="","",'Input data'!X245)</f>
        <v/>
      </c>
      <c r="Y245" s="137" t="str">
        <f>IF('Input data'!Y245="","",'Input data'!Y245)</f>
        <v/>
      </c>
      <c r="Z245" s="65" t="str">
        <f>IF('Input data'!Z245="","",'Input data'!Z245)</f>
        <v/>
      </c>
      <c r="AA245" s="65" t="str">
        <f>IF('Input data'!AA245="","",'Input data'!AA245)</f>
        <v/>
      </c>
      <c r="AB245" s="135" t="str">
        <f>IF('Input data'!AB245="","",'Input data'!AB245)</f>
        <v/>
      </c>
      <c r="AC245" s="136" t="str">
        <f>IF('Input data'!AC245="","",'Input data'!AC245)</f>
        <v/>
      </c>
      <c r="AD245" s="64" t="str">
        <f>IF('Input data'!AD245="","",'Input data'!AD245)</f>
        <v/>
      </c>
      <c r="AE245" s="64" t="str">
        <f>IF('Input data'!AE245="","",'Input data'!AE245)</f>
        <v/>
      </c>
      <c r="AF245" s="64" t="str">
        <f>IF('Input data'!AF245="","",'Input data'!AF245)</f>
        <v/>
      </c>
      <c r="AG245" s="64" t="str">
        <f>IF('Input data'!AG245="","",'Input data'!AG245)</f>
        <v/>
      </c>
      <c r="AH245" s="64" t="str">
        <f>IF('Input data'!AH245="","",'Input data'!AH245)</f>
        <v/>
      </c>
      <c r="AI245" s="64" t="str">
        <f>IF('Input data'!AI245="","",'Input data'!AI245)</f>
        <v/>
      </c>
      <c r="AJ245" s="64" t="str">
        <f>IF('Input data'!AJ245="","",'Input data'!AJ245)</f>
        <v/>
      </c>
      <c r="AK245" s="65" t="str">
        <f>IF('Input data'!AK245="","",'Input data'!AK245)</f>
        <v/>
      </c>
      <c r="AL245" s="136" t="str">
        <f>IF('Input data'!AL245="","",'Input data'!AL245)</f>
        <v/>
      </c>
      <c r="AM245" s="64" t="str">
        <f>IF('Input data'!AM245="","",'Input data'!AM245)</f>
        <v/>
      </c>
      <c r="AN245" s="128" t="str">
        <f>IF('Input data'!AN245="","",'Input data'!AN245)</f>
        <v/>
      </c>
      <c r="AO245" s="139" t="str">
        <f>IF('Input data'!AO245="","",'Input data'!AO245)</f>
        <v/>
      </c>
      <c r="AP245" s="89" t="str">
        <f t="shared" si="67"/>
        <v/>
      </c>
      <c r="AQ245" s="90" t="str">
        <f t="shared" si="68"/>
        <v/>
      </c>
      <c r="AR245" s="91" t="str">
        <f t="shared" si="69"/>
        <v/>
      </c>
      <c r="AS245" s="91" t="str">
        <f t="shared" si="70"/>
        <v/>
      </c>
      <c r="AT245" s="91" t="str">
        <f t="shared" si="82"/>
        <v/>
      </c>
      <c r="AU245" s="91" t="str">
        <f t="shared" si="71"/>
        <v/>
      </c>
      <c r="AV245" s="117" t="str">
        <f t="shared" si="72"/>
        <v/>
      </c>
      <c r="AW245" s="89" t="str">
        <f>IF(OR(Q245="",Y245=""),"",(5.6*(IF(AC245="",'Standard input values for PCO2'!$C$5,AC245))^0.75+22*Y245+1.6*0.00001*(IF(AG245="",'Standard input values for PCO2'!$D$5,AG245))^3)*Q245/1000)</f>
        <v/>
      </c>
      <c r="AX245" s="90" t="str">
        <f>IF(OR(R245="",Y245=""),"",(5.6*(IF(AD245="",'Standard input values for PCO2'!$C$6,AD245))^0.75+1.6*0.00001*(IF(AH245="",'Standard input values for PCO2'!$D$6,AH245))^3)*R245/1000)</f>
        <v/>
      </c>
      <c r="AY245" s="90" t="str">
        <f>IF(S245="","",(7.64*(IF(AE245="",'Standard input values for PCO2'!$C$7,AE245))^0.69+(IF(AK245="",'Standard input values for PCO2'!$F$7,AK245))*(23/(IF(AJ245="",'Standard input values for PCO2'!$E$7,AJ245))-1)*((57.27+0.302*(IF(AE245="",'Standard input values for PCO2'!$C$7,AE245)))/(1-0.171*(IF(AK245="",'Standard input values for PCO2'!$F$7,AK245))))+1.6*0.00001*(IF(AI245="",'Standard input values for PCO2'!$D$7,AI245))^3)*S245/1000)</f>
        <v/>
      </c>
      <c r="AZ245" s="90" t="str">
        <f>IF(T245="","",(7.64*(IF(AF245="",'Standard input values for PCO2'!$C$8,AF245))^0.69+(IF(AK245="",'Standard input values for PCO2'!$F$8,AK245))*(23/(IF(AJ245="",'Standard input values for PCO2'!$E$8,AJ245))-1)*((57.27+0.302*(IF(AF245="",'Standard input values for PCO2'!$C$8,AF245)))/(1-0.171*(IF(AK245="",'Standard input values for PCO2'!$F$8,AK245)))))*T245/1000)</f>
        <v/>
      </c>
      <c r="BA245" s="90" t="str">
        <f t="shared" si="83"/>
        <v/>
      </c>
      <c r="BB245" s="122" t="str">
        <f t="shared" si="73"/>
        <v/>
      </c>
      <c r="BC245" s="89" t="str">
        <f t="shared" si="74"/>
        <v/>
      </c>
      <c r="BD245" s="90" t="str">
        <f t="shared" si="75"/>
        <v/>
      </c>
      <c r="BE245" s="117" t="str">
        <f t="shared" si="76"/>
        <v/>
      </c>
      <c r="BF245" s="98" t="str">
        <f t="shared" si="77"/>
        <v/>
      </c>
      <c r="BG245" s="99" t="str">
        <f t="shared" si="78"/>
        <v/>
      </c>
      <c r="BH245" s="99" t="str">
        <f t="shared" si="79"/>
        <v/>
      </c>
      <c r="BI245" s="100" t="str">
        <f t="shared" si="80"/>
        <v/>
      </c>
      <c r="BJ245" s="101" t="str">
        <f t="shared" si="84"/>
        <v/>
      </c>
      <c r="BK245" s="102" t="str">
        <f t="shared" si="85"/>
        <v/>
      </c>
      <c r="BL245" s="102" t="str">
        <f t="shared" si="86"/>
        <v/>
      </c>
      <c r="BM245" s="102" t="str">
        <f t="shared" si="87"/>
        <v/>
      </c>
      <c r="BN245" s="102" t="str">
        <f t="shared" si="88"/>
        <v/>
      </c>
      <c r="BO245" s="103" t="str">
        <f t="shared" si="81"/>
        <v/>
      </c>
    </row>
    <row r="246" spans="2:67" x14ac:dyDescent="0.25">
      <c r="B246" s="132" t="str">
        <f>IF('Input data'!B246="","",'Input data'!B246)</f>
        <v/>
      </c>
      <c r="C246" s="66" t="str">
        <f>IF('Input data'!C246="","",'Input data'!C246)</f>
        <v/>
      </c>
      <c r="D246" s="66" t="str">
        <f>IF('Input data'!D246="","",'Input data'!D246)</f>
        <v/>
      </c>
      <c r="E246" s="133" t="str">
        <f>IF('Input data'!E246="","",'Input data'!E246)</f>
        <v/>
      </c>
      <c r="F246" s="66" t="str">
        <f>IF('Input data'!F246="","",'Input data'!F246)</f>
        <v/>
      </c>
      <c r="G246" s="66" t="str">
        <f>IF('Input data'!G246="","",'Input data'!G246)</f>
        <v/>
      </c>
      <c r="H246" s="127" t="str">
        <f>IF('Input data'!H246="","",'Input data'!H246)</f>
        <v/>
      </c>
      <c r="I246" s="64" t="str">
        <f>IF('Input data'!I246="","",'Input data'!I246)</f>
        <v/>
      </c>
      <c r="J246" s="65" t="str">
        <f>IF('Input data'!J246="","",'Input data'!J246)</f>
        <v/>
      </c>
      <c r="K246" s="64" t="str">
        <f>IF('Input data'!K246="","",'Input data'!K246)</f>
        <v/>
      </c>
      <c r="L246" s="65" t="str">
        <f>IF('Input data'!L246="","",'Input data'!L246)</f>
        <v/>
      </c>
      <c r="M246" s="64" t="str">
        <f>IF('Input data'!M246="","",'Input data'!M246)</f>
        <v/>
      </c>
      <c r="N246" s="64" t="str">
        <f>IF('Input data'!N246="","",'Input data'!N246)</f>
        <v/>
      </c>
      <c r="O246" s="135" t="str">
        <f>IF('Input data'!O246="","",'Input data'!O246)</f>
        <v/>
      </c>
      <c r="P246" s="132" t="str">
        <f>IF('Input data'!P246="","",'Input data'!P246)</f>
        <v/>
      </c>
      <c r="Q246" s="64" t="str">
        <f>IF('Input data'!Q246="","",'Input data'!Q246)</f>
        <v/>
      </c>
      <c r="R246" s="64" t="str">
        <f>IF('Input data'!R246="","",'Input data'!R246)</f>
        <v/>
      </c>
      <c r="S246" s="64" t="str">
        <f>IF('Input data'!S246="","",'Input data'!S246)</f>
        <v/>
      </c>
      <c r="T246" s="135" t="str">
        <f>IF('Input data'!T246="","",'Input data'!T246)</f>
        <v/>
      </c>
      <c r="U246" s="136" t="str">
        <f>IF('Input data'!U246="","",'Input data'!U246)</f>
        <v/>
      </c>
      <c r="V246" s="65" t="str">
        <f>IF('Input data'!V246="","",'Input data'!V246)</f>
        <v/>
      </c>
      <c r="W246" s="64" t="str">
        <f>IF('Input data'!W246="","",'Input data'!W246)</f>
        <v/>
      </c>
      <c r="X246" s="135" t="str">
        <f>IF('Input data'!X246="","",'Input data'!X246)</f>
        <v/>
      </c>
      <c r="Y246" s="137" t="str">
        <f>IF('Input data'!Y246="","",'Input data'!Y246)</f>
        <v/>
      </c>
      <c r="Z246" s="65" t="str">
        <f>IF('Input data'!Z246="","",'Input data'!Z246)</f>
        <v/>
      </c>
      <c r="AA246" s="65" t="str">
        <f>IF('Input data'!AA246="","",'Input data'!AA246)</f>
        <v/>
      </c>
      <c r="AB246" s="135" t="str">
        <f>IF('Input data'!AB246="","",'Input data'!AB246)</f>
        <v/>
      </c>
      <c r="AC246" s="136" t="str">
        <f>IF('Input data'!AC246="","",'Input data'!AC246)</f>
        <v/>
      </c>
      <c r="AD246" s="64" t="str">
        <f>IF('Input data'!AD246="","",'Input data'!AD246)</f>
        <v/>
      </c>
      <c r="AE246" s="64" t="str">
        <f>IF('Input data'!AE246="","",'Input data'!AE246)</f>
        <v/>
      </c>
      <c r="AF246" s="64" t="str">
        <f>IF('Input data'!AF246="","",'Input data'!AF246)</f>
        <v/>
      </c>
      <c r="AG246" s="64" t="str">
        <f>IF('Input data'!AG246="","",'Input data'!AG246)</f>
        <v/>
      </c>
      <c r="AH246" s="64" t="str">
        <f>IF('Input data'!AH246="","",'Input data'!AH246)</f>
        <v/>
      </c>
      <c r="AI246" s="64" t="str">
        <f>IF('Input data'!AI246="","",'Input data'!AI246)</f>
        <v/>
      </c>
      <c r="AJ246" s="64" t="str">
        <f>IF('Input data'!AJ246="","",'Input data'!AJ246)</f>
        <v/>
      </c>
      <c r="AK246" s="65" t="str">
        <f>IF('Input data'!AK246="","",'Input data'!AK246)</f>
        <v/>
      </c>
      <c r="AL246" s="136" t="str">
        <f>IF('Input data'!AL246="","",'Input data'!AL246)</f>
        <v/>
      </c>
      <c r="AM246" s="64" t="str">
        <f>IF('Input data'!AM246="","",'Input data'!AM246)</f>
        <v/>
      </c>
      <c r="AN246" s="128" t="str">
        <f>IF('Input data'!AN246="","",'Input data'!AN246)</f>
        <v/>
      </c>
      <c r="AO246" s="139" t="str">
        <f>IF('Input data'!AO246="","",'Input data'!AO246)</f>
        <v/>
      </c>
      <c r="AP246" s="89" t="str">
        <f t="shared" si="67"/>
        <v/>
      </c>
      <c r="AQ246" s="90" t="str">
        <f t="shared" si="68"/>
        <v/>
      </c>
      <c r="AR246" s="91" t="str">
        <f t="shared" si="69"/>
        <v/>
      </c>
      <c r="AS246" s="91" t="str">
        <f t="shared" si="70"/>
        <v/>
      </c>
      <c r="AT246" s="91" t="str">
        <f t="shared" si="82"/>
        <v/>
      </c>
      <c r="AU246" s="91" t="str">
        <f t="shared" si="71"/>
        <v/>
      </c>
      <c r="AV246" s="117" t="str">
        <f t="shared" si="72"/>
        <v/>
      </c>
      <c r="AW246" s="89" t="str">
        <f>IF(OR(Q246="",Y246=""),"",(5.6*(IF(AC246="",'Standard input values for PCO2'!$C$5,AC246))^0.75+22*Y246+1.6*0.00001*(IF(AG246="",'Standard input values for PCO2'!$D$5,AG246))^3)*Q246/1000)</f>
        <v/>
      </c>
      <c r="AX246" s="90" t="str">
        <f>IF(OR(R246="",Y246=""),"",(5.6*(IF(AD246="",'Standard input values for PCO2'!$C$6,AD246))^0.75+1.6*0.00001*(IF(AH246="",'Standard input values for PCO2'!$D$6,AH246))^3)*R246/1000)</f>
        <v/>
      </c>
      <c r="AY246" s="90" t="str">
        <f>IF(S246="","",(7.64*(IF(AE246="",'Standard input values for PCO2'!$C$7,AE246))^0.69+(IF(AK246="",'Standard input values for PCO2'!$F$7,AK246))*(23/(IF(AJ246="",'Standard input values for PCO2'!$E$7,AJ246))-1)*((57.27+0.302*(IF(AE246="",'Standard input values for PCO2'!$C$7,AE246)))/(1-0.171*(IF(AK246="",'Standard input values for PCO2'!$F$7,AK246))))+1.6*0.00001*(IF(AI246="",'Standard input values for PCO2'!$D$7,AI246))^3)*S246/1000)</f>
        <v/>
      </c>
      <c r="AZ246" s="90" t="str">
        <f>IF(T246="","",(7.64*(IF(AF246="",'Standard input values for PCO2'!$C$8,AF246))^0.69+(IF(AK246="",'Standard input values for PCO2'!$F$8,AK246))*(23/(IF(AJ246="",'Standard input values for PCO2'!$E$8,AJ246))-1)*((57.27+0.302*(IF(AF246="",'Standard input values for PCO2'!$C$8,AF246)))/(1-0.171*(IF(AK246="",'Standard input values for PCO2'!$F$8,AK246)))))*T246/1000)</f>
        <v/>
      </c>
      <c r="BA246" s="90" t="str">
        <f t="shared" si="83"/>
        <v/>
      </c>
      <c r="BB246" s="122" t="str">
        <f t="shared" si="73"/>
        <v/>
      </c>
      <c r="BC246" s="89" t="str">
        <f t="shared" si="74"/>
        <v/>
      </c>
      <c r="BD246" s="90" t="str">
        <f t="shared" si="75"/>
        <v/>
      </c>
      <c r="BE246" s="117" t="str">
        <f t="shared" si="76"/>
        <v/>
      </c>
      <c r="BF246" s="98" t="str">
        <f t="shared" si="77"/>
        <v/>
      </c>
      <c r="BG246" s="99" t="str">
        <f t="shared" si="78"/>
        <v/>
      </c>
      <c r="BH246" s="99" t="str">
        <f t="shared" si="79"/>
        <v/>
      </c>
      <c r="BI246" s="100" t="str">
        <f t="shared" si="80"/>
        <v/>
      </c>
      <c r="BJ246" s="101" t="str">
        <f t="shared" si="84"/>
        <v/>
      </c>
      <c r="BK246" s="102" t="str">
        <f t="shared" si="85"/>
        <v/>
      </c>
      <c r="BL246" s="102" t="str">
        <f t="shared" si="86"/>
        <v/>
      </c>
      <c r="BM246" s="102" t="str">
        <f t="shared" si="87"/>
        <v/>
      </c>
      <c r="BN246" s="102" t="str">
        <f t="shared" si="88"/>
        <v/>
      </c>
      <c r="BO246" s="103" t="str">
        <f t="shared" si="81"/>
        <v/>
      </c>
    </row>
    <row r="247" spans="2:67" x14ac:dyDescent="0.25">
      <c r="B247" s="132" t="str">
        <f>IF('Input data'!B247="","",'Input data'!B247)</f>
        <v/>
      </c>
      <c r="C247" s="66" t="str">
        <f>IF('Input data'!C247="","",'Input data'!C247)</f>
        <v/>
      </c>
      <c r="D247" s="66" t="str">
        <f>IF('Input data'!D247="","",'Input data'!D247)</f>
        <v/>
      </c>
      <c r="E247" s="133" t="str">
        <f>IF('Input data'!E247="","",'Input data'!E247)</f>
        <v/>
      </c>
      <c r="F247" s="66" t="str">
        <f>IF('Input data'!F247="","",'Input data'!F247)</f>
        <v/>
      </c>
      <c r="G247" s="66" t="str">
        <f>IF('Input data'!G247="","",'Input data'!G247)</f>
        <v/>
      </c>
      <c r="H247" s="127" t="str">
        <f>IF('Input data'!H247="","",'Input data'!H247)</f>
        <v/>
      </c>
      <c r="I247" s="64" t="str">
        <f>IF('Input data'!I247="","",'Input data'!I247)</f>
        <v/>
      </c>
      <c r="J247" s="65" t="str">
        <f>IF('Input data'!J247="","",'Input data'!J247)</f>
        <v/>
      </c>
      <c r="K247" s="64" t="str">
        <f>IF('Input data'!K247="","",'Input data'!K247)</f>
        <v/>
      </c>
      <c r="L247" s="65" t="str">
        <f>IF('Input data'!L247="","",'Input data'!L247)</f>
        <v/>
      </c>
      <c r="M247" s="64" t="str">
        <f>IF('Input data'!M247="","",'Input data'!M247)</f>
        <v/>
      </c>
      <c r="N247" s="64" t="str">
        <f>IF('Input data'!N247="","",'Input data'!N247)</f>
        <v/>
      </c>
      <c r="O247" s="135" t="str">
        <f>IF('Input data'!O247="","",'Input data'!O247)</f>
        <v/>
      </c>
      <c r="P247" s="132" t="str">
        <f>IF('Input data'!P247="","",'Input data'!P247)</f>
        <v/>
      </c>
      <c r="Q247" s="64" t="str">
        <f>IF('Input data'!Q247="","",'Input data'!Q247)</f>
        <v/>
      </c>
      <c r="R247" s="64" t="str">
        <f>IF('Input data'!R247="","",'Input data'!R247)</f>
        <v/>
      </c>
      <c r="S247" s="64" t="str">
        <f>IF('Input data'!S247="","",'Input data'!S247)</f>
        <v/>
      </c>
      <c r="T247" s="135" t="str">
        <f>IF('Input data'!T247="","",'Input data'!T247)</f>
        <v/>
      </c>
      <c r="U247" s="136" t="str">
        <f>IF('Input data'!U247="","",'Input data'!U247)</f>
        <v/>
      </c>
      <c r="V247" s="65" t="str">
        <f>IF('Input data'!V247="","",'Input data'!V247)</f>
        <v/>
      </c>
      <c r="W247" s="64" t="str">
        <f>IF('Input data'!W247="","",'Input data'!W247)</f>
        <v/>
      </c>
      <c r="X247" s="135" t="str">
        <f>IF('Input data'!X247="","",'Input data'!X247)</f>
        <v/>
      </c>
      <c r="Y247" s="137" t="str">
        <f>IF('Input data'!Y247="","",'Input data'!Y247)</f>
        <v/>
      </c>
      <c r="Z247" s="65" t="str">
        <f>IF('Input data'!Z247="","",'Input data'!Z247)</f>
        <v/>
      </c>
      <c r="AA247" s="65" t="str">
        <f>IF('Input data'!AA247="","",'Input data'!AA247)</f>
        <v/>
      </c>
      <c r="AB247" s="135" t="str">
        <f>IF('Input data'!AB247="","",'Input data'!AB247)</f>
        <v/>
      </c>
      <c r="AC247" s="136" t="str">
        <f>IF('Input data'!AC247="","",'Input data'!AC247)</f>
        <v/>
      </c>
      <c r="AD247" s="64" t="str">
        <f>IF('Input data'!AD247="","",'Input data'!AD247)</f>
        <v/>
      </c>
      <c r="AE247" s="64" t="str">
        <f>IF('Input data'!AE247="","",'Input data'!AE247)</f>
        <v/>
      </c>
      <c r="AF247" s="64" t="str">
        <f>IF('Input data'!AF247="","",'Input data'!AF247)</f>
        <v/>
      </c>
      <c r="AG247" s="64" t="str">
        <f>IF('Input data'!AG247="","",'Input data'!AG247)</f>
        <v/>
      </c>
      <c r="AH247" s="64" t="str">
        <f>IF('Input data'!AH247="","",'Input data'!AH247)</f>
        <v/>
      </c>
      <c r="AI247" s="64" t="str">
        <f>IF('Input data'!AI247="","",'Input data'!AI247)</f>
        <v/>
      </c>
      <c r="AJ247" s="64" t="str">
        <f>IF('Input data'!AJ247="","",'Input data'!AJ247)</f>
        <v/>
      </c>
      <c r="AK247" s="65" t="str">
        <f>IF('Input data'!AK247="","",'Input data'!AK247)</f>
        <v/>
      </c>
      <c r="AL247" s="136" t="str">
        <f>IF('Input data'!AL247="","",'Input data'!AL247)</f>
        <v/>
      </c>
      <c r="AM247" s="64" t="str">
        <f>IF('Input data'!AM247="","",'Input data'!AM247)</f>
        <v/>
      </c>
      <c r="AN247" s="128" t="str">
        <f>IF('Input data'!AN247="","",'Input data'!AN247)</f>
        <v/>
      </c>
      <c r="AO247" s="139" t="str">
        <f>IF('Input data'!AO247="","",'Input data'!AO247)</f>
        <v/>
      </c>
      <c r="AP247" s="89" t="str">
        <f t="shared" si="67"/>
        <v/>
      </c>
      <c r="AQ247" s="90" t="str">
        <f t="shared" si="68"/>
        <v/>
      </c>
      <c r="AR247" s="91" t="str">
        <f t="shared" si="69"/>
        <v/>
      </c>
      <c r="AS247" s="91" t="str">
        <f t="shared" si="70"/>
        <v/>
      </c>
      <c r="AT247" s="91" t="str">
        <f t="shared" si="82"/>
        <v/>
      </c>
      <c r="AU247" s="91" t="str">
        <f t="shared" si="71"/>
        <v/>
      </c>
      <c r="AV247" s="117" t="str">
        <f t="shared" si="72"/>
        <v/>
      </c>
      <c r="AW247" s="89" t="str">
        <f>IF(OR(Q247="",Y247=""),"",(5.6*(IF(AC247="",'Standard input values for PCO2'!$C$5,AC247))^0.75+22*Y247+1.6*0.00001*(IF(AG247="",'Standard input values for PCO2'!$D$5,AG247))^3)*Q247/1000)</f>
        <v/>
      </c>
      <c r="AX247" s="90" t="str">
        <f>IF(OR(R247="",Y247=""),"",(5.6*(IF(AD247="",'Standard input values for PCO2'!$C$6,AD247))^0.75+1.6*0.00001*(IF(AH247="",'Standard input values for PCO2'!$D$6,AH247))^3)*R247/1000)</f>
        <v/>
      </c>
      <c r="AY247" s="90" t="str">
        <f>IF(S247="","",(7.64*(IF(AE247="",'Standard input values for PCO2'!$C$7,AE247))^0.69+(IF(AK247="",'Standard input values for PCO2'!$F$7,AK247))*(23/(IF(AJ247="",'Standard input values for PCO2'!$E$7,AJ247))-1)*((57.27+0.302*(IF(AE247="",'Standard input values for PCO2'!$C$7,AE247)))/(1-0.171*(IF(AK247="",'Standard input values for PCO2'!$F$7,AK247))))+1.6*0.00001*(IF(AI247="",'Standard input values for PCO2'!$D$7,AI247))^3)*S247/1000)</f>
        <v/>
      </c>
      <c r="AZ247" s="90" t="str">
        <f>IF(T247="","",(7.64*(IF(AF247="",'Standard input values for PCO2'!$C$8,AF247))^0.69+(IF(AK247="",'Standard input values for PCO2'!$F$8,AK247))*(23/(IF(AJ247="",'Standard input values for PCO2'!$E$8,AJ247))-1)*((57.27+0.302*(IF(AF247="",'Standard input values for PCO2'!$C$8,AF247)))/(1-0.171*(IF(AK247="",'Standard input values for PCO2'!$F$8,AK247)))))*T247/1000)</f>
        <v/>
      </c>
      <c r="BA247" s="90" t="str">
        <f t="shared" si="83"/>
        <v/>
      </c>
      <c r="BB247" s="122" t="str">
        <f t="shared" si="73"/>
        <v/>
      </c>
      <c r="BC247" s="89" t="str">
        <f t="shared" si="74"/>
        <v/>
      </c>
      <c r="BD247" s="90" t="str">
        <f t="shared" si="75"/>
        <v/>
      </c>
      <c r="BE247" s="117" t="str">
        <f t="shared" si="76"/>
        <v/>
      </c>
      <c r="BF247" s="98" t="str">
        <f t="shared" si="77"/>
        <v/>
      </c>
      <c r="BG247" s="99" t="str">
        <f t="shared" si="78"/>
        <v/>
      </c>
      <c r="BH247" s="99" t="str">
        <f t="shared" si="79"/>
        <v/>
      </c>
      <c r="BI247" s="100" t="str">
        <f t="shared" si="80"/>
        <v/>
      </c>
      <c r="BJ247" s="101" t="str">
        <f t="shared" si="84"/>
        <v/>
      </c>
      <c r="BK247" s="102" t="str">
        <f t="shared" si="85"/>
        <v/>
      </c>
      <c r="BL247" s="102" t="str">
        <f t="shared" si="86"/>
        <v/>
      </c>
      <c r="BM247" s="102" t="str">
        <f t="shared" si="87"/>
        <v/>
      </c>
      <c r="BN247" s="102" t="str">
        <f t="shared" si="88"/>
        <v/>
      </c>
      <c r="BO247" s="103" t="str">
        <f t="shared" si="81"/>
        <v/>
      </c>
    </row>
    <row r="248" spans="2:67" x14ac:dyDescent="0.25">
      <c r="B248" s="132" t="str">
        <f>IF('Input data'!B248="","",'Input data'!B248)</f>
        <v/>
      </c>
      <c r="C248" s="66" t="str">
        <f>IF('Input data'!C248="","",'Input data'!C248)</f>
        <v/>
      </c>
      <c r="D248" s="66" t="str">
        <f>IF('Input data'!D248="","",'Input data'!D248)</f>
        <v/>
      </c>
      <c r="E248" s="133" t="str">
        <f>IF('Input data'!E248="","",'Input data'!E248)</f>
        <v/>
      </c>
      <c r="F248" s="66" t="str">
        <f>IF('Input data'!F248="","",'Input data'!F248)</f>
        <v/>
      </c>
      <c r="G248" s="66" t="str">
        <f>IF('Input data'!G248="","",'Input data'!G248)</f>
        <v/>
      </c>
      <c r="H248" s="127" t="str">
        <f>IF('Input data'!H248="","",'Input data'!H248)</f>
        <v/>
      </c>
      <c r="I248" s="64" t="str">
        <f>IF('Input data'!I248="","",'Input data'!I248)</f>
        <v/>
      </c>
      <c r="J248" s="65" t="str">
        <f>IF('Input data'!J248="","",'Input data'!J248)</f>
        <v/>
      </c>
      <c r="K248" s="64" t="str">
        <f>IF('Input data'!K248="","",'Input data'!K248)</f>
        <v/>
      </c>
      <c r="L248" s="65" t="str">
        <f>IF('Input data'!L248="","",'Input data'!L248)</f>
        <v/>
      </c>
      <c r="M248" s="64" t="str">
        <f>IF('Input data'!M248="","",'Input data'!M248)</f>
        <v/>
      </c>
      <c r="N248" s="64" t="str">
        <f>IF('Input data'!N248="","",'Input data'!N248)</f>
        <v/>
      </c>
      <c r="O248" s="135" t="str">
        <f>IF('Input data'!O248="","",'Input data'!O248)</f>
        <v/>
      </c>
      <c r="P248" s="132" t="str">
        <f>IF('Input data'!P248="","",'Input data'!P248)</f>
        <v/>
      </c>
      <c r="Q248" s="64" t="str">
        <f>IF('Input data'!Q248="","",'Input data'!Q248)</f>
        <v/>
      </c>
      <c r="R248" s="64" t="str">
        <f>IF('Input data'!R248="","",'Input data'!R248)</f>
        <v/>
      </c>
      <c r="S248" s="64" t="str">
        <f>IF('Input data'!S248="","",'Input data'!S248)</f>
        <v/>
      </c>
      <c r="T248" s="135" t="str">
        <f>IF('Input data'!T248="","",'Input data'!T248)</f>
        <v/>
      </c>
      <c r="U248" s="136" t="str">
        <f>IF('Input data'!U248="","",'Input data'!U248)</f>
        <v/>
      </c>
      <c r="V248" s="65" t="str">
        <f>IF('Input data'!V248="","",'Input data'!V248)</f>
        <v/>
      </c>
      <c r="W248" s="64" t="str">
        <f>IF('Input data'!W248="","",'Input data'!W248)</f>
        <v/>
      </c>
      <c r="X248" s="135" t="str">
        <f>IF('Input data'!X248="","",'Input data'!X248)</f>
        <v/>
      </c>
      <c r="Y248" s="137" t="str">
        <f>IF('Input data'!Y248="","",'Input data'!Y248)</f>
        <v/>
      </c>
      <c r="Z248" s="65" t="str">
        <f>IF('Input data'!Z248="","",'Input data'!Z248)</f>
        <v/>
      </c>
      <c r="AA248" s="65" t="str">
        <f>IF('Input data'!AA248="","",'Input data'!AA248)</f>
        <v/>
      </c>
      <c r="AB248" s="135" t="str">
        <f>IF('Input data'!AB248="","",'Input data'!AB248)</f>
        <v/>
      </c>
      <c r="AC248" s="136" t="str">
        <f>IF('Input data'!AC248="","",'Input data'!AC248)</f>
        <v/>
      </c>
      <c r="AD248" s="64" t="str">
        <f>IF('Input data'!AD248="","",'Input data'!AD248)</f>
        <v/>
      </c>
      <c r="AE248" s="64" t="str">
        <f>IF('Input data'!AE248="","",'Input data'!AE248)</f>
        <v/>
      </c>
      <c r="AF248" s="64" t="str">
        <f>IF('Input data'!AF248="","",'Input data'!AF248)</f>
        <v/>
      </c>
      <c r="AG248" s="64" t="str">
        <f>IF('Input data'!AG248="","",'Input data'!AG248)</f>
        <v/>
      </c>
      <c r="AH248" s="64" t="str">
        <f>IF('Input data'!AH248="","",'Input data'!AH248)</f>
        <v/>
      </c>
      <c r="AI248" s="64" t="str">
        <f>IF('Input data'!AI248="","",'Input data'!AI248)</f>
        <v/>
      </c>
      <c r="AJ248" s="64" t="str">
        <f>IF('Input data'!AJ248="","",'Input data'!AJ248)</f>
        <v/>
      </c>
      <c r="AK248" s="65" t="str">
        <f>IF('Input data'!AK248="","",'Input data'!AK248)</f>
        <v/>
      </c>
      <c r="AL248" s="136" t="str">
        <f>IF('Input data'!AL248="","",'Input data'!AL248)</f>
        <v/>
      </c>
      <c r="AM248" s="64" t="str">
        <f>IF('Input data'!AM248="","",'Input data'!AM248)</f>
        <v/>
      </c>
      <c r="AN248" s="128" t="str">
        <f>IF('Input data'!AN248="","",'Input data'!AN248)</f>
        <v/>
      </c>
      <c r="AO248" s="139" t="str">
        <f>IF('Input data'!AO248="","",'Input data'!AO248)</f>
        <v/>
      </c>
      <c r="AP248" s="89" t="str">
        <f t="shared" si="67"/>
        <v/>
      </c>
      <c r="AQ248" s="90" t="str">
        <f t="shared" si="68"/>
        <v/>
      </c>
      <c r="AR248" s="91" t="str">
        <f t="shared" si="69"/>
        <v/>
      </c>
      <c r="AS248" s="91" t="str">
        <f t="shared" si="70"/>
        <v/>
      </c>
      <c r="AT248" s="91" t="str">
        <f t="shared" si="82"/>
        <v/>
      </c>
      <c r="AU248" s="91" t="str">
        <f t="shared" si="71"/>
        <v/>
      </c>
      <c r="AV248" s="117" t="str">
        <f t="shared" si="72"/>
        <v/>
      </c>
      <c r="AW248" s="89" t="str">
        <f>IF(OR(Q248="",Y248=""),"",(5.6*(IF(AC248="",'Standard input values for PCO2'!$C$5,AC248))^0.75+22*Y248+1.6*0.00001*(IF(AG248="",'Standard input values for PCO2'!$D$5,AG248))^3)*Q248/1000)</f>
        <v/>
      </c>
      <c r="AX248" s="90" t="str">
        <f>IF(OR(R248="",Y248=""),"",(5.6*(IF(AD248="",'Standard input values for PCO2'!$C$6,AD248))^0.75+1.6*0.00001*(IF(AH248="",'Standard input values for PCO2'!$D$6,AH248))^3)*R248/1000)</f>
        <v/>
      </c>
      <c r="AY248" s="90" t="str">
        <f>IF(S248="","",(7.64*(IF(AE248="",'Standard input values for PCO2'!$C$7,AE248))^0.69+(IF(AK248="",'Standard input values for PCO2'!$F$7,AK248))*(23/(IF(AJ248="",'Standard input values for PCO2'!$E$7,AJ248))-1)*((57.27+0.302*(IF(AE248="",'Standard input values for PCO2'!$C$7,AE248)))/(1-0.171*(IF(AK248="",'Standard input values for PCO2'!$F$7,AK248))))+1.6*0.00001*(IF(AI248="",'Standard input values for PCO2'!$D$7,AI248))^3)*S248/1000)</f>
        <v/>
      </c>
      <c r="AZ248" s="90" t="str">
        <f>IF(T248="","",(7.64*(IF(AF248="",'Standard input values for PCO2'!$C$8,AF248))^0.69+(IF(AK248="",'Standard input values for PCO2'!$F$8,AK248))*(23/(IF(AJ248="",'Standard input values for PCO2'!$E$8,AJ248))-1)*((57.27+0.302*(IF(AF248="",'Standard input values for PCO2'!$C$8,AF248)))/(1-0.171*(IF(AK248="",'Standard input values for PCO2'!$F$8,AK248)))))*T248/1000)</f>
        <v/>
      </c>
      <c r="BA248" s="90" t="str">
        <f t="shared" si="83"/>
        <v/>
      </c>
      <c r="BB248" s="122" t="str">
        <f t="shared" si="73"/>
        <v/>
      </c>
      <c r="BC248" s="89" t="str">
        <f t="shared" si="74"/>
        <v/>
      </c>
      <c r="BD248" s="90" t="str">
        <f t="shared" si="75"/>
        <v/>
      </c>
      <c r="BE248" s="117" t="str">
        <f t="shared" si="76"/>
        <v/>
      </c>
      <c r="BF248" s="98" t="str">
        <f t="shared" si="77"/>
        <v/>
      </c>
      <c r="BG248" s="99" t="str">
        <f t="shared" si="78"/>
        <v/>
      </c>
      <c r="BH248" s="99" t="str">
        <f t="shared" si="79"/>
        <v/>
      </c>
      <c r="BI248" s="100" t="str">
        <f t="shared" si="80"/>
        <v/>
      </c>
      <c r="BJ248" s="101" t="str">
        <f t="shared" si="84"/>
        <v/>
      </c>
      <c r="BK248" s="102" t="str">
        <f t="shared" si="85"/>
        <v/>
      </c>
      <c r="BL248" s="102" t="str">
        <f t="shared" si="86"/>
        <v/>
      </c>
      <c r="BM248" s="102" t="str">
        <f t="shared" si="87"/>
        <v/>
      </c>
      <c r="BN248" s="102" t="str">
        <f t="shared" si="88"/>
        <v/>
      </c>
      <c r="BO248" s="103" t="str">
        <f t="shared" si="81"/>
        <v/>
      </c>
    </row>
    <row r="249" spans="2:67" x14ac:dyDescent="0.25">
      <c r="B249" s="132" t="str">
        <f>IF('Input data'!B249="","",'Input data'!B249)</f>
        <v/>
      </c>
      <c r="C249" s="66" t="str">
        <f>IF('Input data'!C249="","",'Input data'!C249)</f>
        <v/>
      </c>
      <c r="D249" s="66" t="str">
        <f>IF('Input data'!D249="","",'Input data'!D249)</f>
        <v/>
      </c>
      <c r="E249" s="133" t="str">
        <f>IF('Input data'!E249="","",'Input data'!E249)</f>
        <v/>
      </c>
      <c r="F249" s="66" t="str">
        <f>IF('Input data'!F249="","",'Input data'!F249)</f>
        <v/>
      </c>
      <c r="G249" s="66" t="str">
        <f>IF('Input data'!G249="","",'Input data'!G249)</f>
        <v/>
      </c>
      <c r="H249" s="127" t="str">
        <f>IF('Input data'!H249="","",'Input data'!H249)</f>
        <v/>
      </c>
      <c r="I249" s="64" t="str">
        <f>IF('Input data'!I249="","",'Input data'!I249)</f>
        <v/>
      </c>
      <c r="J249" s="65" t="str">
        <f>IF('Input data'!J249="","",'Input data'!J249)</f>
        <v/>
      </c>
      <c r="K249" s="64" t="str">
        <f>IF('Input data'!K249="","",'Input data'!K249)</f>
        <v/>
      </c>
      <c r="L249" s="65" t="str">
        <f>IF('Input data'!L249="","",'Input data'!L249)</f>
        <v/>
      </c>
      <c r="M249" s="64" t="str">
        <f>IF('Input data'!M249="","",'Input data'!M249)</f>
        <v/>
      </c>
      <c r="N249" s="64" t="str">
        <f>IF('Input data'!N249="","",'Input data'!N249)</f>
        <v/>
      </c>
      <c r="O249" s="135" t="str">
        <f>IF('Input data'!O249="","",'Input data'!O249)</f>
        <v/>
      </c>
      <c r="P249" s="132" t="str">
        <f>IF('Input data'!P249="","",'Input data'!P249)</f>
        <v/>
      </c>
      <c r="Q249" s="64" t="str">
        <f>IF('Input data'!Q249="","",'Input data'!Q249)</f>
        <v/>
      </c>
      <c r="R249" s="64" t="str">
        <f>IF('Input data'!R249="","",'Input data'!R249)</f>
        <v/>
      </c>
      <c r="S249" s="64" t="str">
        <f>IF('Input data'!S249="","",'Input data'!S249)</f>
        <v/>
      </c>
      <c r="T249" s="135" t="str">
        <f>IF('Input data'!T249="","",'Input data'!T249)</f>
        <v/>
      </c>
      <c r="U249" s="136" t="str">
        <f>IF('Input data'!U249="","",'Input data'!U249)</f>
        <v/>
      </c>
      <c r="V249" s="65" t="str">
        <f>IF('Input data'!V249="","",'Input data'!V249)</f>
        <v/>
      </c>
      <c r="W249" s="64" t="str">
        <f>IF('Input data'!W249="","",'Input data'!W249)</f>
        <v/>
      </c>
      <c r="X249" s="135" t="str">
        <f>IF('Input data'!X249="","",'Input data'!X249)</f>
        <v/>
      </c>
      <c r="Y249" s="137" t="str">
        <f>IF('Input data'!Y249="","",'Input data'!Y249)</f>
        <v/>
      </c>
      <c r="Z249" s="65" t="str">
        <f>IF('Input data'!Z249="","",'Input data'!Z249)</f>
        <v/>
      </c>
      <c r="AA249" s="65" t="str">
        <f>IF('Input data'!AA249="","",'Input data'!AA249)</f>
        <v/>
      </c>
      <c r="AB249" s="135" t="str">
        <f>IF('Input data'!AB249="","",'Input data'!AB249)</f>
        <v/>
      </c>
      <c r="AC249" s="136" t="str">
        <f>IF('Input data'!AC249="","",'Input data'!AC249)</f>
        <v/>
      </c>
      <c r="AD249" s="64" t="str">
        <f>IF('Input data'!AD249="","",'Input data'!AD249)</f>
        <v/>
      </c>
      <c r="AE249" s="64" t="str">
        <f>IF('Input data'!AE249="","",'Input data'!AE249)</f>
        <v/>
      </c>
      <c r="AF249" s="64" t="str">
        <f>IF('Input data'!AF249="","",'Input data'!AF249)</f>
        <v/>
      </c>
      <c r="AG249" s="64" t="str">
        <f>IF('Input data'!AG249="","",'Input data'!AG249)</f>
        <v/>
      </c>
      <c r="AH249" s="64" t="str">
        <f>IF('Input data'!AH249="","",'Input data'!AH249)</f>
        <v/>
      </c>
      <c r="AI249" s="64" t="str">
        <f>IF('Input data'!AI249="","",'Input data'!AI249)</f>
        <v/>
      </c>
      <c r="AJ249" s="64" t="str">
        <f>IF('Input data'!AJ249="","",'Input data'!AJ249)</f>
        <v/>
      </c>
      <c r="AK249" s="65" t="str">
        <f>IF('Input data'!AK249="","",'Input data'!AK249)</f>
        <v/>
      </c>
      <c r="AL249" s="136" t="str">
        <f>IF('Input data'!AL249="","",'Input data'!AL249)</f>
        <v/>
      </c>
      <c r="AM249" s="64" t="str">
        <f>IF('Input data'!AM249="","",'Input data'!AM249)</f>
        <v/>
      </c>
      <c r="AN249" s="128" t="str">
        <f>IF('Input data'!AN249="","",'Input data'!AN249)</f>
        <v/>
      </c>
      <c r="AO249" s="139" t="str">
        <f>IF('Input data'!AO249="","",'Input data'!AO249)</f>
        <v/>
      </c>
      <c r="AP249" s="89" t="str">
        <f t="shared" si="67"/>
        <v/>
      </c>
      <c r="AQ249" s="90" t="str">
        <f t="shared" si="68"/>
        <v/>
      </c>
      <c r="AR249" s="91" t="str">
        <f t="shared" si="69"/>
        <v/>
      </c>
      <c r="AS249" s="91" t="str">
        <f t="shared" si="70"/>
        <v/>
      </c>
      <c r="AT249" s="91" t="str">
        <f t="shared" si="82"/>
        <v/>
      </c>
      <c r="AU249" s="91" t="str">
        <f t="shared" si="71"/>
        <v/>
      </c>
      <c r="AV249" s="117" t="str">
        <f t="shared" si="72"/>
        <v/>
      </c>
      <c r="AW249" s="89" t="str">
        <f>IF(OR(Q249="",Y249=""),"",(5.6*(IF(AC249="",'Standard input values for PCO2'!$C$5,AC249))^0.75+22*Y249+1.6*0.00001*(IF(AG249="",'Standard input values for PCO2'!$D$5,AG249))^3)*Q249/1000)</f>
        <v/>
      </c>
      <c r="AX249" s="90" t="str">
        <f>IF(OR(R249="",Y249=""),"",(5.6*(IF(AD249="",'Standard input values for PCO2'!$C$6,AD249))^0.75+1.6*0.00001*(IF(AH249="",'Standard input values for PCO2'!$D$6,AH249))^3)*R249/1000)</f>
        <v/>
      </c>
      <c r="AY249" s="90" t="str">
        <f>IF(S249="","",(7.64*(IF(AE249="",'Standard input values for PCO2'!$C$7,AE249))^0.69+(IF(AK249="",'Standard input values for PCO2'!$F$7,AK249))*(23/(IF(AJ249="",'Standard input values for PCO2'!$E$7,AJ249))-1)*((57.27+0.302*(IF(AE249="",'Standard input values for PCO2'!$C$7,AE249)))/(1-0.171*(IF(AK249="",'Standard input values for PCO2'!$F$7,AK249))))+1.6*0.00001*(IF(AI249="",'Standard input values for PCO2'!$D$7,AI249))^3)*S249/1000)</f>
        <v/>
      </c>
      <c r="AZ249" s="90" t="str">
        <f>IF(T249="","",(7.64*(IF(AF249="",'Standard input values for PCO2'!$C$8,AF249))^0.69+(IF(AK249="",'Standard input values for PCO2'!$F$8,AK249))*(23/(IF(AJ249="",'Standard input values for PCO2'!$E$8,AJ249))-1)*((57.27+0.302*(IF(AF249="",'Standard input values for PCO2'!$C$8,AF249)))/(1-0.171*(IF(AK249="",'Standard input values for PCO2'!$F$8,AK249)))))*T249/1000)</f>
        <v/>
      </c>
      <c r="BA249" s="90" t="str">
        <f t="shared" si="83"/>
        <v/>
      </c>
      <c r="BB249" s="122" t="str">
        <f t="shared" si="73"/>
        <v/>
      </c>
      <c r="BC249" s="89" t="str">
        <f t="shared" si="74"/>
        <v/>
      </c>
      <c r="BD249" s="90" t="str">
        <f t="shared" si="75"/>
        <v/>
      </c>
      <c r="BE249" s="117" t="str">
        <f t="shared" si="76"/>
        <v/>
      </c>
      <c r="BF249" s="98" t="str">
        <f t="shared" si="77"/>
        <v/>
      </c>
      <c r="BG249" s="99" t="str">
        <f t="shared" si="78"/>
        <v/>
      </c>
      <c r="BH249" s="99" t="str">
        <f t="shared" si="79"/>
        <v/>
      </c>
      <c r="BI249" s="100" t="str">
        <f t="shared" si="80"/>
        <v/>
      </c>
      <c r="BJ249" s="101" t="str">
        <f t="shared" si="84"/>
        <v/>
      </c>
      <c r="BK249" s="102" t="str">
        <f t="shared" si="85"/>
        <v/>
      </c>
      <c r="BL249" s="102" t="str">
        <f t="shared" si="86"/>
        <v/>
      </c>
      <c r="BM249" s="102" t="str">
        <f t="shared" si="87"/>
        <v/>
      </c>
      <c r="BN249" s="102" t="str">
        <f t="shared" si="88"/>
        <v/>
      </c>
      <c r="BO249" s="103" t="str">
        <f t="shared" si="81"/>
        <v/>
      </c>
    </row>
    <row r="250" spans="2:67" x14ac:dyDescent="0.25">
      <c r="B250" s="132" t="str">
        <f>IF('Input data'!B250="","",'Input data'!B250)</f>
        <v/>
      </c>
      <c r="C250" s="66" t="str">
        <f>IF('Input data'!C250="","",'Input data'!C250)</f>
        <v/>
      </c>
      <c r="D250" s="66" t="str">
        <f>IF('Input data'!D250="","",'Input data'!D250)</f>
        <v/>
      </c>
      <c r="E250" s="133" t="str">
        <f>IF('Input data'!E250="","",'Input data'!E250)</f>
        <v/>
      </c>
      <c r="F250" s="66" t="str">
        <f>IF('Input data'!F250="","",'Input data'!F250)</f>
        <v/>
      </c>
      <c r="G250" s="66" t="str">
        <f>IF('Input data'!G250="","",'Input data'!G250)</f>
        <v/>
      </c>
      <c r="H250" s="127" t="str">
        <f>IF('Input data'!H250="","",'Input data'!H250)</f>
        <v/>
      </c>
      <c r="I250" s="64" t="str">
        <f>IF('Input data'!I250="","",'Input data'!I250)</f>
        <v/>
      </c>
      <c r="J250" s="65" t="str">
        <f>IF('Input data'!J250="","",'Input data'!J250)</f>
        <v/>
      </c>
      <c r="K250" s="64" t="str">
        <f>IF('Input data'!K250="","",'Input data'!K250)</f>
        <v/>
      </c>
      <c r="L250" s="65" t="str">
        <f>IF('Input data'!L250="","",'Input data'!L250)</f>
        <v/>
      </c>
      <c r="M250" s="64" t="str">
        <f>IF('Input data'!M250="","",'Input data'!M250)</f>
        <v/>
      </c>
      <c r="N250" s="64" t="str">
        <f>IF('Input data'!N250="","",'Input data'!N250)</f>
        <v/>
      </c>
      <c r="O250" s="134" t="str">
        <f>IF('Input data'!O250="","",'Input data'!O250)</f>
        <v/>
      </c>
      <c r="P250" s="132" t="str">
        <f>IF('Input data'!P250="","",'Input data'!P250)</f>
        <v/>
      </c>
      <c r="Q250" s="64" t="str">
        <f>IF('Input data'!Q250="","",'Input data'!Q250)</f>
        <v/>
      </c>
      <c r="R250" s="64" t="str">
        <f>IF('Input data'!R250="","",'Input data'!R250)</f>
        <v/>
      </c>
      <c r="S250" s="64" t="str">
        <f>IF('Input data'!S250="","",'Input data'!S250)</f>
        <v/>
      </c>
      <c r="T250" s="135" t="str">
        <f>IF('Input data'!T250="","",'Input data'!T250)</f>
        <v/>
      </c>
      <c r="U250" s="136" t="str">
        <f>IF('Input data'!U250="","",'Input data'!U250)</f>
        <v/>
      </c>
      <c r="V250" s="66" t="str">
        <f>IF('Input data'!V250="","",'Input data'!V250)</f>
        <v/>
      </c>
      <c r="W250" s="64" t="str">
        <f>IF('Input data'!W250="","",'Input data'!W250)</f>
        <v/>
      </c>
      <c r="X250" s="135" t="str">
        <f>IF('Input data'!X250="","",'Input data'!X250)</f>
        <v/>
      </c>
      <c r="Y250" s="137" t="str">
        <f>IF('Input data'!Y250="","",'Input data'!Y250)</f>
        <v/>
      </c>
      <c r="Z250" s="65" t="str">
        <f>IF('Input data'!Z250="","",'Input data'!Z250)</f>
        <v/>
      </c>
      <c r="AA250" s="65" t="str">
        <f>IF('Input data'!AA250="","",'Input data'!AA250)</f>
        <v/>
      </c>
      <c r="AB250" s="135" t="str">
        <f>IF('Input data'!AB250="","",'Input data'!AB250)</f>
        <v/>
      </c>
      <c r="AC250" s="136" t="str">
        <f>IF('Input data'!AC250="","",'Input data'!AC250)</f>
        <v/>
      </c>
      <c r="AD250" s="64" t="str">
        <f>IF('Input data'!AD250="","",'Input data'!AD250)</f>
        <v/>
      </c>
      <c r="AE250" s="64" t="str">
        <f>IF('Input data'!AE250="","",'Input data'!AE250)</f>
        <v/>
      </c>
      <c r="AF250" s="64" t="str">
        <f>IF('Input data'!AF250="","",'Input data'!AF250)</f>
        <v/>
      </c>
      <c r="AG250" s="64" t="str">
        <f>IF('Input data'!AG250="","",'Input data'!AG250)</f>
        <v/>
      </c>
      <c r="AH250" s="64" t="str">
        <f>IF('Input data'!AH250="","",'Input data'!AH250)</f>
        <v/>
      </c>
      <c r="AI250" s="64" t="str">
        <f>IF('Input data'!AI250="","",'Input data'!AI250)</f>
        <v/>
      </c>
      <c r="AJ250" s="64" t="str">
        <f>IF('Input data'!AJ250="","",'Input data'!AJ250)</f>
        <v/>
      </c>
      <c r="AK250" s="65" t="str">
        <f>IF('Input data'!AK250="","",'Input data'!AK250)</f>
        <v/>
      </c>
      <c r="AL250" s="136" t="str">
        <f>IF('Input data'!AL250="","",'Input data'!AL250)</f>
        <v/>
      </c>
      <c r="AM250" s="64" t="str">
        <f>IF('Input data'!AM250="","",'Input data'!AM250)</f>
        <v/>
      </c>
      <c r="AN250" s="128" t="str">
        <f>IF('Input data'!AN250="","",'Input data'!AN250)</f>
        <v/>
      </c>
      <c r="AO250" s="139" t="str">
        <f>IF('Input data'!AO250="","",'Input data'!AO250)</f>
        <v/>
      </c>
      <c r="AP250" s="89" t="str">
        <f t="shared" si="67"/>
        <v/>
      </c>
      <c r="AQ250" s="90" t="str">
        <f t="shared" si="68"/>
        <v/>
      </c>
      <c r="AR250" s="91" t="str">
        <f t="shared" si="69"/>
        <v/>
      </c>
      <c r="AS250" s="91" t="str">
        <f t="shared" si="70"/>
        <v/>
      </c>
      <c r="AT250" s="91" t="str">
        <f t="shared" si="82"/>
        <v/>
      </c>
      <c r="AU250" s="91" t="str">
        <f t="shared" si="71"/>
        <v/>
      </c>
      <c r="AV250" s="117" t="str">
        <f t="shared" si="72"/>
        <v/>
      </c>
      <c r="AW250" s="123" t="str">
        <f>IF(OR(Q250="",Y250=""),"",(5.6*(IF(AC250="",'Standard input values for PCO2'!$C$5,AC250))^0.75+22*Y250+1.6*0.00001*(IF(AG250="",'Standard input values for PCO2'!$D$5,AG250))^3)*Q250/1000)</f>
        <v/>
      </c>
      <c r="AX250" s="91" t="str">
        <f>IF(OR(R250="",Y250=""),"",(5.6*(IF(AD250="",'Standard input values for PCO2'!$C$6,AD250))^0.75+1.6*0.00001*(IF(AH250="",'Standard input values for PCO2'!$D$6,AH250))^3)*R250/1000)</f>
        <v/>
      </c>
      <c r="AY250" s="91" t="str">
        <f>IF(S250="","",(7.64*(IF(AE250="",'Standard input values for PCO2'!$C$7,AE250))^0.69+(IF(AK250="",'Standard input values for PCO2'!$F$7,AK250))*(23/(IF(AJ250="",'Standard input values for PCO2'!$E$7,AJ250))-1)*((57.27+0.302*(IF(AE250="",'Standard input values for PCO2'!$C$7,AE250)))/(1-0.171*(IF(AK250="",'Standard input values for PCO2'!$F$7,AK250))))+1.6*0.00001*(IF(AI250="",'Standard input values for PCO2'!$D$7,AI250))^3)*S250/1000)</f>
        <v/>
      </c>
      <c r="AZ250" s="91" t="str">
        <f>IF(T250="","",(7.64*(IF(AF250="",'Standard input values for PCO2'!$C$8,AF250))^0.69+(IF(AK250="",'Standard input values for PCO2'!$F$8,AK250))*(23/(IF(AJ250="",'Standard input values for PCO2'!$E$8,AJ250))-1)*((57.27+0.302*(IF(AF250="",'Standard input values for PCO2'!$C$8,AF250)))/(1-0.171*(IF(AK250="",'Standard input values for PCO2'!$F$8,AK250)))))*T250/1000)</f>
        <v/>
      </c>
      <c r="BA250" s="104" t="str">
        <f t="shared" si="83"/>
        <v/>
      </c>
      <c r="BB250" s="119" t="str">
        <f t="shared" si="73"/>
        <v/>
      </c>
      <c r="BC250" s="118" t="str">
        <f t="shared" si="74"/>
        <v/>
      </c>
      <c r="BD250" s="104" t="str">
        <f t="shared" si="75"/>
        <v/>
      </c>
      <c r="BE250" s="119" t="str">
        <f t="shared" si="76"/>
        <v/>
      </c>
      <c r="BF250" s="98" t="str">
        <f t="shared" si="77"/>
        <v/>
      </c>
      <c r="BG250" s="99" t="str">
        <f t="shared" si="78"/>
        <v/>
      </c>
      <c r="BH250" s="99" t="str">
        <f t="shared" si="79"/>
        <v/>
      </c>
      <c r="BI250" s="100" t="str">
        <f t="shared" si="80"/>
        <v/>
      </c>
      <c r="BJ250" s="101" t="str">
        <f t="shared" si="84"/>
        <v/>
      </c>
      <c r="BK250" s="102" t="str">
        <f t="shared" si="85"/>
        <v/>
      </c>
      <c r="BL250" s="102" t="str">
        <f t="shared" si="86"/>
        <v/>
      </c>
      <c r="BM250" s="102" t="str">
        <f t="shared" si="87"/>
        <v/>
      </c>
      <c r="BN250" s="102" t="str">
        <f t="shared" si="88"/>
        <v/>
      </c>
      <c r="BO250" s="103" t="str">
        <f t="shared" si="81"/>
        <v/>
      </c>
    </row>
    <row r="251" spans="2:67" x14ac:dyDescent="0.25">
      <c r="B251" s="132" t="str">
        <f>IF('Input data'!B251="","",'Input data'!B251)</f>
        <v/>
      </c>
      <c r="C251" s="66" t="str">
        <f>IF('Input data'!C251="","",'Input data'!C251)</f>
        <v/>
      </c>
      <c r="D251" s="66" t="str">
        <f>IF('Input data'!D251="","",'Input data'!D251)</f>
        <v/>
      </c>
      <c r="E251" s="133" t="str">
        <f>IF('Input data'!E251="","",'Input data'!E251)</f>
        <v/>
      </c>
      <c r="F251" s="66" t="str">
        <f>IF('Input data'!F251="","",'Input data'!F251)</f>
        <v/>
      </c>
      <c r="G251" s="66" t="str">
        <f>IF('Input data'!G251="","",'Input data'!G251)</f>
        <v/>
      </c>
      <c r="H251" s="127" t="str">
        <f>IF('Input data'!H251="","",'Input data'!H251)</f>
        <v/>
      </c>
      <c r="I251" s="64" t="str">
        <f>IF('Input data'!I251="","",'Input data'!I251)</f>
        <v/>
      </c>
      <c r="J251" s="65" t="str">
        <f>IF('Input data'!J251="","",'Input data'!J251)</f>
        <v/>
      </c>
      <c r="K251" s="64" t="str">
        <f>IF('Input data'!K251="","",'Input data'!K251)</f>
        <v/>
      </c>
      <c r="L251" s="65" t="str">
        <f>IF('Input data'!L251="","",'Input data'!L251)</f>
        <v/>
      </c>
      <c r="M251" s="64" t="str">
        <f>IF('Input data'!M251="","",'Input data'!M251)</f>
        <v/>
      </c>
      <c r="N251" s="64" t="str">
        <f>IF('Input data'!N251="","",'Input data'!N251)</f>
        <v/>
      </c>
      <c r="O251" s="134" t="str">
        <f>IF('Input data'!O251="","",'Input data'!O251)</f>
        <v/>
      </c>
      <c r="P251" s="132" t="str">
        <f>IF('Input data'!P251="","",'Input data'!P251)</f>
        <v/>
      </c>
      <c r="Q251" s="64" t="str">
        <f>IF('Input data'!Q251="","",'Input data'!Q251)</f>
        <v/>
      </c>
      <c r="R251" s="64" t="str">
        <f>IF('Input data'!R251="","",'Input data'!R251)</f>
        <v/>
      </c>
      <c r="S251" s="64" t="str">
        <f>IF('Input data'!S251="","",'Input data'!S251)</f>
        <v/>
      </c>
      <c r="T251" s="135" t="str">
        <f>IF('Input data'!T251="","",'Input data'!T251)</f>
        <v/>
      </c>
      <c r="U251" s="136" t="str">
        <f>IF('Input data'!U251="","",'Input data'!U251)</f>
        <v/>
      </c>
      <c r="V251" s="66" t="str">
        <f>IF('Input data'!V251="","",'Input data'!V251)</f>
        <v/>
      </c>
      <c r="W251" s="64" t="str">
        <f>IF('Input data'!W251="","",'Input data'!W251)</f>
        <v/>
      </c>
      <c r="X251" s="135" t="str">
        <f>IF('Input data'!X251="","",'Input data'!X251)</f>
        <v/>
      </c>
      <c r="Y251" s="137" t="str">
        <f>IF('Input data'!Y251="","",'Input data'!Y251)</f>
        <v/>
      </c>
      <c r="Z251" s="65" t="str">
        <f>IF('Input data'!Z251="","",'Input data'!Z251)</f>
        <v/>
      </c>
      <c r="AA251" s="65" t="str">
        <f>IF('Input data'!AA251="","",'Input data'!AA251)</f>
        <v/>
      </c>
      <c r="AB251" s="135" t="str">
        <f>IF('Input data'!AB251="","",'Input data'!AB251)</f>
        <v/>
      </c>
      <c r="AC251" s="136" t="str">
        <f>IF('Input data'!AC251="","",'Input data'!AC251)</f>
        <v/>
      </c>
      <c r="AD251" s="64" t="str">
        <f>IF('Input data'!AD251="","",'Input data'!AD251)</f>
        <v/>
      </c>
      <c r="AE251" s="64" t="str">
        <f>IF('Input data'!AE251="","",'Input data'!AE251)</f>
        <v/>
      </c>
      <c r="AF251" s="64" t="str">
        <f>IF('Input data'!AF251="","",'Input data'!AF251)</f>
        <v/>
      </c>
      <c r="AG251" s="64" t="str">
        <f>IF('Input data'!AG251="","",'Input data'!AG251)</f>
        <v/>
      </c>
      <c r="AH251" s="64" t="str">
        <f>IF('Input data'!AH251="","",'Input data'!AH251)</f>
        <v/>
      </c>
      <c r="AI251" s="64" t="str">
        <f>IF('Input data'!AI251="","",'Input data'!AI251)</f>
        <v/>
      </c>
      <c r="AJ251" s="64" t="str">
        <f>IF('Input data'!AJ251="","",'Input data'!AJ251)</f>
        <v/>
      </c>
      <c r="AK251" s="65" t="str">
        <f>IF('Input data'!AK251="","",'Input data'!AK251)</f>
        <v/>
      </c>
      <c r="AL251" s="136" t="str">
        <f>IF('Input data'!AL251="","",'Input data'!AL251)</f>
        <v/>
      </c>
      <c r="AM251" s="64" t="str">
        <f>IF('Input data'!AM251="","",'Input data'!AM251)</f>
        <v/>
      </c>
      <c r="AN251" s="128" t="str">
        <f>IF('Input data'!AN251="","",'Input data'!AN251)</f>
        <v/>
      </c>
      <c r="AO251" s="139" t="str">
        <f>IF('Input data'!AO251="","",'Input data'!AO251)</f>
        <v/>
      </c>
      <c r="AP251" s="89" t="str">
        <f t="shared" si="67"/>
        <v/>
      </c>
      <c r="AQ251" s="90" t="str">
        <f t="shared" si="68"/>
        <v/>
      </c>
      <c r="AR251" s="91" t="str">
        <f t="shared" si="69"/>
        <v/>
      </c>
      <c r="AS251" s="91" t="str">
        <f t="shared" si="70"/>
        <v/>
      </c>
      <c r="AT251" s="91" t="str">
        <f t="shared" si="82"/>
        <v/>
      </c>
      <c r="AU251" s="91" t="str">
        <f t="shared" si="71"/>
        <v/>
      </c>
      <c r="AV251" s="117" t="str">
        <f t="shared" si="72"/>
        <v/>
      </c>
      <c r="AW251" s="123" t="str">
        <f>IF(OR(Q251="",Y251=""),"",(5.6*(IF(AC251="",'Standard input values for PCO2'!$C$5,AC251))^0.75+22*Y251+1.6*0.00001*(IF(AG251="",'Standard input values for PCO2'!$D$5,AG251))^3)*Q251/1000)</f>
        <v/>
      </c>
      <c r="AX251" s="91" t="str">
        <f>IF(OR(R251="",Y251=""),"",(5.6*(IF(AD251="",'Standard input values for PCO2'!$C$6,AD251))^0.75+1.6*0.00001*(IF(AH251="",'Standard input values for PCO2'!$D$6,AH251))^3)*R251/1000)</f>
        <v/>
      </c>
      <c r="AY251" s="91" t="str">
        <f>IF(S251="","",(7.64*(IF(AE251="",'Standard input values for PCO2'!$C$7,AE251))^0.69+(IF(AK251="",'Standard input values for PCO2'!$F$7,AK251))*(23/(IF(AJ251="",'Standard input values for PCO2'!$E$7,AJ251))-1)*((57.27+0.302*(IF(AE251="",'Standard input values for PCO2'!$C$7,AE251)))/(1-0.171*(IF(AK251="",'Standard input values for PCO2'!$F$7,AK251))))+1.6*0.00001*(IF(AI251="",'Standard input values for PCO2'!$D$7,AI251))^3)*S251/1000)</f>
        <v/>
      </c>
      <c r="AZ251" s="91" t="str">
        <f>IF(T251="","",(7.64*(IF(AF251="",'Standard input values for PCO2'!$C$8,AF251))^0.69+(IF(AK251="",'Standard input values for PCO2'!$F$8,AK251))*(23/(IF(AJ251="",'Standard input values for PCO2'!$E$8,AJ251))-1)*((57.27+0.302*(IF(AF251="",'Standard input values for PCO2'!$C$8,AF251)))/(1-0.171*(IF(AK251="",'Standard input values for PCO2'!$F$8,AK251)))))*T251/1000)</f>
        <v/>
      </c>
      <c r="BA251" s="104" t="str">
        <f t="shared" si="83"/>
        <v/>
      </c>
      <c r="BB251" s="119" t="str">
        <f t="shared" si="73"/>
        <v/>
      </c>
      <c r="BC251" s="118" t="str">
        <f t="shared" si="74"/>
        <v/>
      </c>
      <c r="BD251" s="104" t="str">
        <f t="shared" si="75"/>
        <v/>
      </c>
      <c r="BE251" s="119" t="str">
        <f t="shared" si="76"/>
        <v/>
      </c>
      <c r="BF251" s="98" t="str">
        <f t="shared" si="77"/>
        <v/>
      </c>
      <c r="BG251" s="99" t="str">
        <f t="shared" si="78"/>
        <v/>
      </c>
      <c r="BH251" s="99" t="str">
        <f t="shared" si="79"/>
        <v/>
      </c>
      <c r="BI251" s="100" t="str">
        <f t="shared" si="80"/>
        <v/>
      </c>
      <c r="BJ251" s="101" t="str">
        <f t="shared" si="84"/>
        <v/>
      </c>
      <c r="BK251" s="102" t="str">
        <f t="shared" si="85"/>
        <v/>
      </c>
      <c r="BL251" s="102" t="str">
        <f t="shared" si="86"/>
        <v/>
      </c>
      <c r="BM251" s="102" t="str">
        <f t="shared" si="87"/>
        <v/>
      </c>
      <c r="BN251" s="102" t="str">
        <f t="shared" si="88"/>
        <v/>
      </c>
      <c r="BO251" s="103" t="str">
        <f t="shared" si="81"/>
        <v/>
      </c>
    </row>
    <row r="252" spans="2:67" x14ac:dyDescent="0.25">
      <c r="B252" s="132" t="str">
        <f>IF('Input data'!B252="","",'Input data'!B252)</f>
        <v/>
      </c>
      <c r="C252" s="66" t="str">
        <f>IF('Input data'!C252="","",'Input data'!C252)</f>
        <v/>
      </c>
      <c r="D252" s="66" t="str">
        <f>IF('Input data'!D252="","",'Input data'!D252)</f>
        <v/>
      </c>
      <c r="E252" s="133" t="str">
        <f>IF('Input data'!E252="","",'Input data'!E252)</f>
        <v/>
      </c>
      <c r="F252" s="66" t="str">
        <f>IF('Input data'!F252="","",'Input data'!F252)</f>
        <v/>
      </c>
      <c r="G252" s="66" t="str">
        <f>IF('Input data'!G252="","",'Input data'!G252)</f>
        <v/>
      </c>
      <c r="H252" s="127" t="str">
        <f>IF('Input data'!H252="","",'Input data'!H252)</f>
        <v/>
      </c>
      <c r="I252" s="64" t="str">
        <f>IF('Input data'!I252="","",'Input data'!I252)</f>
        <v/>
      </c>
      <c r="J252" s="65" t="str">
        <f>IF('Input data'!J252="","",'Input data'!J252)</f>
        <v/>
      </c>
      <c r="K252" s="64" t="str">
        <f>IF('Input data'!K252="","",'Input data'!K252)</f>
        <v/>
      </c>
      <c r="L252" s="65" t="str">
        <f>IF('Input data'!L252="","",'Input data'!L252)</f>
        <v/>
      </c>
      <c r="M252" s="64" t="str">
        <f>IF('Input data'!M252="","",'Input data'!M252)</f>
        <v/>
      </c>
      <c r="N252" s="64" t="str">
        <f>IF('Input data'!N252="","",'Input data'!N252)</f>
        <v/>
      </c>
      <c r="O252" s="134" t="str">
        <f>IF('Input data'!O252="","",'Input data'!O252)</f>
        <v/>
      </c>
      <c r="P252" s="132" t="str">
        <f>IF('Input data'!P252="","",'Input data'!P252)</f>
        <v/>
      </c>
      <c r="Q252" s="64" t="str">
        <f>IF('Input data'!Q252="","",'Input data'!Q252)</f>
        <v/>
      </c>
      <c r="R252" s="64" t="str">
        <f>IF('Input data'!R252="","",'Input data'!R252)</f>
        <v/>
      </c>
      <c r="S252" s="64" t="str">
        <f>IF('Input data'!S252="","",'Input data'!S252)</f>
        <v/>
      </c>
      <c r="T252" s="135" t="str">
        <f>IF('Input data'!T252="","",'Input data'!T252)</f>
        <v/>
      </c>
      <c r="U252" s="136" t="str">
        <f>IF('Input data'!U252="","",'Input data'!U252)</f>
        <v/>
      </c>
      <c r="V252" s="66" t="str">
        <f>IF('Input data'!V252="","",'Input data'!V252)</f>
        <v/>
      </c>
      <c r="W252" s="64" t="str">
        <f>IF('Input data'!W252="","",'Input data'!W252)</f>
        <v/>
      </c>
      <c r="X252" s="135" t="str">
        <f>IF('Input data'!X252="","",'Input data'!X252)</f>
        <v/>
      </c>
      <c r="Y252" s="137" t="str">
        <f>IF('Input data'!Y252="","",'Input data'!Y252)</f>
        <v/>
      </c>
      <c r="Z252" s="65" t="str">
        <f>IF('Input data'!Z252="","",'Input data'!Z252)</f>
        <v/>
      </c>
      <c r="AA252" s="65" t="str">
        <f>IF('Input data'!AA252="","",'Input data'!AA252)</f>
        <v/>
      </c>
      <c r="AB252" s="135" t="str">
        <f>IF('Input data'!AB252="","",'Input data'!AB252)</f>
        <v/>
      </c>
      <c r="AC252" s="136" t="str">
        <f>IF('Input data'!AC252="","",'Input data'!AC252)</f>
        <v/>
      </c>
      <c r="AD252" s="64" t="str">
        <f>IF('Input data'!AD252="","",'Input data'!AD252)</f>
        <v/>
      </c>
      <c r="AE252" s="64" t="str">
        <f>IF('Input data'!AE252="","",'Input data'!AE252)</f>
        <v/>
      </c>
      <c r="AF252" s="64" t="str">
        <f>IF('Input data'!AF252="","",'Input data'!AF252)</f>
        <v/>
      </c>
      <c r="AG252" s="64" t="str">
        <f>IF('Input data'!AG252="","",'Input data'!AG252)</f>
        <v/>
      </c>
      <c r="AH252" s="64" t="str">
        <f>IF('Input data'!AH252="","",'Input data'!AH252)</f>
        <v/>
      </c>
      <c r="AI252" s="64" t="str">
        <f>IF('Input data'!AI252="","",'Input data'!AI252)</f>
        <v/>
      </c>
      <c r="AJ252" s="64" t="str">
        <f>IF('Input data'!AJ252="","",'Input data'!AJ252)</f>
        <v/>
      </c>
      <c r="AK252" s="65" t="str">
        <f>IF('Input data'!AK252="","",'Input data'!AK252)</f>
        <v/>
      </c>
      <c r="AL252" s="136" t="str">
        <f>IF('Input data'!AL252="","",'Input data'!AL252)</f>
        <v/>
      </c>
      <c r="AM252" s="64" t="str">
        <f>IF('Input data'!AM252="","",'Input data'!AM252)</f>
        <v/>
      </c>
      <c r="AN252" s="128" t="str">
        <f>IF('Input data'!AN252="","",'Input data'!AN252)</f>
        <v/>
      </c>
      <c r="AO252" s="139" t="str">
        <f>IF('Input data'!AO252="","",'Input data'!AO252)</f>
        <v/>
      </c>
      <c r="AP252" s="89" t="str">
        <f t="shared" si="67"/>
        <v/>
      </c>
      <c r="AQ252" s="90" t="str">
        <f t="shared" si="68"/>
        <v/>
      </c>
      <c r="AR252" s="91" t="str">
        <f t="shared" si="69"/>
        <v/>
      </c>
      <c r="AS252" s="91" t="str">
        <f t="shared" si="70"/>
        <v/>
      </c>
      <c r="AT252" s="91" t="str">
        <f t="shared" si="82"/>
        <v/>
      </c>
      <c r="AU252" s="91" t="str">
        <f t="shared" si="71"/>
        <v/>
      </c>
      <c r="AV252" s="117" t="str">
        <f t="shared" si="72"/>
        <v/>
      </c>
      <c r="AW252" s="123" t="str">
        <f>IF(OR(Q252="",Y252=""),"",(5.6*(IF(AC252="",'Standard input values for PCO2'!$C$5,AC252))^0.75+22*Y252+1.6*0.00001*(IF(AG252="",'Standard input values for PCO2'!$D$5,AG252))^3)*Q252/1000)</f>
        <v/>
      </c>
      <c r="AX252" s="91" t="str">
        <f>IF(OR(R252="",Y252=""),"",(5.6*(IF(AD252="",'Standard input values for PCO2'!$C$6,AD252))^0.75+1.6*0.00001*(IF(AH252="",'Standard input values for PCO2'!$D$6,AH252))^3)*R252/1000)</f>
        <v/>
      </c>
      <c r="AY252" s="91" t="str">
        <f>IF(S252="","",(7.64*(IF(AE252="",'Standard input values for PCO2'!$C$7,AE252))^0.69+(IF(AK252="",'Standard input values for PCO2'!$F$7,AK252))*(23/(IF(AJ252="",'Standard input values for PCO2'!$E$7,AJ252))-1)*((57.27+0.302*(IF(AE252="",'Standard input values for PCO2'!$C$7,AE252)))/(1-0.171*(IF(AK252="",'Standard input values for PCO2'!$F$7,AK252))))+1.6*0.00001*(IF(AI252="",'Standard input values for PCO2'!$D$7,AI252))^3)*S252/1000)</f>
        <v/>
      </c>
      <c r="AZ252" s="91" t="str">
        <f>IF(T252="","",(7.64*(IF(AF252="",'Standard input values for PCO2'!$C$8,AF252))^0.69+(IF(AK252="",'Standard input values for PCO2'!$F$8,AK252))*(23/(IF(AJ252="",'Standard input values for PCO2'!$E$8,AJ252))-1)*((57.27+0.302*(IF(AF252="",'Standard input values for PCO2'!$C$8,AF252)))/(1-0.171*(IF(AK252="",'Standard input values for PCO2'!$F$8,AK252)))))*T252/1000)</f>
        <v/>
      </c>
      <c r="BA252" s="104" t="str">
        <f t="shared" si="83"/>
        <v/>
      </c>
      <c r="BB252" s="119" t="str">
        <f t="shared" si="73"/>
        <v/>
      </c>
      <c r="BC252" s="118" t="str">
        <f t="shared" si="74"/>
        <v/>
      </c>
      <c r="BD252" s="104" t="str">
        <f t="shared" si="75"/>
        <v/>
      </c>
      <c r="BE252" s="119" t="str">
        <f t="shared" si="76"/>
        <v/>
      </c>
      <c r="BF252" s="98" t="str">
        <f t="shared" si="77"/>
        <v/>
      </c>
      <c r="BG252" s="99" t="str">
        <f t="shared" si="78"/>
        <v/>
      </c>
      <c r="BH252" s="99" t="str">
        <f t="shared" si="79"/>
        <v/>
      </c>
      <c r="BI252" s="100" t="str">
        <f t="shared" si="80"/>
        <v/>
      </c>
      <c r="BJ252" s="101" t="str">
        <f t="shared" si="84"/>
        <v/>
      </c>
      <c r="BK252" s="102" t="str">
        <f t="shared" si="85"/>
        <v/>
      </c>
      <c r="BL252" s="102" t="str">
        <f t="shared" si="86"/>
        <v/>
      </c>
      <c r="BM252" s="102" t="str">
        <f t="shared" si="87"/>
        <v/>
      </c>
      <c r="BN252" s="102" t="str">
        <f t="shared" si="88"/>
        <v/>
      </c>
      <c r="BO252" s="103" t="str">
        <f t="shared" si="81"/>
        <v/>
      </c>
    </row>
    <row r="253" spans="2:67" x14ac:dyDescent="0.25">
      <c r="B253" s="132" t="str">
        <f>IF('Input data'!B253="","",'Input data'!B253)</f>
        <v/>
      </c>
      <c r="C253" s="66" t="str">
        <f>IF('Input data'!C253="","",'Input data'!C253)</f>
        <v/>
      </c>
      <c r="D253" s="66" t="str">
        <f>IF('Input data'!D253="","",'Input data'!D253)</f>
        <v/>
      </c>
      <c r="E253" s="133" t="str">
        <f>IF('Input data'!E253="","",'Input data'!E253)</f>
        <v/>
      </c>
      <c r="F253" s="66" t="str">
        <f>IF('Input data'!F253="","",'Input data'!F253)</f>
        <v/>
      </c>
      <c r="G253" s="66" t="str">
        <f>IF('Input data'!G253="","",'Input data'!G253)</f>
        <v/>
      </c>
      <c r="H253" s="127" t="str">
        <f>IF('Input data'!H253="","",'Input data'!H253)</f>
        <v/>
      </c>
      <c r="I253" s="64" t="str">
        <f>IF('Input data'!I253="","",'Input data'!I253)</f>
        <v/>
      </c>
      <c r="J253" s="65" t="str">
        <f>IF('Input data'!J253="","",'Input data'!J253)</f>
        <v/>
      </c>
      <c r="K253" s="64" t="str">
        <f>IF('Input data'!K253="","",'Input data'!K253)</f>
        <v/>
      </c>
      <c r="L253" s="65" t="str">
        <f>IF('Input data'!L253="","",'Input data'!L253)</f>
        <v/>
      </c>
      <c r="M253" s="64" t="str">
        <f>IF('Input data'!M253="","",'Input data'!M253)</f>
        <v/>
      </c>
      <c r="N253" s="64" t="str">
        <f>IF('Input data'!N253="","",'Input data'!N253)</f>
        <v/>
      </c>
      <c r="O253" s="134" t="str">
        <f>IF('Input data'!O253="","",'Input data'!O253)</f>
        <v/>
      </c>
      <c r="P253" s="132" t="str">
        <f>IF('Input data'!P253="","",'Input data'!P253)</f>
        <v/>
      </c>
      <c r="Q253" s="64" t="str">
        <f>IF('Input data'!Q253="","",'Input data'!Q253)</f>
        <v/>
      </c>
      <c r="R253" s="64" t="str">
        <f>IF('Input data'!R253="","",'Input data'!R253)</f>
        <v/>
      </c>
      <c r="S253" s="64" t="str">
        <f>IF('Input data'!S253="","",'Input data'!S253)</f>
        <v/>
      </c>
      <c r="T253" s="135" t="str">
        <f>IF('Input data'!T253="","",'Input data'!T253)</f>
        <v/>
      </c>
      <c r="U253" s="136" t="str">
        <f>IF('Input data'!U253="","",'Input data'!U253)</f>
        <v/>
      </c>
      <c r="V253" s="66" t="str">
        <f>IF('Input data'!V253="","",'Input data'!V253)</f>
        <v/>
      </c>
      <c r="W253" s="64" t="str">
        <f>IF('Input data'!W253="","",'Input data'!W253)</f>
        <v/>
      </c>
      <c r="X253" s="135" t="str">
        <f>IF('Input data'!X253="","",'Input data'!X253)</f>
        <v/>
      </c>
      <c r="Y253" s="137" t="str">
        <f>IF('Input data'!Y253="","",'Input data'!Y253)</f>
        <v/>
      </c>
      <c r="Z253" s="65" t="str">
        <f>IF('Input data'!Z253="","",'Input data'!Z253)</f>
        <v/>
      </c>
      <c r="AA253" s="65" t="str">
        <f>IF('Input data'!AA253="","",'Input data'!AA253)</f>
        <v/>
      </c>
      <c r="AB253" s="135" t="str">
        <f>IF('Input data'!AB253="","",'Input data'!AB253)</f>
        <v/>
      </c>
      <c r="AC253" s="136" t="str">
        <f>IF('Input data'!AC253="","",'Input data'!AC253)</f>
        <v/>
      </c>
      <c r="AD253" s="64" t="str">
        <f>IF('Input data'!AD253="","",'Input data'!AD253)</f>
        <v/>
      </c>
      <c r="AE253" s="64" t="str">
        <f>IF('Input data'!AE253="","",'Input data'!AE253)</f>
        <v/>
      </c>
      <c r="AF253" s="64" t="str">
        <f>IF('Input data'!AF253="","",'Input data'!AF253)</f>
        <v/>
      </c>
      <c r="AG253" s="64" t="str">
        <f>IF('Input data'!AG253="","",'Input data'!AG253)</f>
        <v/>
      </c>
      <c r="AH253" s="64" t="str">
        <f>IF('Input data'!AH253="","",'Input data'!AH253)</f>
        <v/>
      </c>
      <c r="AI253" s="64" t="str">
        <f>IF('Input data'!AI253="","",'Input data'!AI253)</f>
        <v/>
      </c>
      <c r="AJ253" s="64" t="str">
        <f>IF('Input data'!AJ253="","",'Input data'!AJ253)</f>
        <v/>
      </c>
      <c r="AK253" s="65" t="str">
        <f>IF('Input data'!AK253="","",'Input data'!AK253)</f>
        <v/>
      </c>
      <c r="AL253" s="136" t="str">
        <f>IF('Input data'!AL253="","",'Input data'!AL253)</f>
        <v/>
      </c>
      <c r="AM253" s="64" t="str">
        <f>IF('Input data'!AM253="","",'Input data'!AM253)</f>
        <v/>
      </c>
      <c r="AN253" s="128" t="str">
        <f>IF('Input data'!AN253="","",'Input data'!AN253)</f>
        <v/>
      </c>
      <c r="AO253" s="139" t="str">
        <f>IF('Input data'!AO253="","",'Input data'!AO253)</f>
        <v/>
      </c>
      <c r="AP253" s="89" t="str">
        <f t="shared" si="67"/>
        <v/>
      </c>
      <c r="AQ253" s="90" t="str">
        <f t="shared" si="68"/>
        <v/>
      </c>
      <c r="AR253" s="91" t="str">
        <f t="shared" si="69"/>
        <v/>
      </c>
      <c r="AS253" s="91" t="str">
        <f t="shared" si="70"/>
        <v/>
      </c>
      <c r="AT253" s="91" t="str">
        <f t="shared" si="82"/>
        <v/>
      </c>
      <c r="AU253" s="91" t="str">
        <f t="shared" si="71"/>
        <v/>
      </c>
      <c r="AV253" s="117" t="str">
        <f t="shared" si="72"/>
        <v/>
      </c>
      <c r="AW253" s="123" t="str">
        <f>IF(OR(Q253="",Y253=""),"",(5.6*(IF(AC253="",'Standard input values for PCO2'!$C$5,AC253))^0.75+22*Y253+1.6*0.00001*(IF(AG253="",'Standard input values for PCO2'!$D$5,AG253))^3)*Q253/1000)</f>
        <v/>
      </c>
      <c r="AX253" s="91" t="str">
        <f>IF(OR(R253="",Y253=""),"",(5.6*(IF(AD253="",'Standard input values for PCO2'!$C$6,AD253))^0.75+1.6*0.00001*(IF(AH253="",'Standard input values for PCO2'!$D$6,AH253))^3)*R253/1000)</f>
        <v/>
      </c>
      <c r="AY253" s="91" t="str">
        <f>IF(S253="","",(7.64*(IF(AE253="",'Standard input values for PCO2'!$C$7,AE253))^0.69+(IF(AK253="",'Standard input values for PCO2'!$F$7,AK253))*(23/(IF(AJ253="",'Standard input values for PCO2'!$E$7,AJ253))-1)*((57.27+0.302*(IF(AE253="",'Standard input values for PCO2'!$C$7,AE253)))/(1-0.171*(IF(AK253="",'Standard input values for PCO2'!$F$7,AK253))))+1.6*0.00001*(IF(AI253="",'Standard input values for PCO2'!$D$7,AI253))^3)*S253/1000)</f>
        <v/>
      </c>
      <c r="AZ253" s="91" t="str">
        <f>IF(T253="","",(7.64*(IF(AF253="",'Standard input values for PCO2'!$C$8,AF253))^0.69+(IF(AK253="",'Standard input values for PCO2'!$F$8,AK253))*(23/(IF(AJ253="",'Standard input values for PCO2'!$E$8,AJ253))-1)*((57.27+0.302*(IF(AF253="",'Standard input values for PCO2'!$C$8,AF253)))/(1-0.171*(IF(AK253="",'Standard input values for PCO2'!$F$8,AK253)))))*T253/1000)</f>
        <v/>
      </c>
      <c r="BA253" s="104" t="str">
        <f t="shared" si="83"/>
        <v/>
      </c>
      <c r="BB253" s="119" t="str">
        <f t="shared" si="73"/>
        <v/>
      </c>
      <c r="BC253" s="118" t="str">
        <f t="shared" si="74"/>
        <v/>
      </c>
      <c r="BD253" s="104" t="str">
        <f t="shared" si="75"/>
        <v/>
      </c>
      <c r="BE253" s="119" t="str">
        <f t="shared" si="76"/>
        <v/>
      </c>
      <c r="BF253" s="98" t="str">
        <f t="shared" si="77"/>
        <v/>
      </c>
      <c r="BG253" s="99" t="str">
        <f t="shared" si="78"/>
        <v/>
      </c>
      <c r="BH253" s="99" t="str">
        <f t="shared" si="79"/>
        <v/>
      </c>
      <c r="BI253" s="100" t="str">
        <f t="shared" si="80"/>
        <v/>
      </c>
      <c r="BJ253" s="101" t="str">
        <f t="shared" si="84"/>
        <v/>
      </c>
      <c r="BK253" s="102" t="str">
        <f t="shared" si="85"/>
        <v/>
      </c>
      <c r="BL253" s="102" t="str">
        <f t="shared" si="86"/>
        <v/>
      </c>
      <c r="BM253" s="102" t="str">
        <f t="shared" si="87"/>
        <v/>
      </c>
      <c r="BN253" s="102" t="str">
        <f t="shared" si="88"/>
        <v/>
      </c>
      <c r="BO253" s="103" t="str">
        <f t="shared" si="81"/>
        <v/>
      </c>
    </row>
    <row r="254" spans="2:67" x14ac:dyDescent="0.25">
      <c r="B254" s="141" t="str">
        <f>IF('Input data'!B254="","",'Input data'!B254)</f>
        <v/>
      </c>
      <c r="C254" s="142" t="str">
        <f>IF('Input data'!C254="","",'Input data'!C254)</f>
        <v/>
      </c>
      <c r="D254" s="142" t="str">
        <f>IF('Input data'!D254="","",'Input data'!D254)</f>
        <v/>
      </c>
      <c r="E254" s="143" t="str">
        <f>IF('Input data'!E254="","",'Input data'!E254)</f>
        <v/>
      </c>
      <c r="F254" s="142" t="str">
        <f>IF('Input data'!F254="","",'Input data'!F254)</f>
        <v/>
      </c>
      <c r="G254" s="142" t="str">
        <f>IF('Input data'!G254="","",'Input data'!G254)</f>
        <v/>
      </c>
      <c r="H254" s="144" t="str">
        <f>IF('Input data'!H254="","",'Input data'!H254)</f>
        <v/>
      </c>
      <c r="I254" s="145" t="str">
        <f>IF('Input data'!I254="","",'Input data'!I254)</f>
        <v/>
      </c>
      <c r="J254" s="146" t="str">
        <f>IF('Input data'!J254="","",'Input data'!J254)</f>
        <v/>
      </c>
      <c r="K254" s="145" t="str">
        <f>IF('Input data'!K254="","",'Input data'!K254)</f>
        <v/>
      </c>
      <c r="L254" s="146" t="str">
        <f>IF('Input data'!L254="","",'Input data'!L254)</f>
        <v/>
      </c>
      <c r="M254" s="145" t="str">
        <f>IF('Input data'!M254="","",'Input data'!M254)</f>
        <v/>
      </c>
      <c r="N254" s="145" t="str">
        <f>IF('Input data'!N254="","",'Input data'!N254)</f>
        <v/>
      </c>
      <c r="O254" s="147" t="str">
        <f>IF('Input data'!O254="","",'Input data'!O254)</f>
        <v/>
      </c>
      <c r="P254" s="141" t="str">
        <f>IF('Input data'!P254="","",'Input data'!P254)</f>
        <v/>
      </c>
      <c r="Q254" s="145" t="str">
        <f>IF('Input data'!Q254="","",'Input data'!Q254)</f>
        <v/>
      </c>
      <c r="R254" s="145" t="str">
        <f>IF('Input data'!R254="","",'Input data'!R254)</f>
        <v/>
      </c>
      <c r="S254" s="145" t="str">
        <f>IF('Input data'!S254="","",'Input data'!S254)</f>
        <v/>
      </c>
      <c r="T254" s="148" t="str">
        <f>IF('Input data'!T254="","",'Input data'!T254)</f>
        <v/>
      </c>
      <c r="U254" s="149" t="str">
        <f>IF('Input data'!U254="","",'Input data'!U254)</f>
        <v/>
      </c>
      <c r="V254" s="142" t="str">
        <f>IF('Input data'!V254="","",'Input data'!V254)</f>
        <v/>
      </c>
      <c r="W254" s="145" t="str">
        <f>IF('Input data'!W254="","",'Input data'!W254)</f>
        <v/>
      </c>
      <c r="X254" s="148" t="str">
        <f>IF('Input data'!X254="","",'Input data'!X254)</f>
        <v/>
      </c>
      <c r="Y254" s="150" t="str">
        <f>IF('Input data'!Y254="","",'Input data'!Y254)</f>
        <v/>
      </c>
      <c r="Z254" s="146" t="str">
        <f>IF('Input data'!Z254="","",'Input data'!Z254)</f>
        <v/>
      </c>
      <c r="AA254" s="146" t="str">
        <f>IF('Input data'!AA254="","",'Input data'!AA254)</f>
        <v/>
      </c>
      <c r="AB254" s="148" t="str">
        <f>IF('Input data'!AB254="","",'Input data'!AB254)</f>
        <v/>
      </c>
      <c r="AC254" s="149" t="str">
        <f>IF('Input data'!AC254="","",'Input data'!AC254)</f>
        <v/>
      </c>
      <c r="AD254" s="145" t="str">
        <f>IF('Input data'!AD254="","",'Input data'!AD254)</f>
        <v/>
      </c>
      <c r="AE254" s="145" t="str">
        <f>IF('Input data'!AE254="","",'Input data'!AE254)</f>
        <v/>
      </c>
      <c r="AF254" s="145" t="str">
        <f>IF('Input data'!AF254="","",'Input data'!AF254)</f>
        <v/>
      </c>
      <c r="AG254" s="145" t="str">
        <f>IF('Input data'!AG254="","",'Input data'!AG254)</f>
        <v/>
      </c>
      <c r="AH254" s="145" t="str">
        <f>IF('Input data'!AH254="","",'Input data'!AH254)</f>
        <v/>
      </c>
      <c r="AI254" s="145" t="str">
        <f>IF('Input data'!AI254="","",'Input data'!AI254)</f>
        <v/>
      </c>
      <c r="AJ254" s="145" t="str">
        <f>IF('Input data'!AJ254="","",'Input data'!AJ254)</f>
        <v/>
      </c>
      <c r="AK254" s="146" t="str">
        <f>IF('Input data'!AK254="","",'Input data'!AK254)</f>
        <v/>
      </c>
      <c r="AL254" s="149" t="str">
        <f>IF('Input data'!AL254="","",'Input data'!AL254)</f>
        <v/>
      </c>
      <c r="AM254" s="145" t="str">
        <f>IF('Input data'!AM254="","",'Input data'!AM254)</f>
        <v/>
      </c>
      <c r="AN254" s="151" t="str">
        <f>IF('Input data'!AN254="","",'Input data'!AN254)</f>
        <v/>
      </c>
      <c r="AO254" s="152" t="str">
        <f>IF('Input data'!AO254="","",'Input data'!AO254)</f>
        <v/>
      </c>
      <c r="AP254" s="105" t="str">
        <f t="shared" si="67"/>
        <v/>
      </c>
      <c r="AQ254" s="106" t="str">
        <f t="shared" si="68"/>
        <v/>
      </c>
      <c r="AR254" s="107" t="str">
        <f t="shared" si="69"/>
        <v/>
      </c>
      <c r="AS254" s="107" t="str">
        <f t="shared" si="70"/>
        <v/>
      </c>
      <c r="AT254" s="107" t="str">
        <f t="shared" si="82"/>
        <v/>
      </c>
      <c r="AU254" s="107" t="str">
        <f t="shared" si="71"/>
        <v/>
      </c>
      <c r="AV254" s="126" t="str">
        <f t="shared" si="72"/>
        <v/>
      </c>
      <c r="AW254" s="124" t="str">
        <f>IF(OR(Q254="",Y254=""),"",(5.6*(IF(AC254="",'Standard input values for PCO2'!$C$5,AC254))^0.75+22*Y254+1.6*0.00001*(IF(AG254="",'Standard input values for PCO2'!$D$5,AG254))^3)*Q254/1000)</f>
        <v/>
      </c>
      <c r="AX254" s="107" t="str">
        <f>IF(OR(R254="",Y254=""),"",(5.6*(IF(AD254="",'Standard input values for PCO2'!$C$6,AD254))^0.75+1.6*0.00001*(IF(AH254="",'Standard input values for PCO2'!$D$6,AH254))^3)*R254/1000)</f>
        <v/>
      </c>
      <c r="AY254" s="107" t="str">
        <f>IF(S254="","",(7.64*(IF(AE254="",'Standard input values for PCO2'!$C$7,AE254))^0.69+(IF(AK254="",'Standard input values for PCO2'!$F$7,AK254))*(23/(IF(AJ254="",'Standard input values for PCO2'!$E$7,AJ254))-1)*((57.27+0.302*(IF(AE254="",'Standard input values for PCO2'!$C$7,AE254)))/(1-0.171*(IF(AK254="",'Standard input values for PCO2'!$F$7,AK254))))+1.6*0.00001*(IF(AI254="",'Standard input values for PCO2'!$D$7,AI254))^3)*S254/1000)</f>
        <v/>
      </c>
      <c r="AZ254" s="107" t="str">
        <f>IF(T254="","",(7.64*(IF(AF254="",'Standard input values for PCO2'!$C$8,AF254))^0.69+(IF(AK254="",'Standard input values for PCO2'!$F$8,AK254))*(23/(IF(AJ254="",'Standard input values for PCO2'!$E$8,AJ254))-1)*((57.27+0.302*(IF(AF254="",'Standard input values for PCO2'!$C$8,AF254)))/(1-0.171*(IF(AK254="",'Standard input values for PCO2'!$F$8,AK254)))))*T254/1000)</f>
        <v/>
      </c>
      <c r="BA254" s="108" t="str">
        <f t="shared" si="83"/>
        <v/>
      </c>
      <c r="BB254" s="121" t="str">
        <f t="shared" si="73"/>
        <v/>
      </c>
      <c r="BC254" s="120" t="str">
        <f t="shared" si="74"/>
        <v/>
      </c>
      <c r="BD254" s="108" t="str">
        <f t="shared" si="75"/>
        <v/>
      </c>
      <c r="BE254" s="121" t="str">
        <f t="shared" si="76"/>
        <v/>
      </c>
      <c r="BF254" s="109" t="str">
        <f t="shared" si="77"/>
        <v/>
      </c>
      <c r="BG254" s="110" t="str">
        <f t="shared" si="78"/>
        <v/>
      </c>
      <c r="BH254" s="110" t="str">
        <f t="shared" si="79"/>
        <v/>
      </c>
      <c r="BI254" s="111" t="str">
        <f t="shared" si="80"/>
        <v/>
      </c>
      <c r="BJ254" s="112" t="str">
        <f t="shared" si="84"/>
        <v/>
      </c>
      <c r="BK254" s="113" t="str">
        <f t="shared" si="85"/>
        <v/>
      </c>
      <c r="BL254" s="113" t="str">
        <f t="shared" si="86"/>
        <v/>
      </c>
      <c r="BM254" s="113" t="str">
        <f t="shared" si="87"/>
        <v/>
      </c>
      <c r="BN254" s="113" t="str">
        <f t="shared" si="88"/>
        <v/>
      </c>
      <c r="BO254" s="114" t="str">
        <f t="shared" si="81"/>
        <v/>
      </c>
    </row>
  </sheetData>
  <sheetProtection password="ECBB" sheet="1" objects="1" scenarios="1"/>
  <mergeCells count="16">
    <mergeCell ref="BF2:BI2"/>
    <mergeCell ref="BF3:BI3"/>
    <mergeCell ref="BJ2:BO2"/>
    <mergeCell ref="BJ3:BO3"/>
    <mergeCell ref="AC3:AK3"/>
    <mergeCell ref="AL3:AO3"/>
    <mergeCell ref="B2:AO2"/>
    <mergeCell ref="AP2:BE2"/>
    <mergeCell ref="AP3:AV3"/>
    <mergeCell ref="AW3:BB3"/>
    <mergeCell ref="BC3:BE3"/>
    <mergeCell ref="B3:E3"/>
    <mergeCell ref="F3:O3"/>
    <mergeCell ref="P3:T3"/>
    <mergeCell ref="U3:X3"/>
    <mergeCell ref="Y3:AB3"/>
  </mergeCells>
  <conditionalFormatting sqref="BF5:BI254">
    <cfRule type="cellIs" dxfId="40" priority="9" operator="equal">
      <formula>0</formula>
    </cfRule>
  </conditionalFormatting>
  <conditionalFormatting sqref="BJ5:BO254">
    <cfRule type="cellIs" dxfId="39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D254"/>
  <sheetViews>
    <sheetView zoomScale="80" zoomScaleNormal="80" workbookViewId="0">
      <selection activeCell="DD14" sqref="DD14"/>
    </sheetView>
  </sheetViews>
  <sheetFormatPr defaultColWidth="9.140625" defaultRowHeight="15.75" x14ac:dyDescent="0.25"/>
  <cols>
    <col min="1" max="1" width="2.28515625" style="66" customWidth="1"/>
    <col min="2" max="3" width="32.85546875" style="215" hidden="1" customWidth="1"/>
    <col min="4" max="4" width="15" style="215" hidden="1" customWidth="1"/>
    <col min="5" max="5" width="15.42578125" style="215" hidden="1" customWidth="1"/>
    <col min="6" max="6" width="12.5703125" style="216" hidden="1" customWidth="1"/>
    <col min="7" max="7" width="20.7109375" style="217" hidden="1" customWidth="1"/>
    <col min="8" max="8" width="12.5703125" style="216" hidden="1" customWidth="1"/>
    <col min="9" max="9" width="18.7109375" style="217" hidden="1" customWidth="1"/>
    <col min="10" max="10" width="12.85546875" style="216" hidden="1" customWidth="1"/>
    <col min="11" max="11" width="17.5703125" style="216" hidden="1" customWidth="1"/>
    <col min="12" max="12" width="20.140625" style="217" hidden="1" customWidth="1"/>
    <col min="13" max="13" width="14" style="215" hidden="1" customWidth="1"/>
    <col min="14" max="14" width="14.5703125" style="216" hidden="1" customWidth="1"/>
    <col min="15" max="15" width="13.5703125" style="216" hidden="1" customWidth="1"/>
    <col min="16" max="16" width="14.7109375" style="216" hidden="1" customWidth="1"/>
    <col min="17" max="17" width="16.7109375" style="216" hidden="1" customWidth="1"/>
    <col min="18" max="18" width="26.7109375" style="216" hidden="1" customWidth="1"/>
    <col min="19" max="19" width="15.42578125" style="215" hidden="1" customWidth="1"/>
    <col min="20" max="20" width="16" style="216" hidden="1" customWidth="1"/>
    <col min="21" max="21" width="14.5703125" style="216" hidden="1" customWidth="1"/>
    <col min="22" max="22" width="17.140625" style="217" hidden="1" customWidth="1"/>
    <col min="23" max="24" width="15.42578125" style="217" hidden="1" customWidth="1"/>
    <col min="25" max="25" width="15.85546875" style="216" hidden="1" customWidth="1"/>
    <col min="26" max="26" width="23.42578125" style="216" hidden="1" customWidth="1"/>
    <col min="27" max="27" width="16.7109375" style="216" hidden="1" customWidth="1"/>
    <col min="28" max="28" width="19.5703125" style="216" hidden="1" customWidth="1"/>
    <col min="29" max="29" width="21.28515625" style="216" hidden="1" customWidth="1"/>
    <col min="30" max="30" width="19.42578125" style="216" hidden="1" customWidth="1"/>
    <col min="31" max="31" width="20.140625" style="216" hidden="1" customWidth="1"/>
    <col min="32" max="32" width="18.42578125" style="216" hidden="1" customWidth="1"/>
    <col min="33" max="33" width="23.5703125" style="216" hidden="1" customWidth="1"/>
    <col min="34" max="34" width="23.28515625" style="217" hidden="1" customWidth="1"/>
    <col min="35" max="35" width="12.140625" style="216" hidden="1" customWidth="1"/>
    <col min="36" max="36" width="16.7109375" style="216" hidden="1" customWidth="1"/>
    <col min="37" max="37" width="12.7109375" style="223" hidden="1" customWidth="1"/>
    <col min="38" max="38" width="14.85546875" style="223" hidden="1" customWidth="1"/>
    <col min="39" max="39" width="17.85546875" style="215" hidden="1" customWidth="1"/>
    <col min="40" max="40" width="20.42578125" style="215" hidden="1" customWidth="1"/>
    <col min="41" max="42" width="17.5703125" style="215" hidden="1" customWidth="1"/>
    <col min="43" max="43" width="18.28515625" style="178" bestFit="1" customWidth="1"/>
    <col min="44" max="44" width="23.85546875" style="178" bestFit="1" customWidth="1"/>
    <col min="45" max="45" width="24.7109375" style="178" customWidth="1"/>
    <col min="46" max="46" width="47.85546875" style="180" customWidth="1"/>
    <col min="47" max="47" width="32.28515625" style="179" customWidth="1"/>
    <col min="48" max="48" width="42.5703125" style="179" customWidth="1"/>
    <col min="49" max="49" width="21" style="179" customWidth="1"/>
    <col min="50" max="50" width="34.7109375" style="180" customWidth="1"/>
    <col min="51" max="51" width="24.7109375" style="180" customWidth="1"/>
    <col min="52" max="52" width="33" style="180" customWidth="1"/>
    <col min="53" max="53" width="23.140625" style="180" customWidth="1"/>
    <col min="54" max="54" width="24.28515625" style="179" customWidth="1"/>
    <col min="55" max="55" width="39.7109375" style="180" customWidth="1"/>
    <col min="56" max="56" width="40.85546875" style="180" customWidth="1"/>
    <col min="57" max="57" width="26" style="180" customWidth="1"/>
    <col min="58" max="58" width="21.7109375" style="180" customWidth="1"/>
    <col min="59" max="59" width="39.42578125" style="180" bestFit="1" customWidth="1"/>
    <col min="60" max="60" width="9.140625" style="250"/>
    <col min="61" max="61" width="17.7109375" style="66" hidden="1" customWidth="1"/>
    <col min="62" max="62" width="21.5703125" style="66" hidden="1" customWidth="1"/>
    <col min="63" max="63" width="20.140625" style="66" hidden="1" customWidth="1"/>
    <col min="64" max="64" width="47.85546875" style="65" hidden="1" customWidth="1"/>
    <col min="65" max="65" width="32.28515625" style="64" hidden="1" customWidth="1"/>
    <col min="66" max="66" width="42.5703125" style="64" hidden="1" customWidth="1"/>
    <col min="67" max="67" width="21" style="64" hidden="1" customWidth="1"/>
    <col min="68" max="68" width="34.7109375" style="65" hidden="1" customWidth="1"/>
    <col min="69" max="69" width="24.7109375" style="65" hidden="1" customWidth="1"/>
    <col min="70" max="70" width="33" style="65" hidden="1" customWidth="1"/>
    <col min="71" max="71" width="23.140625" style="65" hidden="1" customWidth="1"/>
    <col min="72" max="72" width="24.28515625" style="64" hidden="1" customWidth="1"/>
    <col min="73" max="73" width="39.7109375" style="65" hidden="1" customWidth="1"/>
    <col min="74" max="74" width="40.85546875" style="65" hidden="1" customWidth="1"/>
    <col min="75" max="75" width="26" style="65" hidden="1" customWidth="1"/>
    <col min="76" max="76" width="21.7109375" style="65" hidden="1" customWidth="1"/>
    <col min="77" max="77" width="39.42578125" style="65" hidden="1" customWidth="1"/>
    <col min="78" max="78" width="39.42578125" style="64" hidden="1" customWidth="1"/>
    <col min="79" max="79" width="0" style="66" hidden="1" customWidth="1"/>
    <col min="80" max="80" width="17.28515625" style="178" customWidth="1"/>
    <col min="81" max="81" width="26.140625" style="178" customWidth="1"/>
    <col min="82" max="82" width="23.5703125" style="178" customWidth="1"/>
    <col min="83" max="83" width="46.28515625" style="180" customWidth="1"/>
    <col min="84" max="84" width="49.28515625" style="180" customWidth="1"/>
    <col min="85" max="85" width="9.140625" style="250"/>
    <col min="86" max="86" width="17.7109375" style="66" hidden="1" customWidth="1"/>
    <col min="87" max="88" width="21.5703125" style="66" hidden="1" customWidth="1"/>
    <col min="89" max="89" width="20.140625" style="66" hidden="1" customWidth="1"/>
    <col min="90" max="90" width="47.85546875" style="65" hidden="1" customWidth="1"/>
    <col min="91" max="91" width="32.28515625" style="64" hidden="1" customWidth="1"/>
    <col min="92" max="92" width="42.5703125" style="64" hidden="1" customWidth="1"/>
    <col min="93" max="93" width="21" style="64" hidden="1" customWidth="1"/>
    <col min="94" max="94" width="34.7109375" style="65" hidden="1" customWidth="1"/>
    <col min="95" max="95" width="24.7109375" style="65" hidden="1" customWidth="1"/>
    <col min="96" max="96" width="33" style="65" hidden="1" customWidth="1"/>
    <col min="97" max="97" width="23.140625" style="65" hidden="1" customWidth="1"/>
    <col min="98" max="98" width="24.28515625" style="64" hidden="1" customWidth="1"/>
    <col min="99" max="99" width="39.7109375" style="65" hidden="1" customWidth="1"/>
    <col min="100" max="100" width="40.85546875" style="65" hidden="1" customWidth="1"/>
    <col min="101" max="101" width="26" style="65" hidden="1" customWidth="1"/>
    <col min="102" max="102" width="21.7109375" style="65" hidden="1" customWidth="1"/>
    <col min="103" max="103" width="39.42578125" style="65" hidden="1" customWidth="1"/>
    <col min="104" max="104" width="0" style="66" hidden="1" customWidth="1"/>
    <col min="105" max="105" width="19.5703125" style="178" customWidth="1"/>
    <col min="106" max="106" width="46.28515625" style="178" customWidth="1"/>
    <col min="107" max="107" width="49.28515625" style="178" customWidth="1"/>
    <col min="108" max="108" width="49.28515625" style="65" bestFit="1" customWidth="1"/>
    <col min="109" max="16384" width="9.140625" style="66"/>
  </cols>
  <sheetData>
    <row r="1" spans="2:108" s="172" customFormat="1" ht="34.5" x14ac:dyDescent="0.45">
      <c r="B1" s="192"/>
      <c r="C1" s="192"/>
      <c r="D1" s="192"/>
      <c r="E1" s="192"/>
      <c r="F1" s="193"/>
      <c r="G1" s="194"/>
      <c r="H1" s="193"/>
      <c r="I1" s="194"/>
      <c r="J1" s="193"/>
      <c r="K1" s="193"/>
      <c r="L1" s="194"/>
      <c r="M1" s="192"/>
      <c r="N1" s="193"/>
      <c r="O1" s="193"/>
      <c r="P1" s="193"/>
      <c r="Q1" s="193"/>
      <c r="R1" s="193"/>
      <c r="S1" s="192"/>
      <c r="T1" s="193"/>
      <c r="U1" s="193"/>
      <c r="V1" s="194"/>
      <c r="W1" s="194"/>
      <c r="X1" s="194"/>
      <c r="Y1" s="193"/>
      <c r="Z1" s="193"/>
      <c r="AA1" s="193"/>
      <c r="AB1" s="193"/>
      <c r="AC1" s="193"/>
      <c r="AD1" s="193"/>
      <c r="AE1" s="193"/>
      <c r="AF1" s="193"/>
      <c r="AG1" s="193"/>
      <c r="AH1" s="194"/>
      <c r="AI1" s="193"/>
      <c r="AJ1" s="193"/>
      <c r="AK1" s="195"/>
      <c r="AL1" s="195"/>
      <c r="AM1" s="192"/>
      <c r="AN1" s="192"/>
      <c r="AO1" s="192"/>
      <c r="AP1" s="192"/>
      <c r="AQ1" s="338" t="s">
        <v>142</v>
      </c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40"/>
      <c r="BH1" s="245"/>
      <c r="BL1" s="174"/>
      <c r="BM1" s="173"/>
      <c r="BN1" s="173"/>
      <c r="BO1" s="173"/>
      <c r="BP1" s="174"/>
      <c r="BQ1" s="174"/>
      <c r="BR1" s="174"/>
      <c r="BS1" s="174"/>
      <c r="BT1" s="173"/>
      <c r="BU1" s="174"/>
      <c r="BV1" s="174"/>
      <c r="BW1" s="174"/>
      <c r="BX1" s="174"/>
      <c r="BY1" s="174"/>
      <c r="BZ1" s="173"/>
      <c r="CB1" s="313" t="s">
        <v>143</v>
      </c>
      <c r="CC1" s="314"/>
      <c r="CD1" s="314"/>
      <c r="CE1" s="314"/>
      <c r="CF1" s="341"/>
      <c r="CG1" s="245"/>
      <c r="CL1" s="174"/>
      <c r="CM1" s="173"/>
      <c r="CN1" s="173"/>
      <c r="CO1" s="173"/>
      <c r="CP1" s="174"/>
      <c r="CQ1" s="174"/>
      <c r="CR1" s="174"/>
      <c r="CS1" s="174"/>
      <c r="CT1" s="173"/>
      <c r="CU1" s="174"/>
      <c r="CV1" s="174"/>
      <c r="CW1" s="174"/>
      <c r="CX1" s="174"/>
      <c r="CY1" s="174"/>
      <c r="DA1" s="313" t="s">
        <v>144</v>
      </c>
      <c r="DB1" s="314"/>
      <c r="DC1" s="314"/>
      <c r="DD1" s="175"/>
    </row>
    <row r="2" spans="2:108" s="153" customFormat="1" ht="48" customHeight="1" x14ac:dyDescent="0.45">
      <c r="B2" s="315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7"/>
      <c r="AM2" s="318"/>
      <c r="AN2" s="318"/>
      <c r="AO2" s="319"/>
      <c r="AP2" s="196"/>
      <c r="AQ2" s="181"/>
      <c r="AR2" s="181"/>
      <c r="AS2" s="181"/>
      <c r="AT2" s="182"/>
      <c r="AU2" s="183"/>
      <c r="AV2" s="183"/>
      <c r="AW2" s="183"/>
      <c r="AX2" s="182"/>
      <c r="AY2" s="182"/>
      <c r="AZ2" s="182"/>
      <c r="BA2" s="182"/>
      <c r="BB2" s="183"/>
      <c r="BC2" s="182"/>
      <c r="BD2" s="182"/>
      <c r="BE2" s="182"/>
      <c r="BF2" s="182"/>
      <c r="BG2" s="182"/>
      <c r="BH2" s="246"/>
      <c r="BL2" s="158"/>
      <c r="BM2" s="154"/>
      <c r="BN2" s="154"/>
      <c r="BO2" s="154"/>
      <c r="BP2" s="158"/>
      <c r="BQ2" s="158"/>
      <c r="BR2" s="158"/>
      <c r="BS2" s="158"/>
      <c r="BT2" s="154"/>
      <c r="BU2" s="158"/>
      <c r="BV2" s="158"/>
      <c r="BW2" s="158"/>
      <c r="BX2" s="158"/>
      <c r="BY2" s="158"/>
      <c r="BZ2" s="154"/>
      <c r="CB2" s="188"/>
      <c r="CC2" s="188"/>
      <c r="CD2" s="188"/>
      <c r="CE2" s="189"/>
      <c r="CF2" s="189"/>
      <c r="CG2" s="246"/>
      <c r="CL2" s="158"/>
      <c r="CM2" s="154"/>
      <c r="CN2" s="154"/>
      <c r="CO2" s="154"/>
      <c r="CP2" s="158"/>
      <c r="CQ2" s="158"/>
      <c r="CR2" s="158"/>
      <c r="CS2" s="158"/>
      <c r="CT2" s="154"/>
      <c r="CU2" s="158"/>
      <c r="CV2" s="158"/>
      <c r="CW2" s="158"/>
      <c r="CX2" s="158"/>
      <c r="CY2" s="158"/>
      <c r="DA2" s="188"/>
      <c r="DB2" s="188"/>
      <c r="DC2" s="188"/>
      <c r="DD2" s="158"/>
    </row>
    <row r="3" spans="2:108" s="155" customFormat="1" ht="51.75" customHeight="1" x14ac:dyDescent="0.35">
      <c r="B3" s="320"/>
      <c r="C3" s="321"/>
      <c r="D3" s="322"/>
      <c r="E3" s="323" t="s">
        <v>22</v>
      </c>
      <c r="F3" s="324"/>
      <c r="G3" s="324"/>
      <c r="H3" s="324"/>
      <c r="I3" s="324"/>
      <c r="J3" s="324"/>
      <c r="K3" s="324"/>
      <c r="L3" s="325"/>
      <c r="M3" s="326" t="s">
        <v>23</v>
      </c>
      <c r="N3" s="327"/>
      <c r="O3" s="327"/>
      <c r="P3" s="327"/>
      <c r="Q3" s="328"/>
      <c r="R3" s="320" t="s">
        <v>24</v>
      </c>
      <c r="S3" s="321"/>
      <c r="T3" s="321"/>
      <c r="U3" s="322"/>
      <c r="V3" s="329" t="s">
        <v>29</v>
      </c>
      <c r="W3" s="330"/>
      <c r="X3" s="330"/>
      <c r="Y3" s="331"/>
      <c r="Z3" s="332" t="s">
        <v>82</v>
      </c>
      <c r="AA3" s="333"/>
      <c r="AB3" s="333"/>
      <c r="AC3" s="333"/>
      <c r="AD3" s="333"/>
      <c r="AE3" s="333"/>
      <c r="AF3" s="333"/>
      <c r="AG3" s="333"/>
      <c r="AH3" s="334"/>
      <c r="AI3" s="332" t="s">
        <v>83</v>
      </c>
      <c r="AJ3" s="333"/>
      <c r="AK3" s="333"/>
      <c r="AL3" s="334"/>
      <c r="AM3" s="335" t="s">
        <v>108</v>
      </c>
      <c r="AN3" s="336"/>
      <c r="AO3" s="337"/>
      <c r="AP3" s="197"/>
      <c r="AQ3" s="184"/>
      <c r="AR3" s="184"/>
      <c r="AS3" s="184"/>
      <c r="AT3" s="185" t="s">
        <v>103</v>
      </c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247"/>
      <c r="BL3" s="159"/>
      <c r="BM3" s="156"/>
      <c r="BN3" s="156"/>
      <c r="BO3" s="156"/>
      <c r="BP3" s="159"/>
      <c r="BQ3" s="159"/>
      <c r="BR3" s="159"/>
      <c r="BS3" s="159"/>
      <c r="BT3" s="156"/>
      <c r="BU3" s="159"/>
      <c r="BV3" s="159"/>
      <c r="BW3" s="159"/>
      <c r="BX3" s="159"/>
      <c r="BY3" s="159"/>
      <c r="BZ3" s="156"/>
      <c r="CB3" s="184"/>
      <c r="CC3" s="184"/>
      <c r="CD3" s="184" t="s">
        <v>103</v>
      </c>
      <c r="CE3" s="185"/>
      <c r="CF3" s="185"/>
      <c r="CG3" s="247"/>
      <c r="CL3" s="159"/>
      <c r="CM3" s="156"/>
      <c r="CN3" s="156"/>
      <c r="CO3" s="156"/>
      <c r="CP3" s="159"/>
      <c r="CQ3" s="159"/>
      <c r="CR3" s="159"/>
      <c r="CS3" s="159"/>
      <c r="CT3" s="156"/>
      <c r="CU3" s="159"/>
      <c r="CV3" s="159"/>
      <c r="CW3" s="159"/>
      <c r="CX3" s="159"/>
      <c r="CY3" s="159"/>
      <c r="DA3" s="184"/>
      <c r="DB3" s="184" t="s">
        <v>103</v>
      </c>
      <c r="DC3" s="185"/>
      <c r="DD3" s="159"/>
    </row>
    <row r="4" spans="2:108" s="131" customFormat="1" ht="61.5" customHeight="1" x14ac:dyDescent="0.25">
      <c r="B4" s="198" t="s">
        <v>5</v>
      </c>
      <c r="C4" s="198" t="s">
        <v>3</v>
      </c>
      <c r="D4" s="199" t="s">
        <v>6</v>
      </c>
      <c r="E4" s="200" t="s">
        <v>7</v>
      </c>
      <c r="F4" s="201" t="s">
        <v>10</v>
      </c>
      <c r="G4" s="202" t="s">
        <v>11</v>
      </c>
      <c r="H4" s="201" t="s">
        <v>12</v>
      </c>
      <c r="I4" s="202" t="s">
        <v>13</v>
      </c>
      <c r="J4" s="201" t="s">
        <v>14</v>
      </c>
      <c r="K4" s="201" t="s">
        <v>15</v>
      </c>
      <c r="L4" s="203" t="s">
        <v>16</v>
      </c>
      <c r="M4" s="198" t="s">
        <v>17</v>
      </c>
      <c r="N4" s="201" t="s">
        <v>18</v>
      </c>
      <c r="O4" s="201" t="s">
        <v>19</v>
      </c>
      <c r="P4" s="201" t="s">
        <v>20</v>
      </c>
      <c r="Q4" s="204" t="s">
        <v>21</v>
      </c>
      <c r="R4" s="205" t="s">
        <v>25</v>
      </c>
      <c r="S4" s="200" t="s">
        <v>26</v>
      </c>
      <c r="T4" s="201" t="s">
        <v>27</v>
      </c>
      <c r="U4" s="204" t="s">
        <v>28</v>
      </c>
      <c r="V4" s="206" t="s">
        <v>30</v>
      </c>
      <c r="W4" s="202" t="s">
        <v>31</v>
      </c>
      <c r="X4" s="202" t="s">
        <v>32</v>
      </c>
      <c r="Y4" s="204" t="s">
        <v>33</v>
      </c>
      <c r="Z4" s="205" t="s">
        <v>34</v>
      </c>
      <c r="AA4" s="201" t="s">
        <v>35</v>
      </c>
      <c r="AB4" s="201" t="s">
        <v>36</v>
      </c>
      <c r="AC4" s="201" t="s">
        <v>37</v>
      </c>
      <c r="AD4" s="201" t="s">
        <v>38</v>
      </c>
      <c r="AE4" s="201" t="s">
        <v>39</v>
      </c>
      <c r="AF4" s="201" t="s">
        <v>40</v>
      </c>
      <c r="AG4" s="201" t="s">
        <v>41</v>
      </c>
      <c r="AH4" s="202" t="s">
        <v>42</v>
      </c>
      <c r="AI4" s="205" t="s">
        <v>43</v>
      </c>
      <c r="AJ4" s="201" t="s">
        <v>44</v>
      </c>
      <c r="AK4" s="207" t="s">
        <v>45</v>
      </c>
      <c r="AL4" s="208" t="s">
        <v>46</v>
      </c>
      <c r="AM4" s="209" t="s">
        <v>60</v>
      </c>
      <c r="AN4" s="210" t="s">
        <v>61</v>
      </c>
      <c r="AO4" s="211" t="s">
        <v>62</v>
      </c>
      <c r="AP4" s="212"/>
      <c r="AQ4" s="184" t="s">
        <v>5</v>
      </c>
      <c r="AR4" s="184" t="s">
        <v>6</v>
      </c>
      <c r="AS4" s="184" t="s">
        <v>7</v>
      </c>
      <c r="AT4" s="185" t="s">
        <v>116</v>
      </c>
      <c r="AU4" s="186" t="s">
        <v>135</v>
      </c>
      <c r="AV4" s="184" t="s">
        <v>117</v>
      </c>
      <c r="AW4" s="184" t="s">
        <v>102</v>
      </c>
      <c r="AX4" s="184" t="s">
        <v>110</v>
      </c>
      <c r="AY4" s="184" t="s">
        <v>111</v>
      </c>
      <c r="AZ4" s="184" t="s">
        <v>112</v>
      </c>
      <c r="BA4" s="184" t="s">
        <v>113</v>
      </c>
      <c r="BB4" s="184" t="s">
        <v>114</v>
      </c>
      <c r="BC4" s="184" t="s">
        <v>115</v>
      </c>
      <c r="BD4" s="184" t="s">
        <v>121</v>
      </c>
      <c r="BE4" s="184" t="s">
        <v>120</v>
      </c>
      <c r="BF4" s="184" t="s">
        <v>119</v>
      </c>
      <c r="BG4" s="184" t="s">
        <v>118</v>
      </c>
      <c r="BH4" s="248"/>
      <c r="BI4" s="162" t="s">
        <v>5</v>
      </c>
      <c r="BJ4" s="162" t="s">
        <v>6</v>
      </c>
      <c r="BK4" s="162" t="s">
        <v>7</v>
      </c>
      <c r="BL4" s="163" t="s">
        <v>134</v>
      </c>
      <c r="BM4" s="164" t="s">
        <v>136</v>
      </c>
      <c r="BN4" s="164" t="s">
        <v>133</v>
      </c>
      <c r="BO4" s="164" t="s">
        <v>122</v>
      </c>
      <c r="BP4" s="163" t="s">
        <v>123</v>
      </c>
      <c r="BQ4" s="163" t="s">
        <v>124</v>
      </c>
      <c r="BR4" s="163" t="s">
        <v>125</v>
      </c>
      <c r="BS4" s="163" t="s">
        <v>126</v>
      </c>
      <c r="BT4" s="164" t="s">
        <v>127</v>
      </c>
      <c r="BU4" s="163" t="s">
        <v>128</v>
      </c>
      <c r="BV4" s="163" t="s">
        <v>129</v>
      </c>
      <c r="BW4" s="163" t="s">
        <v>130</v>
      </c>
      <c r="BX4" s="163" t="s">
        <v>131</v>
      </c>
      <c r="BY4" s="163" t="s">
        <v>132</v>
      </c>
      <c r="BZ4" s="176" t="s">
        <v>140</v>
      </c>
      <c r="CB4" s="184" t="s">
        <v>5</v>
      </c>
      <c r="CC4" s="184" t="s">
        <v>6</v>
      </c>
      <c r="CD4" s="184" t="s">
        <v>141</v>
      </c>
      <c r="CE4" s="184" t="s">
        <v>137</v>
      </c>
      <c r="CF4" s="185" t="s">
        <v>138</v>
      </c>
      <c r="CG4" s="248"/>
      <c r="CH4" s="162" t="s">
        <v>5</v>
      </c>
      <c r="CI4" s="162" t="s">
        <v>6</v>
      </c>
      <c r="CJ4" s="162" t="s">
        <v>140</v>
      </c>
      <c r="CK4" s="162" t="s">
        <v>7</v>
      </c>
      <c r="CL4" s="163" t="s">
        <v>134</v>
      </c>
      <c r="CM4" s="164" t="s">
        <v>136</v>
      </c>
      <c r="CN4" s="164" t="s">
        <v>133</v>
      </c>
      <c r="CO4" s="164" t="s">
        <v>122</v>
      </c>
      <c r="CP4" s="163" t="s">
        <v>123</v>
      </c>
      <c r="CQ4" s="163" t="s">
        <v>124</v>
      </c>
      <c r="CR4" s="163" t="s">
        <v>125</v>
      </c>
      <c r="CS4" s="163" t="s">
        <v>126</v>
      </c>
      <c r="CT4" s="164" t="s">
        <v>127</v>
      </c>
      <c r="CU4" s="163" t="s">
        <v>128</v>
      </c>
      <c r="CV4" s="163" t="s">
        <v>129</v>
      </c>
      <c r="CW4" s="163" t="s">
        <v>130</v>
      </c>
      <c r="CX4" s="163" t="s">
        <v>131</v>
      </c>
      <c r="CY4" s="163" t="s">
        <v>132</v>
      </c>
      <c r="DA4" s="184" t="s">
        <v>5</v>
      </c>
      <c r="DB4" s="184" t="s">
        <v>137</v>
      </c>
      <c r="DC4" s="185" t="s">
        <v>138</v>
      </c>
      <c r="DD4" s="171"/>
    </row>
    <row r="5" spans="2:108" s="131" customFormat="1" ht="15.75" customHeight="1" x14ac:dyDescent="0.25">
      <c r="B5" s="213" t="str">
        <f>IF('Emissions (daily means)'!D5="","",'Emissions (daily means)'!D5)</f>
        <v>Housing system 1</v>
      </c>
      <c r="C5" s="213" t="str">
        <f>IF('Emissions (daily means)'!B5="","",'Emissions (daily means)'!B5)</f>
        <v>Institute 1</v>
      </c>
      <c r="D5" s="214" t="str">
        <f>IF('Emissions (daily means)'!E5="","",'Emissions (daily means)'!E5)</f>
        <v>Location 1</v>
      </c>
      <c r="E5" s="215">
        <f>IF('Emissions (daily means)'!F5="","",'Emissions (daily means)'!F5)</f>
        <v>1</v>
      </c>
      <c r="F5" s="216">
        <f>IF($B5="","",IF('Emissions (daily means)'!$BI5=0,"*",IF('Emissions (daily means)'!I5="","*",'Emissions (daily means)'!I5)))</f>
        <v>94</v>
      </c>
      <c r="G5" s="217">
        <f>IF($B5="","",IF('Emissions (daily means)'!$BI5=0,"*",IF('Emissions (daily means)'!J5="","*",'Emissions (daily means)'!J5)))</f>
        <v>10.293478260869565</v>
      </c>
      <c r="H5" s="216">
        <f>IF($B5="","",IF('Emissions (daily means)'!$BI5=0,"*",IF('Emissions (daily means)'!K5="","*",'Emissions (daily means)'!K5)))</f>
        <v>86.585652173913061</v>
      </c>
      <c r="I5" s="217">
        <f>IF($B5="","",IF('Emissions (daily means)'!$BI5=0,"*",IF('Emissions (daily means)'!L5="","*",'Emissions (daily means)'!L5)))</f>
        <v>11.554782608695652</v>
      </c>
      <c r="J5" s="216">
        <f>IF($B5="","",IF('Emissions (daily means)'!$BI5=0,"*",IF('Emissions (daily means)'!M5="","*",'Emissions (daily means)'!M5)))</f>
        <v>70.012173913043483</v>
      </c>
      <c r="K5" s="216">
        <f>IF($B5="","",IF('Emissions (daily means)'!$BI5=0,"*",IF('Emissions (daily means)'!N5="","*",'Emissions (daily means)'!N5)))</f>
        <v>271.42</v>
      </c>
      <c r="L5" s="218">
        <f>IF($B5="","",IF('Emissions (daily means)'!$BI5=0,"*",IF('Emissions (daily means)'!O5="","*",'Emissions (daily means)'!O5)))</f>
        <v>8.9440000000000008</v>
      </c>
      <c r="M5" s="213">
        <f>IF($B5="","",IF('Emissions (daily means)'!$BI5=0,"*",IF('Emissions (daily means)'!P5="","*",'Emissions (daily means)'!P5)))</f>
        <v>282</v>
      </c>
      <c r="N5" s="216">
        <f>IF($B5="","",IF('Emissions (daily means)'!$BI5=0,"*",IF('Emissions (daily means)'!Q5="","*",'Emissions (daily means)'!Q5)))</f>
        <v>218</v>
      </c>
      <c r="O5" s="216">
        <f>IF($B5="","",IF('Emissions (daily means)'!$BI5=0,"*",IF('Emissions (daily means)'!R5="","*",'Emissions (daily means)'!R5)))</f>
        <v>37</v>
      </c>
      <c r="P5" s="216">
        <f>IF($B5="","",IF('Emissions (daily means)'!$BI5=0,"*",IF('Emissions (daily means)'!S5="","*",'Emissions (daily means)'!S5)))</f>
        <v>17</v>
      </c>
      <c r="Q5" s="219">
        <f>IF($B5="","",IF('Emissions (daily means)'!$BI5=0,"*",IF('Emissions (daily means)'!T5="","*",'Emissions (daily means)'!T5)))</f>
        <v>0</v>
      </c>
      <c r="R5" s="220">
        <f>IF($B5="","",IF('Emissions (daily means)'!$BI5=0,"*",IF('Emissions (daily means)'!U5="","*",'Emissions (daily means)'!U5)))</f>
        <v>1</v>
      </c>
      <c r="S5" s="215">
        <f>IF($B5="","",IF('Emissions (daily means)'!$BI5=0,"*",IF('Emissions (daily means)'!V5="","*",'Emissions (daily means)'!V5)))</f>
        <v>4.0999999999999996</v>
      </c>
      <c r="T5" s="216">
        <f>IF($B5="","",IF('Emissions (daily means)'!$BI5=0,"*",IF('Emissions (daily means)'!W5="","*",'Emissions (daily means)'!W5)))</f>
        <v>0</v>
      </c>
      <c r="U5" s="219">
        <f>IF($B5="","",IF('Emissions (daily means)'!$BI5=0,"*",IF('Emissions (daily means)'!X5="","*",'Emissions (daily means)'!X5)))</f>
        <v>0</v>
      </c>
      <c r="V5" s="221">
        <f>IF($B5="","",IF('Emissions (daily means)'!$BI5=0,"*",IF('Emissions (daily means)'!Y5="","*",'Emissions (daily means)'!Y5)))</f>
        <v>25.894495412844037</v>
      </c>
      <c r="W5" s="217">
        <f>IF($B5="","",IF('Emissions (daily means)'!$BI5=0,"*",IF('Emissions (daily means)'!Z5="","*",'Emissions (daily means)'!Z5)))</f>
        <v>3.42</v>
      </c>
      <c r="X5" s="217">
        <f>IF($B5="","",IF('Emissions (daily means)'!$BI5=0,"*",IF('Emissions (daily means)'!AA5="","*",'Emissions (daily means)'!AA5)))</f>
        <v>4.4800000000000004</v>
      </c>
      <c r="Y5" s="219">
        <f>IF($B5="","",IF('Emissions (daily means)'!$BI5=0,"*",IF('Emissions (daily means)'!AB5="","*",'Emissions (daily means)'!AB5)))</f>
        <v>21</v>
      </c>
      <c r="Z5" s="220">
        <f>IF($B5="","",IF('Emissions (daily means)'!$BI5=0,"*",IF('Emissions (daily means)'!AC5="","*",'Emissions (daily means)'!AC5)))</f>
        <v>650</v>
      </c>
      <c r="AA5" s="216">
        <f>IF($B5="","",IF('Emissions (daily means)'!$BI5=0,"*",IF('Emissions (daily means)'!AD5="","*",'Emissions (daily means)'!AD5)))</f>
        <v>650</v>
      </c>
      <c r="AB5" s="216">
        <f>IF($B5="","",IF('Emissions (daily means)'!$BI5=0,"*",IF('Emissions (daily means)'!AE5="","*",'Emissions (daily means)'!AE5)))</f>
        <v>400</v>
      </c>
      <c r="AC5" s="216">
        <f>IF($B5="","",IF('Emissions (daily means)'!$BI5=0,"*",IF('Emissions (daily means)'!AF5="","*",'Emissions (daily means)'!AF5)))</f>
        <v>250</v>
      </c>
      <c r="AD5" s="216">
        <f>IF($B5="","",IF('Emissions (daily means)'!$BI5=0,"*",IF('Emissions (daily means)'!AG5="","*",'Emissions (daily means)'!AG5)))</f>
        <v>160</v>
      </c>
      <c r="AE5" s="216">
        <f>IF($B5="","",IF('Emissions (daily means)'!$BI5=0,"*",IF('Emissions (daily means)'!AH5="","*",'Emissions (daily means)'!AH5)))</f>
        <v>220</v>
      </c>
      <c r="AF5" s="216">
        <f>IF($B5="","",IF('Emissions (daily means)'!$BI5=0,"*",IF('Emissions (daily means)'!AI5="","*",'Emissions (daily means)'!AI5)))</f>
        <v>140</v>
      </c>
      <c r="AG5" s="216">
        <f>IF($B5="","",IF('Emissions (daily means)'!$BI5=0,"*",IF('Emissions (daily means)'!AJ5="","*",'Emissions (daily means)'!AJ5)))</f>
        <v>10</v>
      </c>
      <c r="AH5" s="217">
        <f>IF($B5="","",IF('Emissions (daily means)'!$BI5=0,"*",IF('Emissions (daily means)'!AK5="","*",'Emissions (daily means)'!AK5)))</f>
        <v>0.6</v>
      </c>
      <c r="AI5" s="222">
        <f>IF($B5="","",IF('Emissions (daily means)'!$BI5=0,"*",IF('Emissions (daily means)'!AL5="","*",'Emissions (daily means)'!AL5)))</f>
        <v>516.7058641975309</v>
      </c>
      <c r="AJ5" s="216">
        <f>IF($B5="","",IF('Emissions (daily means)'!$BI5=0,"*",IF('Emissions (daily means)'!AM5="","*",'Emissions (daily means)'!AM5)))</f>
        <v>392.53835497762253</v>
      </c>
      <c r="AK5" s="223">
        <f>IF($B5="","",IF('Emissions (daily means)'!$BI5=0,"*",IF('Emissions (daily means)'!AN5="","*",'Emissions (daily means)'!AN5)))</f>
        <v>0.86564106793700279</v>
      </c>
      <c r="AL5" s="224">
        <f>IF($B5="","",IF('Emissions (daily means)'!$BI5=0,"*",IF('Emissions (daily means)'!AO5="","*",'Emissions (daily means)'!AO5)))</f>
        <v>7.7056875663210567E-2</v>
      </c>
      <c r="AM5" s="225">
        <f>IF($B5="","",IF('Emissions (daily means)'!$BI5=0,"*",IF('Emissions (daily means)'!BC5="","*",'Emissions (daily means)'!BC5)))</f>
        <v>509675.8189515511</v>
      </c>
      <c r="AN5" s="226">
        <f>IF($B5="","",IF('Emissions (daily means)'!$BI5=0,"*",IF('Emissions (daily means)'!BD5="","*",'Emissions (daily means)'!BD5)))</f>
        <v>1873.8081579101145</v>
      </c>
      <c r="AO5" s="227">
        <f>IF($B5="","",IF('Emissions (daily means)'!$BI5=0,"*",IF('Emissions (daily means)'!BE5="","*",'Emissions (daily means)'!BE5)))</f>
        <v>12.485245728802402</v>
      </c>
      <c r="AP5" s="217"/>
      <c r="AQ5" s="184" t="s">
        <v>104</v>
      </c>
      <c r="AR5" s="184" t="s">
        <v>104</v>
      </c>
      <c r="AS5" s="184"/>
      <c r="AT5" s="185"/>
      <c r="AU5" s="186"/>
      <c r="AV5" s="186"/>
      <c r="AW5" s="186"/>
      <c r="AX5" s="185"/>
      <c r="AY5" s="185"/>
      <c r="AZ5" s="185"/>
      <c r="BA5" s="185"/>
      <c r="BB5" s="186"/>
      <c r="BC5" s="185"/>
      <c r="BD5" s="185"/>
      <c r="BE5" s="185"/>
      <c r="BF5" s="185"/>
      <c r="BG5" s="185"/>
      <c r="BH5" s="248"/>
      <c r="BI5" s="165" t="str">
        <f>IF(AQ5="","",AQ5)</f>
        <v/>
      </c>
      <c r="BJ5" s="165" t="str">
        <f t="shared" ref="BJ5:BY5" si="0">IF(AR5="","",AR5)</f>
        <v/>
      </c>
      <c r="BK5" s="165" t="str">
        <f t="shared" si="0"/>
        <v/>
      </c>
      <c r="BL5" s="165" t="str">
        <f t="shared" si="0"/>
        <v/>
      </c>
      <c r="BM5" s="165" t="str">
        <f t="shared" si="0"/>
        <v/>
      </c>
      <c r="BN5" s="165" t="str">
        <f t="shared" si="0"/>
        <v/>
      </c>
      <c r="BO5" s="165" t="str">
        <f t="shared" si="0"/>
        <v/>
      </c>
      <c r="BP5" s="165" t="str">
        <f t="shared" si="0"/>
        <v/>
      </c>
      <c r="BQ5" s="165" t="str">
        <f t="shared" si="0"/>
        <v/>
      </c>
      <c r="BR5" s="165" t="str">
        <f t="shared" si="0"/>
        <v/>
      </c>
      <c r="BS5" s="165" t="str">
        <f t="shared" si="0"/>
        <v/>
      </c>
      <c r="BT5" s="165" t="str">
        <f t="shared" si="0"/>
        <v/>
      </c>
      <c r="BU5" s="165" t="str">
        <f t="shared" si="0"/>
        <v/>
      </c>
      <c r="BV5" s="165" t="str">
        <f t="shared" si="0"/>
        <v/>
      </c>
      <c r="BW5" s="165" t="str">
        <f t="shared" si="0"/>
        <v/>
      </c>
      <c r="BX5" s="165" t="str">
        <f t="shared" si="0"/>
        <v/>
      </c>
      <c r="BY5" s="165" t="str">
        <f t="shared" si="0"/>
        <v/>
      </c>
      <c r="BZ5" s="169">
        <v>0</v>
      </c>
      <c r="CB5" s="184" t="s">
        <v>104</v>
      </c>
      <c r="CC5" s="184"/>
      <c r="CD5" s="184">
        <v>0</v>
      </c>
      <c r="CE5" s="184">
        <v>0</v>
      </c>
      <c r="CF5" s="185"/>
      <c r="CG5" s="248"/>
      <c r="CH5" s="165" t="str">
        <f t="shared" ref="CH5:CH68" si="1">IF(BI5="","",BI5)</f>
        <v/>
      </c>
      <c r="CI5" s="165" t="str">
        <f t="shared" ref="CI5:CI68" si="2">IF(BJ5="","",BJ5)</f>
        <v/>
      </c>
      <c r="CJ5" s="165">
        <f>IF(BZ5="","",BZ5)</f>
        <v>0</v>
      </c>
      <c r="CK5" s="165" t="str">
        <f t="shared" ref="CK5:CY5" si="3">IF(BK5="","",BK5)</f>
        <v/>
      </c>
      <c r="CL5" s="165" t="str">
        <f t="shared" si="3"/>
        <v/>
      </c>
      <c r="CM5" s="165" t="str">
        <f t="shared" si="3"/>
        <v/>
      </c>
      <c r="CN5" s="165" t="str">
        <f t="shared" si="3"/>
        <v/>
      </c>
      <c r="CO5" s="165" t="str">
        <f t="shared" si="3"/>
        <v/>
      </c>
      <c r="CP5" s="165" t="str">
        <f t="shared" si="3"/>
        <v/>
      </c>
      <c r="CQ5" s="165" t="str">
        <f t="shared" si="3"/>
        <v/>
      </c>
      <c r="CR5" s="165" t="str">
        <f t="shared" si="3"/>
        <v/>
      </c>
      <c r="CS5" s="165" t="str">
        <f t="shared" si="3"/>
        <v/>
      </c>
      <c r="CT5" s="165" t="str">
        <f t="shared" si="3"/>
        <v/>
      </c>
      <c r="CU5" s="165" t="str">
        <f t="shared" si="3"/>
        <v/>
      </c>
      <c r="CV5" s="165" t="str">
        <f t="shared" si="3"/>
        <v/>
      </c>
      <c r="CW5" s="165" t="str">
        <f t="shared" si="3"/>
        <v/>
      </c>
      <c r="CX5" s="165" t="str">
        <f t="shared" si="3"/>
        <v/>
      </c>
      <c r="CY5" s="165" t="str">
        <f t="shared" si="3"/>
        <v/>
      </c>
      <c r="DA5" s="184"/>
      <c r="DB5" s="184">
        <v>0</v>
      </c>
      <c r="DC5" s="185"/>
      <c r="DD5" s="171"/>
    </row>
    <row r="6" spans="2:108" s="131" customFormat="1" ht="15.75" customHeight="1" x14ac:dyDescent="0.25">
      <c r="B6" s="213" t="str">
        <f>IF('Emissions (daily means)'!D6="","",'Emissions (daily means)'!D6)</f>
        <v>Housing system 1</v>
      </c>
      <c r="C6" s="213" t="str">
        <f>IF('Emissions (daily means)'!B6="","",'Emissions (daily means)'!B6)</f>
        <v>Institute 1</v>
      </c>
      <c r="D6" s="214" t="str">
        <f>IF('Emissions (daily means)'!E6="","",'Emissions (daily means)'!E6)</f>
        <v>Location 1</v>
      </c>
      <c r="E6" s="215">
        <f>IF('Emissions (daily means)'!F6="","",'Emissions (daily means)'!F6)</f>
        <v>1</v>
      </c>
      <c r="F6" s="216">
        <f>IF($B6="","",IF('Emissions (daily means)'!$BI6=0,"*",IF('Emissions (daily means)'!I6="","*",'Emissions (daily means)'!I6)))</f>
        <v>95</v>
      </c>
      <c r="G6" s="217">
        <f>IF($B6="","",IF('Emissions (daily means)'!$BI6=0,"*",IF('Emissions (daily means)'!J6="","*",'Emissions (daily means)'!J6)))</f>
        <v>14.83</v>
      </c>
      <c r="H6" s="216">
        <f>IF($B6="","",IF('Emissions (daily means)'!$BI6=0,"*",IF('Emissions (daily means)'!K6="","*",'Emissions (daily means)'!K6)))</f>
        <v>80.72</v>
      </c>
      <c r="I6" s="217">
        <f>IF($B6="","",IF('Emissions (daily means)'!$BI6=0,"*",IF('Emissions (daily means)'!L6="","*",'Emissions (daily means)'!L6)))</f>
        <v>17.510833333333334</v>
      </c>
      <c r="J6" s="216">
        <f>IF($B6="","",IF('Emissions (daily means)'!$BI6=0,"*",IF('Emissions (daily means)'!M6="","*",'Emissions (daily means)'!M6)))</f>
        <v>74.089583333333323</v>
      </c>
      <c r="K6" s="216">
        <f>IF($B6="","",IF('Emissions (daily means)'!$BI6=0,"*",IF('Emissions (daily means)'!N6="","*",'Emissions (daily means)'!N6)))</f>
        <v>140.13</v>
      </c>
      <c r="L6" s="218">
        <f>IF($B6="","",IF('Emissions (daily means)'!$BI6=0,"*",IF('Emissions (daily means)'!O6="","*",'Emissions (daily means)'!O6)))</f>
        <v>2.7570000000000006</v>
      </c>
      <c r="M6" s="213">
        <f>IF($B6="","",IF('Emissions (daily means)'!$BI6=0,"*",IF('Emissions (daily means)'!P6="","*",'Emissions (daily means)'!P6)))</f>
        <v>282</v>
      </c>
      <c r="N6" s="216">
        <f>IF($B6="","",IF('Emissions (daily means)'!$BI6=0,"*",IF('Emissions (daily means)'!Q6="","*",'Emissions (daily means)'!Q6)))</f>
        <v>218</v>
      </c>
      <c r="O6" s="216">
        <f>IF($B6="","",IF('Emissions (daily means)'!$BI6=0,"*",IF('Emissions (daily means)'!R6="","*",'Emissions (daily means)'!R6)))</f>
        <v>37</v>
      </c>
      <c r="P6" s="216">
        <f>IF($B6="","",IF('Emissions (daily means)'!$BI6=0,"*",IF('Emissions (daily means)'!S6="","*",'Emissions (daily means)'!S6)))</f>
        <v>17</v>
      </c>
      <c r="Q6" s="219">
        <f>IF($B6="","",IF('Emissions (daily means)'!$BI6=0,"*",IF('Emissions (daily means)'!T6="","*",'Emissions (daily means)'!T6)))</f>
        <v>0</v>
      </c>
      <c r="R6" s="220">
        <f>IF($B6="","",IF('Emissions (daily means)'!$BI6=0,"*",IF('Emissions (daily means)'!U6="","*",'Emissions (daily means)'!U6)))</f>
        <v>1</v>
      </c>
      <c r="S6" s="215">
        <f>IF($B6="","",IF('Emissions (daily means)'!$BI6=0,"*",IF('Emissions (daily means)'!V6="","*",'Emissions (daily means)'!V6)))</f>
        <v>4.0999999999999996</v>
      </c>
      <c r="T6" s="216">
        <f>IF($B6="","",IF('Emissions (daily means)'!$BI6=0,"*",IF('Emissions (daily means)'!W6="","*",'Emissions (daily means)'!W6)))</f>
        <v>0</v>
      </c>
      <c r="U6" s="219">
        <f>IF($B6="","",IF('Emissions (daily means)'!$BI6=0,"*",IF('Emissions (daily means)'!X6="","*",'Emissions (daily means)'!X6)))</f>
        <v>0</v>
      </c>
      <c r="V6" s="221">
        <f>IF($B6="","",IF('Emissions (daily means)'!$BI6=0,"*",IF('Emissions (daily means)'!Y6="","*",'Emissions (daily means)'!Y6)))</f>
        <v>25.894495412844037</v>
      </c>
      <c r="W6" s="217">
        <f>IF($B6="","",IF('Emissions (daily means)'!$BI6=0,"*",IF('Emissions (daily means)'!Z6="","*",'Emissions (daily means)'!Z6)))</f>
        <v>3.42</v>
      </c>
      <c r="X6" s="217">
        <f>IF($B6="","",IF('Emissions (daily means)'!$BI6=0,"*",IF('Emissions (daily means)'!AA6="","*",'Emissions (daily means)'!AA6)))</f>
        <v>4.4800000000000004</v>
      </c>
      <c r="Y6" s="219">
        <f>IF($B6="","",IF('Emissions (daily means)'!$BI6=0,"*",IF('Emissions (daily means)'!AB6="","*",'Emissions (daily means)'!AB6)))</f>
        <v>21</v>
      </c>
      <c r="Z6" s="220">
        <f>IF($B6="","",IF('Emissions (daily means)'!$BI6=0,"*",IF('Emissions (daily means)'!AC6="","*",'Emissions (daily means)'!AC6)))</f>
        <v>650</v>
      </c>
      <c r="AA6" s="216">
        <f>IF($B6="","",IF('Emissions (daily means)'!$BI6=0,"*",IF('Emissions (daily means)'!AD6="","*",'Emissions (daily means)'!AD6)))</f>
        <v>650</v>
      </c>
      <c r="AB6" s="216">
        <f>IF($B6="","",IF('Emissions (daily means)'!$BI6=0,"*",IF('Emissions (daily means)'!AE6="","*",'Emissions (daily means)'!AE6)))</f>
        <v>400</v>
      </c>
      <c r="AC6" s="216">
        <f>IF($B6="","",IF('Emissions (daily means)'!$BI6=0,"*",IF('Emissions (daily means)'!AF6="","*",'Emissions (daily means)'!AF6)))</f>
        <v>250</v>
      </c>
      <c r="AD6" s="216">
        <f>IF($B6="","",IF('Emissions (daily means)'!$BI6=0,"*",IF('Emissions (daily means)'!AG6="","*",'Emissions (daily means)'!AG6)))</f>
        <v>160</v>
      </c>
      <c r="AE6" s="216">
        <f>IF($B6="","",IF('Emissions (daily means)'!$BI6=0,"*",IF('Emissions (daily means)'!AH6="","*",'Emissions (daily means)'!AH6)))</f>
        <v>220</v>
      </c>
      <c r="AF6" s="216">
        <f>IF($B6="","",IF('Emissions (daily means)'!$BI6=0,"*",IF('Emissions (daily means)'!AI6="","*",'Emissions (daily means)'!AI6)))</f>
        <v>140</v>
      </c>
      <c r="AG6" s="216">
        <f>IF($B6="","",IF('Emissions (daily means)'!$BI6=0,"*",IF('Emissions (daily means)'!AJ6="","*",'Emissions (daily means)'!AJ6)))</f>
        <v>10</v>
      </c>
      <c r="AH6" s="217">
        <f>IF($B6="","",IF('Emissions (daily means)'!$BI6=0,"*",IF('Emissions (daily means)'!AK6="","*",'Emissions (daily means)'!AK6)))</f>
        <v>0.6</v>
      </c>
      <c r="AI6" s="220">
        <f>IF($B6="","",IF('Emissions (daily means)'!$BI6=0,"*",IF('Emissions (daily means)'!AL6="","*",'Emissions (daily means)'!AL6)))</f>
        <v>554.7058641975309</v>
      </c>
      <c r="AJ6" s="216">
        <f>IF($B6="","",IF('Emissions (daily means)'!$BI6=0,"*",IF('Emissions (daily means)'!AM6="","*",'Emissions (daily means)'!AM6)))</f>
        <v>426.53835497762253</v>
      </c>
      <c r="AK6" s="223">
        <f>IF($B6="","",IF('Emissions (daily means)'!$BI6=0,"*",IF('Emissions (daily means)'!AN6="","*",'Emissions (daily means)'!AN6)))</f>
        <v>0.76564106793700282</v>
      </c>
      <c r="AL6" s="224">
        <f>IF($B6="","",IF('Emissions (daily means)'!$BI6=0,"*",IF('Emissions (daily means)'!AO6="","*",'Emissions (daily means)'!AO6)))</f>
        <v>7.7056875663210567E-2</v>
      </c>
      <c r="AM6" s="225">
        <f>IF($B6="","",IF('Emissions (daily means)'!$BI6=0,"*",IF('Emissions (daily means)'!BC6="","*",'Emissions (daily means)'!BC6)))</f>
        <v>482390.00802185346</v>
      </c>
      <c r="AN6" s="226">
        <f>IF($B6="","",IF('Emissions (daily means)'!$BI6=0,"*",IF('Emissions (daily means)'!BD6="","*",'Emissions (daily means)'!BD6)))</f>
        <v>1773.4926765509317</v>
      </c>
      <c r="AO6" s="227">
        <f>IF($B6="","",IF('Emissions (daily means)'!$BI6=0,"*",IF('Emissions (daily means)'!BE6="","*",'Emissions (daily means)'!BE6)))</f>
        <v>10.318352248736748</v>
      </c>
      <c r="AP6" s="217"/>
      <c r="AQ6" s="184" t="s">
        <v>71</v>
      </c>
      <c r="AR6" s="184" t="s">
        <v>67</v>
      </c>
      <c r="AS6" s="184">
        <v>1</v>
      </c>
      <c r="AT6" s="185">
        <v>12.165954571612254</v>
      </c>
      <c r="AU6" s="186">
        <v>519425.55206757452</v>
      </c>
      <c r="AV6" s="186">
        <v>1909.6527649543179</v>
      </c>
      <c r="AW6" s="186">
        <v>95</v>
      </c>
      <c r="AX6" s="185">
        <v>15.703103864734301</v>
      </c>
      <c r="AY6" s="185">
        <v>81.977439613526585</v>
      </c>
      <c r="AZ6" s="185">
        <v>17.443121980676327</v>
      </c>
      <c r="BA6" s="185">
        <v>71.265863526570044</v>
      </c>
      <c r="BB6" s="186">
        <v>176.92333333333332</v>
      </c>
      <c r="BC6" s="185">
        <v>4.6493333333333338</v>
      </c>
      <c r="BD6" s="185">
        <v>25.894495412844037</v>
      </c>
      <c r="BE6" s="185">
        <v>3.42</v>
      </c>
      <c r="BF6" s="185">
        <v>4.4800000000000004</v>
      </c>
      <c r="BG6" s="185">
        <v>21</v>
      </c>
      <c r="BH6" s="248"/>
      <c r="BI6" s="157" t="str">
        <f t="shared" ref="BI6:BI28" si="4">IF(AQ6="Grand Total","",IF(AQ6="",BI5,AQ6))</f>
        <v>Housing system 1</v>
      </c>
      <c r="BJ6" s="157" t="str">
        <f>IF(AQ6="Grand Total","",IF(AR6="",BJ5,AR6))</f>
        <v>Location 1</v>
      </c>
      <c r="BK6" s="165">
        <f>IF(AS6="","",AS6)</f>
        <v>1</v>
      </c>
      <c r="BL6" s="167">
        <f t="shared" ref="BL6:BY24" si="5">IF($BI6="","",IF(AT6="","",AT6))</f>
        <v>12.165954571612254</v>
      </c>
      <c r="BM6" s="169">
        <f t="shared" si="5"/>
        <v>519425.55206757452</v>
      </c>
      <c r="BN6" s="169">
        <f t="shared" si="5"/>
        <v>1909.6527649543179</v>
      </c>
      <c r="BO6" s="169">
        <f t="shared" si="5"/>
        <v>95</v>
      </c>
      <c r="BP6" s="167">
        <f t="shared" si="5"/>
        <v>15.703103864734301</v>
      </c>
      <c r="BQ6" s="167">
        <f t="shared" si="5"/>
        <v>81.977439613526585</v>
      </c>
      <c r="BR6" s="167">
        <f t="shared" si="5"/>
        <v>17.443121980676327</v>
      </c>
      <c r="BS6" s="167">
        <f t="shared" si="5"/>
        <v>71.265863526570044</v>
      </c>
      <c r="BT6" s="169">
        <f t="shared" si="5"/>
        <v>176.92333333333332</v>
      </c>
      <c r="BU6" s="167">
        <f t="shared" si="5"/>
        <v>4.6493333333333338</v>
      </c>
      <c r="BV6" s="167">
        <f t="shared" si="5"/>
        <v>25.894495412844037</v>
      </c>
      <c r="BW6" s="167">
        <f t="shared" si="5"/>
        <v>3.42</v>
      </c>
      <c r="BX6" s="167">
        <f t="shared" si="5"/>
        <v>4.4800000000000004</v>
      </c>
      <c r="BY6" s="167">
        <f t="shared" si="5"/>
        <v>21</v>
      </c>
      <c r="BZ6" s="169">
        <f>IF(BI6="","",IF(BI6=BI5,IF(BJ6=BJ5,BZ5,BZ5+1),BZ5+1))</f>
        <v>1</v>
      </c>
      <c r="CB6" s="184" t="s">
        <v>71</v>
      </c>
      <c r="CC6" s="184" t="s">
        <v>67</v>
      </c>
      <c r="CD6" s="184">
        <v>1</v>
      </c>
      <c r="CE6" s="184">
        <v>5</v>
      </c>
      <c r="CF6" s="185">
        <v>8.5044338005260265</v>
      </c>
      <c r="CG6" s="248"/>
      <c r="CH6" s="157" t="str">
        <f t="shared" si="1"/>
        <v>Housing system 1</v>
      </c>
      <c r="CI6" s="157" t="str">
        <f t="shared" si="2"/>
        <v>Location 1</v>
      </c>
      <c r="CJ6" s="165">
        <f t="shared" ref="CJ6:CJ69" si="6">IF(BZ6="","",BZ6)</f>
        <v>1</v>
      </c>
      <c r="CK6" s="165">
        <f t="shared" ref="CK6:CK69" si="7">IF(BK6="","",BK6)</f>
        <v>1</v>
      </c>
      <c r="CL6" s="167">
        <f t="shared" ref="CL6:CL69" si="8">IF($CH6="","",IF(VLOOKUP($CJ6,$CD$6:$CE$254,2,FALSE)&lt;4,"",IF(BL6="","",BL6)))</f>
        <v>12.165954571612254</v>
      </c>
      <c r="CM6" s="169">
        <f t="shared" ref="CM6:CM69" si="9">IF($CH6="","",IF(VLOOKUP($CJ6,$CD$6:$CE$254,2,FALSE)&lt;4,"",IF(BM6="","",BM6)))</f>
        <v>519425.55206757452</v>
      </c>
      <c r="CN6" s="169">
        <f t="shared" ref="CN6:CN69" si="10">IF($CH6="","",IF(VLOOKUP($CJ6,$CD$6:$CE$254,2,FALSE)&lt;4,"",IF(BN6="","",BN6)))</f>
        <v>1909.6527649543179</v>
      </c>
      <c r="CO6" s="169">
        <f t="shared" ref="CO6:CO69" si="11">IF($CH6="","",IF(VLOOKUP($CJ6,$CD$6:$CE$254,2,FALSE)&lt;4,"",IF(BO6="","",BO6)))</f>
        <v>95</v>
      </c>
      <c r="CP6" s="167">
        <f t="shared" ref="CP6:CP69" si="12">IF($CH6="","",IF(VLOOKUP($CJ6,$CD$6:$CE$254,2,FALSE)&lt;4,"",IF(BP6="","",BP6)))</f>
        <v>15.703103864734301</v>
      </c>
      <c r="CQ6" s="167">
        <f t="shared" ref="CQ6:CQ69" si="13">IF($CH6="","",IF(VLOOKUP($CJ6,$CD$6:$CE$254,2,FALSE)&lt;4,"",IF(BQ6="","",BQ6)))</f>
        <v>81.977439613526585</v>
      </c>
      <c r="CR6" s="167">
        <f t="shared" ref="CR6:CR69" si="14">IF($CH6="","",IF(VLOOKUP($CJ6,$CD$6:$CE$254,2,FALSE)&lt;4,"",IF(BR6="","",BR6)))</f>
        <v>17.443121980676327</v>
      </c>
      <c r="CS6" s="167">
        <f t="shared" ref="CS6:CS69" si="15">IF($CH6="","",IF(VLOOKUP($CJ6,$CD$6:$CE$254,2,FALSE)&lt;4,"",IF(BS6="","",BS6)))</f>
        <v>71.265863526570044</v>
      </c>
      <c r="CT6" s="169">
        <f t="shared" ref="CT6:CT69" si="16">IF($CH6="","",IF(VLOOKUP($CJ6,$CD$6:$CE$254,2,FALSE)&lt;4,"",IF(BT6="","",BT6)))</f>
        <v>176.92333333333332</v>
      </c>
      <c r="CU6" s="167">
        <f t="shared" ref="CU6:CU69" si="17">IF($CH6="","",IF(VLOOKUP($CJ6,$CD$6:$CE$254,2,FALSE)&lt;4,"",IF(BU6="","",BU6)))</f>
        <v>4.6493333333333338</v>
      </c>
      <c r="CV6" s="167">
        <f t="shared" ref="CV6:CV69" si="18">IF($CH6="","",IF(VLOOKUP($CJ6,$CD$6:$CE$254,2,FALSE)&lt;4,"",IF(BV6="","",BV6)))</f>
        <v>25.894495412844037</v>
      </c>
      <c r="CW6" s="167">
        <f t="shared" ref="CW6:CW69" si="19">IF($CH6="","",IF(VLOOKUP($CJ6,$CD$6:$CE$254,2,FALSE)&lt;4,"",IF(BW6="","",BW6)))</f>
        <v>3.42</v>
      </c>
      <c r="CX6" s="167">
        <f t="shared" ref="CX6:CX69" si="20">IF($CH6="","",IF(VLOOKUP($CJ6,$CD$6:$CE$254,2,FALSE)&lt;4,"",IF(BX6="","",BX6)))</f>
        <v>4.4800000000000004</v>
      </c>
      <c r="CY6" s="167">
        <f t="shared" ref="CY6:CY69" si="21">IF($CH6="","",IF(VLOOKUP($CJ6,$CD$6:$CE$254,2,FALSE)&lt;4,"",IF(BY6="","",BY6)))</f>
        <v>21</v>
      </c>
      <c r="DA6" s="184" t="s">
        <v>71</v>
      </c>
      <c r="DB6" s="184">
        <v>20</v>
      </c>
      <c r="DC6" s="185">
        <v>10.63737423498225</v>
      </c>
      <c r="DD6" s="171"/>
    </row>
    <row r="7" spans="2:108" s="131" customFormat="1" ht="15.75" customHeight="1" x14ac:dyDescent="0.25">
      <c r="B7" s="213" t="str">
        <f>IF('Emissions (daily means)'!D7="","",'Emissions (daily means)'!D7)</f>
        <v>Housing system 1</v>
      </c>
      <c r="C7" s="213" t="str">
        <f>IF('Emissions (daily means)'!B7="","",'Emissions (daily means)'!B7)</f>
        <v>Institute 1</v>
      </c>
      <c r="D7" s="214" t="str">
        <f>IF('Emissions (daily means)'!E7="","",'Emissions (daily means)'!E7)</f>
        <v>Location 1</v>
      </c>
      <c r="E7" s="215">
        <f>IF('Emissions (daily means)'!F7="","",'Emissions (daily means)'!F7)</f>
        <v>1</v>
      </c>
      <c r="F7" s="216">
        <f>IF($B7="","",IF('Emissions (daily means)'!$BI7=0,"*",IF('Emissions (daily means)'!I7="","*",'Emissions (daily means)'!I7)))</f>
        <v>96</v>
      </c>
      <c r="G7" s="217">
        <f>IF($B7="","",IF('Emissions (daily means)'!$BI7=0,"*",IF('Emissions (daily means)'!J7="","*",'Emissions (daily means)'!J7)))</f>
        <v>21.985833333333336</v>
      </c>
      <c r="H7" s="216">
        <f>IF($B7="","",IF('Emissions (daily means)'!$BI7=0,"*",IF('Emissions (daily means)'!K7="","*",'Emissions (daily means)'!K7)))</f>
        <v>78.626666666666651</v>
      </c>
      <c r="I7" s="217">
        <f>IF($B7="","",IF('Emissions (daily means)'!$BI7=0,"*",IF('Emissions (daily means)'!L7="","*",'Emissions (daily means)'!L7)))</f>
        <v>23.263750000000002</v>
      </c>
      <c r="J7" s="216">
        <f>IF($B7="","",IF('Emissions (daily means)'!$BI7=0,"*",IF('Emissions (daily means)'!M7="","*",'Emissions (daily means)'!M7)))</f>
        <v>69.69583333333334</v>
      </c>
      <c r="K7" s="216">
        <f>IF($B7="","",IF('Emissions (daily means)'!$BI7=0,"*",IF('Emissions (daily means)'!N7="","*",'Emissions (daily means)'!N7)))</f>
        <v>119.22</v>
      </c>
      <c r="L7" s="218">
        <f>IF($B7="","",IF('Emissions (daily means)'!$BI7=0,"*",IF('Emissions (daily means)'!O7="","*",'Emissions (daily means)'!O7)))</f>
        <v>2.2470000000000003</v>
      </c>
      <c r="M7" s="213">
        <f>IF($B7="","",IF('Emissions (daily means)'!$BI7=0,"*",IF('Emissions (daily means)'!P7="","*",'Emissions (daily means)'!P7)))</f>
        <v>282</v>
      </c>
      <c r="N7" s="216">
        <f>IF($B7="","",IF('Emissions (daily means)'!$BI7=0,"*",IF('Emissions (daily means)'!Q7="","*",'Emissions (daily means)'!Q7)))</f>
        <v>218</v>
      </c>
      <c r="O7" s="216">
        <f>IF($B7="","",IF('Emissions (daily means)'!$BI7=0,"*",IF('Emissions (daily means)'!R7="","*",'Emissions (daily means)'!R7)))</f>
        <v>37</v>
      </c>
      <c r="P7" s="216">
        <f>IF($B7="","",IF('Emissions (daily means)'!$BI7=0,"*",IF('Emissions (daily means)'!S7="","*",'Emissions (daily means)'!S7)))</f>
        <v>17</v>
      </c>
      <c r="Q7" s="219">
        <f>IF($B7="","",IF('Emissions (daily means)'!$BI7=0,"*",IF('Emissions (daily means)'!T7="","*",'Emissions (daily means)'!T7)))</f>
        <v>0</v>
      </c>
      <c r="R7" s="220">
        <f>IF($B7="","",IF('Emissions (daily means)'!$BI7=0,"*",IF('Emissions (daily means)'!U7="","*",'Emissions (daily means)'!U7)))</f>
        <v>1</v>
      </c>
      <c r="S7" s="215">
        <f>IF($B7="","",IF('Emissions (daily means)'!$BI7=0,"*",IF('Emissions (daily means)'!V7="","*",'Emissions (daily means)'!V7)))</f>
        <v>4.0999999999999996</v>
      </c>
      <c r="T7" s="216">
        <f>IF($B7="","",IF('Emissions (daily means)'!$BI7=0,"*",IF('Emissions (daily means)'!W7="","*",'Emissions (daily means)'!W7)))</f>
        <v>0</v>
      </c>
      <c r="U7" s="219">
        <f>IF($B7="","",IF('Emissions (daily means)'!$BI7=0,"*",IF('Emissions (daily means)'!X7="","*",'Emissions (daily means)'!X7)))</f>
        <v>0</v>
      </c>
      <c r="V7" s="221">
        <f>IF($B7="","",IF('Emissions (daily means)'!$BI7=0,"*",IF('Emissions (daily means)'!Y7="","*",'Emissions (daily means)'!Y7)))</f>
        <v>25.894495412844037</v>
      </c>
      <c r="W7" s="217">
        <f>IF($B7="","",IF('Emissions (daily means)'!$BI7=0,"*",IF('Emissions (daily means)'!Z7="","*",'Emissions (daily means)'!Z7)))</f>
        <v>3.42</v>
      </c>
      <c r="X7" s="217">
        <f>IF($B7="","",IF('Emissions (daily means)'!$BI7=0,"*",IF('Emissions (daily means)'!AA7="","*",'Emissions (daily means)'!AA7)))</f>
        <v>4.4800000000000004</v>
      </c>
      <c r="Y7" s="219">
        <f>IF($B7="","",IF('Emissions (daily means)'!$BI7=0,"*",IF('Emissions (daily means)'!AB7="","*",'Emissions (daily means)'!AB7)))</f>
        <v>21</v>
      </c>
      <c r="Z7" s="220">
        <f>IF($B7="","",IF('Emissions (daily means)'!$BI7=0,"*",IF('Emissions (daily means)'!AC7="","*",'Emissions (daily means)'!AC7)))</f>
        <v>650</v>
      </c>
      <c r="AA7" s="216">
        <f>IF($B7="","",IF('Emissions (daily means)'!$BI7=0,"*",IF('Emissions (daily means)'!AD7="","*",'Emissions (daily means)'!AD7)))</f>
        <v>650</v>
      </c>
      <c r="AB7" s="216">
        <f>IF($B7="","",IF('Emissions (daily means)'!$BI7=0,"*",IF('Emissions (daily means)'!AE7="","*",'Emissions (daily means)'!AE7)))</f>
        <v>400</v>
      </c>
      <c r="AC7" s="216">
        <f>IF($B7="","",IF('Emissions (daily means)'!$BI7=0,"*",IF('Emissions (daily means)'!AF7="","*",'Emissions (daily means)'!AF7)))</f>
        <v>250</v>
      </c>
      <c r="AD7" s="216">
        <f>IF($B7="","",IF('Emissions (daily means)'!$BI7=0,"*",IF('Emissions (daily means)'!AG7="","*",'Emissions (daily means)'!AG7)))</f>
        <v>160</v>
      </c>
      <c r="AE7" s="216">
        <f>IF($B7="","",IF('Emissions (daily means)'!$BI7=0,"*",IF('Emissions (daily means)'!AH7="","*",'Emissions (daily means)'!AH7)))</f>
        <v>220</v>
      </c>
      <c r="AF7" s="216">
        <f>IF($B7="","",IF('Emissions (daily means)'!$BI7=0,"*",IF('Emissions (daily means)'!AI7="","*",'Emissions (daily means)'!AI7)))</f>
        <v>140</v>
      </c>
      <c r="AG7" s="216">
        <f>IF($B7="","",IF('Emissions (daily means)'!$BI7=0,"*",IF('Emissions (daily means)'!AJ7="","*",'Emissions (daily means)'!AJ7)))</f>
        <v>10</v>
      </c>
      <c r="AH7" s="217">
        <f>IF($B7="","",IF('Emissions (daily means)'!$BI7=0,"*",IF('Emissions (daily means)'!AK7="","*",'Emissions (daily means)'!AK7)))</f>
        <v>0.6</v>
      </c>
      <c r="AI7" s="220">
        <f>IF($B7="","",IF('Emissions (daily means)'!$BI7=0,"*",IF('Emissions (daily means)'!AL7="","*",'Emissions (daily means)'!AL7)))</f>
        <v>496.7058641975309</v>
      </c>
      <c r="AJ7" s="216">
        <f>IF($B7="","",IF('Emissions (daily means)'!$BI7=0,"*",IF('Emissions (daily means)'!AM7="","*",'Emissions (daily means)'!AM7)))</f>
        <v>390</v>
      </c>
      <c r="AK7" s="223">
        <f>IF($B7="","",IF('Emissions (daily means)'!$BI7=0,"*",IF('Emissions (daily means)'!AN7="","*",'Emissions (daily means)'!AN7)))</f>
        <v>0.86564106793700279</v>
      </c>
      <c r="AL7" s="224">
        <f>IF($B7="","",IF('Emissions (daily means)'!$BI7=0,"*",IF('Emissions (daily means)'!AO7="","*",'Emissions (daily means)'!AO7)))</f>
        <v>8.7056875663210562E-2</v>
      </c>
      <c r="AM7" s="225">
        <f>IF($B7="","",IF('Emissions (daily means)'!$BI7=0,"*",IF('Emissions (daily means)'!BC7="","*",'Emissions (daily means)'!BC7)))</f>
        <v>566210.829229319</v>
      </c>
      <c r="AN7" s="226">
        <f>IF($B7="","",IF('Emissions (daily means)'!$BI7=0,"*",IF('Emissions (daily means)'!BD7="","*",'Emissions (daily means)'!BD7)))</f>
        <v>2081.6574604019079</v>
      </c>
      <c r="AO7" s="227">
        <f>IF($B7="","",IF('Emissions (daily means)'!$BI7=0,"*",IF('Emissions (daily means)'!BE7="","*",'Emissions (daily means)'!BE7)))</f>
        <v>13.694265737297613</v>
      </c>
      <c r="AP7" s="217"/>
      <c r="AQ7" s="184"/>
      <c r="AR7" s="184"/>
      <c r="AS7" s="184">
        <v>2</v>
      </c>
      <c r="AT7" s="185">
        <v>6.7153527100224695</v>
      </c>
      <c r="AU7" s="186">
        <v>224857.72043489921</v>
      </c>
      <c r="AV7" s="186">
        <v>861.52383308390506</v>
      </c>
      <c r="AW7" s="186">
        <v>158</v>
      </c>
      <c r="AX7" s="185">
        <v>7.8200486111111118</v>
      </c>
      <c r="AY7" s="185">
        <v>89.098611111111111</v>
      </c>
      <c r="AZ7" s="185">
        <v>9.9667314814814798</v>
      </c>
      <c r="BA7" s="185">
        <v>80.146666666666661</v>
      </c>
      <c r="BB7" s="186">
        <v>224.13333333333333</v>
      </c>
      <c r="BC7" s="185">
        <v>7.3246666666666682</v>
      </c>
      <c r="BD7" s="185">
        <v>25.35211267605634</v>
      </c>
      <c r="BE7" s="185">
        <v>3.4500000000000006</v>
      </c>
      <c r="BF7" s="185">
        <v>4.29</v>
      </c>
      <c r="BG7" s="185">
        <v>13</v>
      </c>
      <c r="BH7" s="248"/>
      <c r="BI7" s="157" t="str">
        <f t="shared" si="4"/>
        <v>Housing system 1</v>
      </c>
      <c r="BJ7" s="157" t="str">
        <f t="shared" ref="BJ7:BJ70" si="22">IF(AQ7="Grand Total","",IF(AR7="",BJ6,AR7))</f>
        <v>Location 1</v>
      </c>
      <c r="BK7" s="165">
        <f t="shared" ref="BK7:BK70" si="23">IF(AS7="","",AS7)</f>
        <v>2</v>
      </c>
      <c r="BL7" s="167">
        <f t="shared" si="5"/>
        <v>6.7153527100224695</v>
      </c>
      <c r="BM7" s="169">
        <f t="shared" si="5"/>
        <v>224857.72043489921</v>
      </c>
      <c r="BN7" s="169">
        <f t="shared" si="5"/>
        <v>861.52383308390506</v>
      </c>
      <c r="BO7" s="169">
        <f t="shared" si="5"/>
        <v>158</v>
      </c>
      <c r="BP7" s="167">
        <f t="shared" si="5"/>
        <v>7.8200486111111118</v>
      </c>
      <c r="BQ7" s="167">
        <f t="shared" si="5"/>
        <v>89.098611111111111</v>
      </c>
      <c r="BR7" s="167">
        <f t="shared" si="5"/>
        <v>9.9667314814814798</v>
      </c>
      <c r="BS7" s="167">
        <f t="shared" si="5"/>
        <v>80.146666666666661</v>
      </c>
      <c r="BT7" s="169">
        <f t="shared" si="5"/>
        <v>224.13333333333333</v>
      </c>
      <c r="BU7" s="167">
        <f t="shared" si="5"/>
        <v>7.3246666666666682</v>
      </c>
      <c r="BV7" s="167">
        <f t="shared" si="5"/>
        <v>25.35211267605634</v>
      </c>
      <c r="BW7" s="167">
        <f t="shared" si="5"/>
        <v>3.4500000000000006</v>
      </c>
      <c r="BX7" s="167">
        <f t="shared" si="5"/>
        <v>4.29</v>
      </c>
      <c r="BY7" s="167">
        <f t="shared" si="5"/>
        <v>13</v>
      </c>
      <c r="BZ7" s="169">
        <f t="shared" ref="BZ7:BZ70" si="24">IF(BI7="","",IF(BI7=BI6,IF(BJ7=BJ6,BZ6,BZ6+1),BZ6+1))</f>
        <v>1</v>
      </c>
      <c r="CB7" s="184"/>
      <c r="CC7" s="184" t="s">
        <v>68</v>
      </c>
      <c r="CD7" s="184">
        <v>2</v>
      </c>
      <c r="CE7" s="184">
        <v>6</v>
      </c>
      <c r="CF7" s="185">
        <v>14.247105604541661</v>
      </c>
      <c r="CG7" s="248"/>
      <c r="CH7" s="157" t="str">
        <f t="shared" si="1"/>
        <v>Housing system 1</v>
      </c>
      <c r="CI7" s="157" t="str">
        <f t="shared" si="2"/>
        <v>Location 1</v>
      </c>
      <c r="CJ7" s="165">
        <f t="shared" si="6"/>
        <v>1</v>
      </c>
      <c r="CK7" s="165">
        <f t="shared" si="7"/>
        <v>2</v>
      </c>
      <c r="CL7" s="167">
        <f t="shared" si="8"/>
        <v>6.7153527100224695</v>
      </c>
      <c r="CM7" s="169">
        <f t="shared" si="9"/>
        <v>224857.72043489921</v>
      </c>
      <c r="CN7" s="169">
        <f t="shared" si="10"/>
        <v>861.52383308390506</v>
      </c>
      <c r="CO7" s="169">
        <f t="shared" si="11"/>
        <v>158</v>
      </c>
      <c r="CP7" s="167">
        <f t="shared" si="12"/>
        <v>7.8200486111111118</v>
      </c>
      <c r="CQ7" s="167">
        <f t="shared" si="13"/>
        <v>89.098611111111111</v>
      </c>
      <c r="CR7" s="167">
        <f t="shared" si="14"/>
        <v>9.9667314814814798</v>
      </c>
      <c r="CS7" s="167">
        <f t="shared" si="15"/>
        <v>80.146666666666661</v>
      </c>
      <c r="CT7" s="169">
        <f t="shared" si="16"/>
        <v>224.13333333333333</v>
      </c>
      <c r="CU7" s="167">
        <f t="shared" si="17"/>
        <v>7.3246666666666682</v>
      </c>
      <c r="CV7" s="167">
        <f t="shared" si="18"/>
        <v>25.35211267605634</v>
      </c>
      <c r="CW7" s="167">
        <f t="shared" si="19"/>
        <v>3.4500000000000006</v>
      </c>
      <c r="CX7" s="167">
        <f t="shared" si="20"/>
        <v>4.29</v>
      </c>
      <c r="CY7" s="167">
        <f t="shared" si="21"/>
        <v>13</v>
      </c>
      <c r="DA7" s="184" t="s">
        <v>139</v>
      </c>
      <c r="DB7" s="184">
        <v>20</v>
      </c>
      <c r="DC7" s="185">
        <v>11.70111165848048</v>
      </c>
      <c r="DD7" s="171"/>
    </row>
    <row r="8" spans="2:108" s="131" customFormat="1" ht="15.75" customHeight="1" x14ac:dyDescent="0.25">
      <c r="B8" s="213" t="str">
        <f>IF('Emissions (daily means)'!D8="","",'Emissions (daily means)'!D8)</f>
        <v>Housing system 1</v>
      </c>
      <c r="C8" s="213" t="str">
        <f>IF('Emissions (daily means)'!B8="","",'Emissions (daily means)'!B8)</f>
        <v>Institute 1</v>
      </c>
      <c r="D8" s="214" t="str">
        <f>IF('Emissions (daily means)'!E8="","",'Emissions (daily means)'!E8)</f>
        <v>Location 1</v>
      </c>
      <c r="E8" s="215">
        <f>IF('Emissions (daily means)'!F8="","",'Emissions (daily means)'!F8)</f>
        <v>2</v>
      </c>
      <c r="F8" s="216">
        <f>IF($B8="","",IF('Emissions (daily means)'!$BI8=0,"*",IF('Emissions (daily means)'!I8="","*",'Emissions (daily means)'!I8)))</f>
        <v>157</v>
      </c>
      <c r="G8" s="217">
        <f>IF($B8="","",IF('Emissions (daily means)'!$BI8=0,"*",IF('Emissions (daily means)'!J8="","*",'Emissions (daily means)'!J8)))</f>
        <v>11.866145833333336</v>
      </c>
      <c r="H8" s="216">
        <f>IF($B8="","",IF('Emissions (daily means)'!$BI8=0,"*",IF('Emissions (daily means)'!K8="","*",'Emissions (daily means)'!K8)))</f>
        <v>75.815833333333345</v>
      </c>
      <c r="I8" s="217">
        <f>IF($B8="","",IF('Emissions (daily means)'!$BI8=0,"*",IF('Emissions (daily means)'!L8="","*",'Emissions (daily means)'!L8)))</f>
        <v>13.107986111111105</v>
      </c>
      <c r="J8" s="216">
        <f>IF($B8="","",IF('Emissions (daily means)'!$BI8=0,"*",IF('Emissions (daily means)'!M8="","*",'Emissions (daily means)'!M8)))</f>
        <v>71.729166666666657</v>
      </c>
      <c r="K8" s="216">
        <f>IF($B8="","",IF('Emissions (daily means)'!$BI8=0,"*",IF('Emissions (daily means)'!N8="","*",'Emissions (daily means)'!N8)))</f>
        <v>262.89</v>
      </c>
      <c r="L8" s="218">
        <f>IF($B8="","",IF('Emissions (daily means)'!$BI8=0,"*",IF('Emissions (daily means)'!O8="","*",'Emissions (daily means)'!O8)))</f>
        <v>10.684000000000001</v>
      </c>
      <c r="M8" s="213">
        <f>IF($B8="","",IF('Emissions (daily means)'!$BI8=0,"*",IF('Emissions (daily means)'!P8="","*",'Emissions (daily means)'!P8)))</f>
        <v>282</v>
      </c>
      <c r="N8" s="216">
        <f>IF($B8="","",IF('Emissions (daily means)'!$BI8=0,"*",IF('Emissions (daily means)'!Q8="","*",'Emissions (daily means)'!Q8)))</f>
        <v>213</v>
      </c>
      <c r="O8" s="216">
        <f>IF($B8="","",IF('Emissions (daily means)'!$BI8=0,"*",IF('Emissions (daily means)'!R8="","*",'Emissions (daily means)'!R8)))</f>
        <v>36</v>
      </c>
      <c r="P8" s="216">
        <f>IF($B8="","",IF('Emissions (daily means)'!$BI8=0,"*",IF('Emissions (daily means)'!S8="","*",'Emissions (daily means)'!S8)))</f>
        <v>12</v>
      </c>
      <c r="Q8" s="219">
        <f>IF($B8="","",IF('Emissions (daily means)'!$BI8=0,"*",IF('Emissions (daily means)'!T8="","*",'Emissions (daily means)'!T8)))</f>
        <v>0</v>
      </c>
      <c r="R8" s="220">
        <f>IF($B8="","",IF('Emissions (daily means)'!$BI8=0,"*",IF('Emissions (daily means)'!U8="","*",'Emissions (daily means)'!U8)))</f>
        <v>1</v>
      </c>
      <c r="S8" s="215">
        <f>IF($B8="","",IF('Emissions (daily means)'!$BI8=0,"*",IF('Emissions (daily means)'!V8="","*",'Emissions (daily means)'!V8)))</f>
        <v>4.0999999999999996</v>
      </c>
      <c r="T8" s="216">
        <f>IF($B8="","",IF('Emissions (daily means)'!$BI8=0,"*",IF('Emissions (daily means)'!W8="","*",'Emissions (daily means)'!W8)))</f>
        <v>0</v>
      </c>
      <c r="U8" s="219">
        <f>IF($B8="","",IF('Emissions (daily means)'!$BI8=0,"*",IF('Emissions (daily means)'!X8="","*",'Emissions (daily means)'!X8)))</f>
        <v>0</v>
      </c>
      <c r="V8" s="221">
        <f>IF($B8="","",IF('Emissions (daily means)'!$BI8=0,"*",IF('Emissions (daily means)'!Y8="","*",'Emissions (daily means)'!Y8)))</f>
        <v>25.35211267605634</v>
      </c>
      <c r="W8" s="217">
        <f>IF($B8="","",IF('Emissions (daily means)'!$BI8=0,"*",IF('Emissions (daily means)'!Z8="","*",'Emissions (daily means)'!Z8)))</f>
        <v>3.45</v>
      </c>
      <c r="X8" s="217">
        <f>IF($B8="","",IF('Emissions (daily means)'!$BI8=0,"*",IF('Emissions (daily means)'!AA8="","*",'Emissions (daily means)'!AA8)))</f>
        <v>4.29</v>
      </c>
      <c r="Y8" s="219">
        <f>IF($B8="","",IF('Emissions (daily means)'!$BI8=0,"*",IF('Emissions (daily means)'!AB8="","*",'Emissions (daily means)'!AB8)))</f>
        <v>13</v>
      </c>
      <c r="Z8" s="220">
        <f>IF($B8="","",IF('Emissions (daily means)'!$BI8=0,"*",IF('Emissions (daily means)'!AC8="","*",'Emissions (daily means)'!AC8)))</f>
        <v>650</v>
      </c>
      <c r="AA8" s="216">
        <f>IF($B8="","",IF('Emissions (daily means)'!$BI8=0,"*",IF('Emissions (daily means)'!AD8="","*",'Emissions (daily means)'!AD8)))</f>
        <v>650</v>
      </c>
      <c r="AB8" s="216">
        <f>IF($B8="","",IF('Emissions (daily means)'!$BI8=0,"*",IF('Emissions (daily means)'!AE8="","*",'Emissions (daily means)'!AE8)))</f>
        <v>400</v>
      </c>
      <c r="AC8" s="216">
        <f>IF($B8="","",IF('Emissions (daily means)'!$BI8=0,"*",IF('Emissions (daily means)'!AF8="","*",'Emissions (daily means)'!AF8)))</f>
        <v>250</v>
      </c>
      <c r="AD8" s="216">
        <f>IF($B8="","",IF('Emissions (daily means)'!$BI8=0,"*",IF('Emissions (daily means)'!AG8="","*",'Emissions (daily means)'!AG8)))</f>
        <v>160</v>
      </c>
      <c r="AE8" s="216">
        <f>IF($B8="","",IF('Emissions (daily means)'!$BI8=0,"*",IF('Emissions (daily means)'!AH8="","*",'Emissions (daily means)'!AH8)))</f>
        <v>220</v>
      </c>
      <c r="AF8" s="216">
        <f>IF($B8="","",IF('Emissions (daily means)'!$BI8=0,"*",IF('Emissions (daily means)'!AI8="","*",'Emissions (daily means)'!AI8)))</f>
        <v>140</v>
      </c>
      <c r="AG8" s="216">
        <f>IF($B8="","",IF('Emissions (daily means)'!$BI8=0,"*",IF('Emissions (daily means)'!AJ8="","*",'Emissions (daily means)'!AJ8)))</f>
        <v>10</v>
      </c>
      <c r="AH8" s="217">
        <f>IF($B8="","",IF('Emissions (daily means)'!$BI8=0,"*",IF('Emissions (daily means)'!AK8="","*",'Emissions (daily means)'!AK8)))</f>
        <v>0.6</v>
      </c>
      <c r="AI8" s="220">
        <f>IF($B8="","",IF('Emissions (daily means)'!$BI8=0,"*",IF('Emissions (daily means)'!AL8="","*",'Emissions (daily means)'!AL8)))</f>
        <v>724.74652777777783</v>
      </c>
      <c r="AJ8" s="216">
        <f>IF($B8="","",IF('Emissions (daily means)'!$BI8=0,"*",IF('Emissions (daily means)'!AM8="","*",'Emissions (daily means)'!AM8)))</f>
        <v>439.47118250205796</v>
      </c>
      <c r="AK8" s="223">
        <f>IF($B8="","",IF('Emissions (daily means)'!$BI8=0,"*",IF('Emissions (daily means)'!AN8="","*",'Emissions (daily means)'!AN8)))</f>
        <v>1.0555650283840394</v>
      </c>
      <c r="AL8" s="224">
        <f>IF($B8="","",IF('Emissions (daily means)'!$BI8=0,"*",IF('Emissions (daily means)'!AO8="","*",'Emissions (daily means)'!AO8)))</f>
        <v>9.1993910445340887E-2</v>
      </c>
      <c r="AM8" s="225">
        <f>IF($B8="","",IF('Emissions (daily means)'!$BI8=0,"*",IF('Emissions (daily means)'!BC8="","*",'Emissions (daily means)'!BC8)))</f>
        <v>211693.28790820803</v>
      </c>
      <c r="AN8" s="226">
        <f>IF($B8="","",IF('Emissions (daily means)'!$BI8=0,"*",IF('Emissions (daily means)'!BD8="","*",'Emissions (daily means)'!BD8)))</f>
        <v>811.08539428432198</v>
      </c>
      <c r="AO8" s="227">
        <f>IF($B8="","",IF('Emissions (daily means)'!$BI8=0,"*",IF('Emissions (daily means)'!BE8="","*",'Emissions (daily means)'!BE8)))</f>
        <v>6.3364477789607001</v>
      </c>
      <c r="AP8" s="217"/>
      <c r="AQ8" s="184"/>
      <c r="AR8" s="184"/>
      <c r="AS8" s="184">
        <v>3</v>
      </c>
      <c r="AT8" s="185">
        <v>9.3150370639841302</v>
      </c>
      <c r="AU8" s="186">
        <v>145085.47525003823</v>
      </c>
      <c r="AV8" s="186">
        <v>549.56619412893258</v>
      </c>
      <c r="AW8" s="186">
        <v>215</v>
      </c>
      <c r="AX8" s="185">
        <v>16.255695130384932</v>
      </c>
      <c r="AY8" s="185">
        <v>79.226666666666674</v>
      </c>
      <c r="AZ8" s="185">
        <v>18.659312823116313</v>
      </c>
      <c r="BA8" s="185">
        <v>79.055452523033978</v>
      </c>
      <c r="BB8" s="186">
        <v>156.25</v>
      </c>
      <c r="BC8" s="185">
        <v>3.5636666666666663</v>
      </c>
      <c r="BD8" s="185">
        <v>25.878917378917397</v>
      </c>
      <c r="BE8" s="185">
        <v>3.4</v>
      </c>
      <c r="BF8" s="185">
        <v>4.0199999999999996</v>
      </c>
      <c r="BG8" s="185">
        <v>17</v>
      </c>
      <c r="BH8" s="248"/>
      <c r="BI8" s="157" t="str">
        <f t="shared" si="4"/>
        <v>Housing system 1</v>
      </c>
      <c r="BJ8" s="157" t="str">
        <f t="shared" si="22"/>
        <v>Location 1</v>
      </c>
      <c r="BK8" s="165">
        <f t="shared" si="23"/>
        <v>3</v>
      </c>
      <c r="BL8" s="167">
        <f t="shared" si="5"/>
        <v>9.3150370639841302</v>
      </c>
      <c r="BM8" s="169">
        <f t="shared" si="5"/>
        <v>145085.47525003823</v>
      </c>
      <c r="BN8" s="169">
        <f t="shared" si="5"/>
        <v>549.56619412893258</v>
      </c>
      <c r="BO8" s="169">
        <f t="shared" si="5"/>
        <v>215</v>
      </c>
      <c r="BP8" s="167">
        <f t="shared" si="5"/>
        <v>16.255695130384932</v>
      </c>
      <c r="BQ8" s="167">
        <f t="shared" si="5"/>
        <v>79.226666666666674</v>
      </c>
      <c r="BR8" s="167">
        <f t="shared" si="5"/>
        <v>18.659312823116313</v>
      </c>
      <c r="BS8" s="167">
        <f t="shared" si="5"/>
        <v>79.055452523033978</v>
      </c>
      <c r="BT8" s="169">
        <f t="shared" si="5"/>
        <v>156.25</v>
      </c>
      <c r="BU8" s="167">
        <f t="shared" si="5"/>
        <v>3.5636666666666663</v>
      </c>
      <c r="BV8" s="167">
        <f t="shared" si="5"/>
        <v>25.878917378917397</v>
      </c>
      <c r="BW8" s="167">
        <f t="shared" si="5"/>
        <v>3.4</v>
      </c>
      <c r="BX8" s="167">
        <f t="shared" si="5"/>
        <v>4.0199999999999996</v>
      </c>
      <c r="BY8" s="167">
        <f t="shared" si="5"/>
        <v>17</v>
      </c>
      <c r="BZ8" s="169">
        <f t="shared" si="24"/>
        <v>1</v>
      </c>
      <c r="CB8" s="184"/>
      <c r="CC8" s="184" t="s">
        <v>69</v>
      </c>
      <c r="CD8" s="184">
        <v>3</v>
      </c>
      <c r="CE8" s="184">
        <v>4</v>
      </c>
      <c r="CF8" s="185">
        <v>11.811276451855909</v>
      </c>
      <c r="CG8" s="248"/>
      <c r="CH8" s="157" t="str">
        <f t="shared" si="1"/>
        <v>Housing system 1</v>
      </c>
      <c r="CI8" s="157" t="str">
        <f t="shared" si="2"/>
        <v>Location 1</v>
      </c>
      <c r="CJ8" s="165">
        <f t="shared" si="6"/>
        <v>1</v>
      </c>
      <c r="CK8" s="165">
        <f t="shared" si="7"/>
        <v>3</v>
      </c>
      <c r="CL8" s="167">
        <f t="shared" si="8"/>
        <v>9.3150370639841302</v>
      </c>
      <c r="CM8" s="169">
        <f t="shared" si="9"/>
        <v>145085.47525003823</v>
      </c>
      <c r="CN8" s="169">
        <f t="shared" si="10"/>
        <v>549.56619412893258</v>
      </c>
      <c r="CO8" s="169">
        <f t="shared" si="11"/>
        <v>215</v>
      </c>
      <c r="CP8" s="167">
        <f t="shared" si="12"/>
        <v>16.255695130384932</v>
      </c>
      <c r="CQ8" s="167">
        <f t="shared" si="13"/>
        <v>79.226666666666674</v>
      </c>
      <c r="CR8" s="167">
        <f t="shared" si="14"/>
        <v>18.659312823116313</v>
      </c>
      <c r="CS8" s="167">
        <f t="shared" si="15"/>
        <v>79.055452523033978</v>
      </c>
      <c r="CT8" s="169">
        <f t="shared" si="16"/>
        <v>156.25</v>
      </c>
      <c r="CU8" s="167">
        <f t="shared" si="17"/>
        <v>3.5636666666666663</v>
      </c>
      <c r="CV8" s="167">
        <f t="shared" si="18"/>
        <v>25.878917378917397</v>
      </c>
      <c r="CW8" s="167">
        <f t="shared" si="19"/>
        <v>3.4</v>
      </c>
      <c r="CX8" s="167">
        <f t="shared" si="20"/>
        <v>4.0199999999999996</v>
      </c>
      <c r="CY8" s="167">
        <f t="shared" si="21"/>
        <v>17</v>
      </c>
      <c r="DA8" s="187"/>
      <c r="DB8" s="187"/>
      <c r="DC8" s="187"/>
      <c r="DD8" s="171"/>
    </row>
    <row r="9" spans="2:108" s="131" customFormat="1" ht="15.75" customHeight="1" x14ac:dyDescent="0.25">
      <c r="B9" s="213" t="str">
        <f>IF('Emissions (daily means)'!D9="","",'Emissions (daily means)'!D9)</f>
        <v>Housing system 1</v>
      </c>
      <c r="C9" s="213" t="str">
        <f>IF('Emissions (daily means)'!B9="","",'Emissions (daily means)'!B9)</f>
        <v>Institute 1</v>
      </c>
      <c r="D9" s="214" t="str">
        <f>IF('Emissions (daily means)'!E9="","",'Emissions (daily means)'!E9)</f>
        <v>Location 1</v>
      </c>
      <c r="E9" s="215">
        <f>IF('Emissions (daily means)'!F9="","",'Emissions (daily means)'!F9)</f>
        <v>2</v>
      </c>
      <c r="F9" s="216">
        <f>IF($B9="","",IF('Emissions (daily means)'!$BI9=0,"*",IF('Emissions (daily means)'!I9="","*",'Emissions (daily means)'!I9)))</f>
        <v>158</v>
      </c>
      <c r="G9" s="217">
        <f>IF($B9="","",IF('Emissions (daily means)'!$BI9=0,"*",IF('Emissions (daily means)'!J9="","*",'Emissions (daily means)'!J9)))</f>
        <v>8.1989999999999998</v>
      </c>
      <c r="H9" s="216">
        <f>IF($B9="","",IF('Emissions (daily means)'!$BI9=0,"*",IF('Emissions (daily means)'!K9="","*",'Emissions (daily means)'!K9)))</f>
        <v>95.2</v>
      </c>
      <c r="I9" s="217">
        <f>IF($B9="","",IF('Emissions (daily means)'!$BI9=0,"*",IF('Emissions (daily means)'!L9="","*",'Emissions (daily means)'!L9)))</f>
        <v>9.15</v>
      </c>
      <c r="J9" s="216" t="str">
        <f>IF($B9="","",IF('Emissions (daily means)'!$BI9=0,"*",IF('Emissions (daily means)'!M9="","*",'Emissions (daily means)'!M9)))</f>
        <v>*</v>
      </c>
      <c r="K9" s="216">
        <f>IF($B9="","",IF('Emissions (daily means)'!$BI9=0,"*",IF('Emissions (daily means)'!N9="","*",'Emissions (daily means)'!N9)))</f>
        <v>239.77</v>
      </c>
      <c r="L9" s="218">
        <f>IF($B9="","",IF('Emissions (daily means)'!$BI9=0,"*",IF('Emissions (daily means)'!O9="","*",'Emissions (daily means)'!O9)))</f>
        <v>9.088000000000001</v>
      </c>
      <c r="M9" s="213">
        <f>IF($B9="","",IF('Emissions (daily means)'!$BI9=0,"*",IF('Emissions (daily means)'!P9="","*",'Emissions (daily means)'!P9)))</f>
        <v>282</v>
      </c>
      <c r="N9" s="216">
        <f>IF($B9="","",IF('Emissions (daily means)'!$BI9=0,"*",IF('Emissions (daily means)'!Q9="","*",'Emissions (daily means)'!Q9)))</f>
        <v>213</v>
      </c>
      <c r="O9" s="216">
        <f>IF($B9="","",IF('Emissions (daily means)'!$BI9=0,"*",IF('Emissions (daily means)'!R9="","*",'Emissions (daily means)'!R9)))</f>
        <v>36</v>
      </c>
      <c r="P9" s="216">
        <f>IF($B9="","",IF('Emissions (daily means)'!$BI9=0,"*",IF('Emissions (daily means)'!S9="","*",'Emissions (daily means)'!S9)))</f>
        <v>12</v>
      </c>
      <c r="Q9" s="219">
        <f>IF($B9="","",IF('Emissions (daily means)'!$BI9=0,"*",IF('Emissions (daily means)'!T9="","*",'Emissions (daily means)'!T9)))</f>
        <v>0</v>
      </c>
      <c r="R9" s="220">
        <f>IF($B9="","",IF('Emissions (daily means)'!$BI9=0,"*",IF('Emissions (daily means)'!U9="","*",'Emissions (daily means)'!U9)))</f>
        <v>1</v>
      </c>
      <c r="S9" s="215">
        <f>IF($B9="","",IF('Emissions (daily means)'!$BI9=0,"*",IF('Emissions (daily means)'!V9="","*",'Emissions (daily means)'!V9)))</f>
        <v>4.0999999999999996</v>
      </c>
      <c r="T9" s="216">
        <f>IF($B9="","",IF('Emissions (daily means)'!$BI9=0,"*",IF('Emissions (daily means)'!W9="","*",'Emissions (daily means)'!W9)))</f>
        <v>0</v>
      </c>
      <c r="U9" s="219">
        <f>IF($B9="","",IF('Emissions (daily means)'!$BI9=0,"*",IF('Emissions (daily means)'!X9="","*",'Emissions (daily means)'!X9)))</f>
        <v>0</v>
      </c>
      <c r="V9" s="221">
        <f>IF($B9="","",IF('Emissions (daily means)'!$BI9=0,"*",IF('Emissions (daily means)'!Y9="","*",'Emissions (daily means)'!Y9)))</f>
        <v>25.35211267605634</v>
      </c>
      <c r="W9" s="217">
        <f>IF($B9="","",IF('Emissions (daily means)'!$BI9=0,"*",IF('Emissions (daily means)'!Z9="","*",'Emissions (daily means)'!Z9)))</f>
        <v>3.45</v>
      </c>
      <c r="X9" s="217">
        <f>IF($B9="","",IF('Emissions (daily means)'!$BI9=0,"*",IF('Emissions (daily means)'!AA9="","*",'Emissions (daily means)'!AA9)))</f>
        <v>4.29</v>
      </c>
      <c r="Y9" s="219">
        <f>IF($B9="","",IF('Emissions (daily means)'!$BI9=0,"*",IF('Emissions (daily means)'!AB9="","*",'Emissions (daily means)'!AB9)))</f>
        <v>13</v>
      </c>
      <c r="Z9" s="220">
        <f>IF($B9="","",IF('Emissions (daily means)'!$BI9=0,"*",IF('Emissions (daily means)'!AC9="","*",'Emissions (daily means)'!AC9)))</f>
        <v>650</v>
      </c>
      <c r="AA9" s="216">
        <f>IF($B9="","",IF('Emissions (daily means)'!$BI9=0,"*",IF('Emissions (daily means)'!AD9="","*",'Emissions (daily means)'!AD9)))</f>
        <v>650</v>
      </c>
      <c r="AB9" s="216">
        <f>IF($B9="","",IF('Emissions (daily means)'!$BI9=0,"*",IF('Emissions (daily means)'!AE9="","*",'Emissions (daily means)'!AE9)))</f>
        <v>400</v>
      </c>
      <c r="AC9" s="216">
        <f>IF($B9="","",IF('Emissions (daily means)'!$BI9=0,"*",IF('Emissions (daily means)'!AF9="","*",'Emissions (daily means)'!AF9)))</f>
        <v>250</v>
      </c>
      <c r="AD9" s="216">
        <f>IF($B9="","",IF('Emissions (daily means)'!$BI9=0,"*",IF('Emissions (daily means)'!AG9="","*",'Emissions (daily means)'!AG9)))</f>
        <v>160</v>
      </c>
      <c r="AE9" s="216">
        <f>IF($B9="","",IF('Emissions (daily means)'!$BI9=0,"*",IF('Emissions (daily means)'!AH9="","*",'Emissions (daily means)'!AH9)))</f>
        <v>220</v>
      </c>
      <c r="AF9" s="216">
        <f>IF($B9="","",IF('Emissions (daily means)'!$BI9=0,"*",IF('Emissions (daily means)'!AI9="","*",'Emissions (daily means)'!AI9)))</f>
        <v>140</v>
      </c>
      <c r="AG9" s="216">
        <f>IF($B9="","",IF('Emissions (daily means)'!$BI9=0,"*",IF('Emissions (daily means)'!AJ9="","*",'Emissions (daily means)'!AJ9)))</f>
        <v>10</v>
      </c>
      <c r="AH9" s="217">
        <f>IF($B9="","",IF('Emissions (daily means)'!$BI9=0,"*",IF('Emissions (daily means)'!AK9="","*",'Emissions (daily means)'!AK9)))</f>
        <v>0.6</v>
      </c>
      <c r="AI9" s="220">
        <f>IF($B9="","",IF('Emissions (daily means)'!$BI9=0,"*",IF('Emissions (daily means)'!AL9="","*",'Emissions (daily means)'!AL9)))</f>
        <v>695.74652777777783</v>
      </c>
      <c r="AJ9" s="216">
        <f>IF($B9="","",IF('Emissions (daily means)'!$BI9=0,"*",IF('Emissions (daily means)'!AM9="","*",'Emissions (daily means)'!AM9)))</f>
        <v>408.47118250205796</v>
      </c>
      <c r="AK9" s="223">
        <f>IF($B9="","",IF('Emissions (daily means)'!$BI9=0,"*",IF('Emissions (daily means)'!AN9="","*",'Emissions (daily means)'!AN9)))</f>
        <v>1.1555650283840395</v>
      </c>
      <c r="AL9" s="224">
        <f>IF($B9="","",IF('Emissions (daily means)'!$BI9=0,"*",IF('Emissions (daily means)'!AO9="","*",'Emissions (daily means)'!AO9)))</f>
        <v>8.1993910445340892E-2</v>
      </c>
      <c r="AM9" s="225">
        <f>IF($B9="","",IF('Emissions (daily means)'!$BI9=0,"*",IF('Emissions (daily means)'!BC9="","*",'Emissions (daily means)'!BC9)))</f>
        <v>213458.38056468943</v>
      </c>
      <c r="AN9" s="226">
        <f>IF($B9="","",IF('Emissions (daily means)'!$BI9=0,"*",IF('Emissions (daily means)'!BD9="","*",'Emissions (daily means)'!BD9)))</f>
        <v>817.84820139727753</v>
      </c>
      <c r="AO9" s="227">
        <f>IF($B9="","",IF('Emissions (daily means)'!$BI9=0,"*",IF('Emissions (daily means)'!BE9="","*",'Emissions (daily means)'!BE9)))</f>
        <v>7.1186727296612347</v>
      </c>
      <c r="AP9" s="217"/>
      <c r="AQ9" s="184"/>
      <c r="AR9" s="184"/>
      <c r="AS9" s="184">
        <v>4</v>
      </c>
      <c r="AT9" s="185">
        <v>8.8149858549288336</v>
      </c>
      <c r="AU9" s="186">
        <v>424430.83784420433</v>
      </c>
      <c r="AV9" s="186">
        <v>1626.1717925065302</v>
      </c>
      <c r="AW9" s="186">
        <v>280</v>
      </c>
      <c r="AX9" s="185">
        <v>7.260011111111111</v>
      </c>
      <c r="AY9" s="185">
        <v>87.908333333333346</v>
      </c>
      <c r="AZ9" s="185">
        <v>9.7886855555555581</v>
      </c>
      <c r="BA9" s="185">
        <v>88.781638888888892</v>
      </c>
      <c r="BB9" s="186">
        <v>143.27527777777777</v>
      </c>
      <c r="BC9" s="185">
        <v>6.6707777777777784</v>
      </c>
      <c r="BD9" s="185">
        <v>25.726457399103101</v>
      </c>
      <c r="BE9" s="185">
        <v>3.57</v>
      </c>
      <c r="BF9" s="185">
        <v>4.22</v>
      </c>
      <c r="BG9" s="185">
        <v>23</v>
      </c>
      <c r="BH9" s="248"/>
      <c r="BI9" s="157" t="str">
        <f t="shared" si="4"/>
        <v>Housing system 1</v>
      </c>
      <c r="BJ9" s="157" t="str">
        <f t="shared" si="22"/>
        <v>Location 1</v>
      </c>
      <c r="BK9" s="165">
        <f t="shared" si="23"/>
        <v>4</v>
      </c>
      <c r="BL9" s="167">
        <f t="shared" si="5"/>
        <v>8.8149858549288336</v>
      </c>
      <c r="BM9" s="169">
        <f t="shared" si="5"/>
        <v>424430.83784420433</v>
      </c>
      <c r="BN9" s="169">
        <f t="shared" si="5"/>
        <v>1626.1717925065302</v>
      </c>
      <c r="BO9" s="169">
        <f t="shared" si="5"/>
        <v>280</v>
      </c>
      <c r="BP9" s="167">
        <f t="shared" si="5"/>
        <v>7.260011111111111</v>
      </c>
      <c r="BQ9" s="167">
        <f t="shared" si="5"/>
        <v>87.908333333333346</v>
      </c>
      <c r="BR9" s="167">
        <f t="shared" si="5"/>
        <v>9.7886855555555581</v>
      </c>
      <c r="BS9" s="167">
        <f t="shared" si="5"/>
        <v>88.781638888888892</v>
      </c>
      <c r="BT9" s="169">
        <f t="shared" si="5"/>
        <v>143.27527777777777</v>
      </c>
      <c r="BU9" s="167">
        <f t="shared" si="5"/>
        <v>6.6707777777777784</v>
      </c>
      <c r="BV9" s="167">
        <f t="shared" si="5"/>
        <v>25.726457399103101</v>
      </c>
      <c r="BW9" s="167">
        <f t="shared" si="5"/>
        <v>3.57</v>
      </c>
      <c r="BX9" s="167">
        <f t="shared" si="5"/>
        <v>4.22</v>
      </c>
      <c r="BY9" s="167">
        <f t="shared" si="5"/>
        <v>23</v>
      </c>
      <c r="BZ9" s="169">
        <f t="shared" si="24"/>
        <v>1</v>
      </c>
      <c r="CB9" s="184"/>
      <c r="CC9" s="184" t="s">
        <v>70</v>
      </c>
      <c r="CD9" s="184">
        <v>4</v>
      </c>
      <c r="CE9" s="184">
        <v>5</v>
      </c>
      <c r="CF9" s="185">
        <v>7.4995152524682638</v>
      </c>
      <c r="CG9" s="248"/>
      <c r="CH9" s="157" t="str">
        <f t="shared" si="1"/>
        <v>Housing system 1</v>
      </c>
      <c r="CI9" s="157" t="str">
        <f t="shared" si="2"/>
        <v>Location 1</v>
      </c>
      <c r="CJ9" s="165">
        <f t="shared" si="6"/>
        <v>1</v>
      </c>
      <c r="CK9" s="165">
        <f t="shared" si="7"/>
        <v>4</v>
      </c>
      <c r="CL9" s="167">
        <f t="shared" si="8"/>
        <v>8.8149858549288336</v>
      </c>
      <c r="CM9" s="169">
        <f t="shared" si="9"/>
        <v>424430.83784420433</v>
      </c>
      <c r="CN9" s="169">
        <f t="shared" si="10"/>
        <v>1626.1717925065302</v>
      </c>
      <c r="CO9" s="169">
        <f t="shared" si="11"/>
        <v>280</v>
      </c>
      <c r="CP9" s="167">
        <f t="shared" si="12"/>
        <v>7.260011111111111</v>
      </c>
      <c r="CQ9" s="167">
        <f t="shared" si="13"/>
        <v>87.908333333333346</v>
      </c>
      <c r="CR9" s="167">
        <f t="shared" si="14"/>
        <v>9.7886855555555581</v>
      </c>
      <c r="CS9" s="167">
        <f t="shared" si="15"/>
        <v>88.781638888888892</v>
      </c>
      <c r="CT9" s="169">
        <f t="shared" si="16"/>
        <v>143.27527777777777</v>
      </c>
      <c r="CU9" s="167">
        <f t="shared" si="17"/>
        <v>6.6707777777777784</v>
      </c>
      <c r="CV9" s="167">
        <f t="shared" si="18"/>
        <v>25.726457399103101</v>
      </c>
      <c r="CW9" s="167">
        <f t="shared" si="19"/>
        <v>3.57</v>
      </c>
      <c r="CX9" s="167">
        <f t="shared" si="20"/>
        <v>4.22</v>
      </c>
      <c r="CY9" s="167">
        <f t="shared" si="21"/>
        <v>23</v>
      </c>
      <c r="DA9" s="187"/>
      <c r="DB9" s="187"/>
      <c r="DC9" s="187"/>
      <c r="DD9" s="171"/>
    </row>
    <row r="10" spans="2:108" s="131" customFormat="1" ht="15.75" customHeight="1" x14ac:dyDescent="0.25">
      <c r="B10" s="213" t="str">
        <f>IF('Emissions (daily means)'!D10="","",'Emissions (daily means)'!D10)</f>
        <v>Housing system 1</v>
      </c>
      <c r="C10" s="213" t="str">
        <f>IF('Emissions (daily means)'!B10="","",'Emissions (daily means)'!B10)</f>
        <v>Institute 1</v>
      </c>
      <c r="D10" s="214" t="str">
        <f>IF('Emissions (daily means)'!E10="","",'Emissions (daily means)'!E10)</f>
        <v>Location 1</v>
      </c>
      <c r="E10" s="215">
        <f>IF('Emissions (daily means)'!F10="","",'Emissions (daily means)'!F10)</f>
        <v>2</v>
      </c>
      <c r="F10" s="216">
        <f>IF($B10="","",IF('Emissions (daily means)'!$BI10=0,"*",IF('Emissions (daily means)'!I10="","*",'Emissions (daily means)'!I10)))</f>
        <v>159</v>
      </c>
      <c r="G10" s="217">
        <f>IF($B10="","",IF('Emissions (daily means)'!$BI10=0,"*",IF('Emissions (daily means)'!J10="","*",'Emissions (daily means)'!J10)))</f>
        <v>3.3949999999999996</v>
      </c>
      <c r="H10" s="216">
        <f>IF($B10="","",IF('Emissions (daily means)'!$BI10=0,"*",IF('Emissions (daily means)'!K10="","*",'Emissions (daily means)'!K10)))</f>
        <v>96.28</v>
      </c>
      <c r="I10" s="217">
        <f>IF($B10="","",IF('Emissions (daily means)'!$BI10=0,"*",IF('Emissions (daily means)'!L10="","*",'Emissions (daily means)'!L10)))</f>
        <v>7.6422083333333326</v>
      </c>
      <c r="J10" s="216">
        <f>IF($B10="","",IF('Emissions (daily means)'!$BI10=0,"*",IF('Emissions (daily means)'!M10="","*",'Emissions (daily means)'!M10)))</f>
        <v>88.564166666666665</v>
      </c>
      <c r="K10" s="216">
        <f>IF($B10="","",IF('Emissions (daily means)'!$BI10=0,"*",IF('Emissions (daily means)'!N10="","*",'Emissions (daily means)'!N10)))</f>
        <v>169.74</v>
      </c>
      <c r="L10" s="218">
        <f>IF($B10="","",IF('Emissions (daily means)'!$BI10=0,"*",IF('Emissions (daily means)'!O10="","*",'Emissions (daily means)'!O10)))</f>
        <v>2.202</v>
      </c>
      <c r="M10" s="213">
        <f>IF($B10="","",IF('Emissions (daily means)'!$BI10=0,"*",IF('Emissions (daily means)'!P10="","*",'Emissions (daily means)'!P10)))</f>
        <v>282</v>
      </c>
      <c r="N10" s="216">
        <f>IF($B10="","",IF('Emissions (daily means)'!$BI10=0,"*",IF('Emissions (daily means)'!Q10="","*",'Emissions (daily means)'!Q10)))</f>
        <v>213</v>
      </c>
      <c r="O10" s="216">
        <f>IF($B10="","",IF('Emissions (daily means)'!$BI10=0,"*",IF('Emissions (daily means)'!R10="","*",'Emissions (daily means)'!R10)))</f>
        <v>36</v>
      </c>
      <c r="P10" s="216">
        <f>IF($B10="","",IF('Emissions (daily means)'!$BI10=0,"*",IF('Emissions (daily means)'!S10="","*",'Emissions (daily means)'!S10)))</f>
        <v>12</v>
      </c>
      <c r="Q10" s="219">
        <f>IF($B10="","",IF('Emissions (daily means)'!$BI10=0,"*",IF('Emissions (daily means)'!T10="","*",'Emissions (daily means)'!T10)))</f>
        <v>0</v>
      </c>
      <c r="R10" s="220">
        <f>IF($B10="","",IF('Emissions (daily means)'!$BI10=0,"*",IF('Emissions (daily means)'!U10="","*",'Emissions (daily means)'!U10)))</f>
        <v>1</v>
      </c>
      <c r="S10" s="215">
        <f>IF($B10="","",IF('Emissions (daily means)'!$BI10=0,"*",IF('Emissions (daily means)'!V10="","*",'Emissions (daily means)'!V10)))</f>
        <v>4.0999999999999996</v>
      </c>
      <c r="T10" s="216">
        <f>IF($B10="","",IF('Emissions (daily means)'!$BI10=0,"*",IF('Emissions (daily means)'!W10="","*",'Emissions (daily means)'!W10)))</f>
        <v>0</v>
      </c>
      <c r="U10" s="219">
        <f>IF($B10="","",IF('Emissions (daily means)'!$BI10=0,"*",IF('Emissions (daily means)'!X10="","*",'Emissions (daily means)'!X10)))</f>
        <v>0</v>
      </c>
      <c r="V10" s="221">
        <f>IF($B10="","",IF('Emissions (daily means)'!$BI10=0,"*",IF('Emissions (daily means)'!Y10="","*",'Emissions (daily means)'!Y10)))</f>
        <v>25.35211267605634</v>
      </c>
      <c r="W10" s="217">
        <f>IF($B10="","",IF('Emissions (daily means)'!$BI10=0,"*",IF('Emissions (daily means)'!Z10="","*",'Emissions (daily means)'!Z10)))</f>
        <v>3.45</v>
      </c>
      <c r="X10" s="217">
        <f>IF($B10="","",IF('Emissions (daily means)'!$BI10=0,"*",IF('Emissions (daily means)'!AA10="","*",'Emissions (daily means)'!AA10)))</f>
        <v>4.29</v>
      </c>
      <c r="Y10" s="219">
        <f>IF($B10="","",IF('Emissions (daily means)'!$BI10=0,"*",IF('Emissions (daily means)'!AB10="","*",'Emissions (daily means)'!AB10)))</f>
        <v>13</v>
      </c>
      <c r="Z10" s="220">
        <f>IF($B10="","",IF('Emissions (daily means)'!$BI10=0,"*",IF('Emissions (daily means)'!AC10="","*",'Emissions (daily means)'!AC10)))</f>
        <v>650</v>
      </c>
      <c r="AA10" s="216">
        <f>IF($B10="","",IF('Emissions (daily means)'!$BI10=0,"*",IF('Emissions (daily means)'!AD10="","*",'Emissions (daily means)'!AD10)))</f>
        <v>650</v>
      </c>
      <c r="AB10" s="216">
        <f>IF($B10="","",IF('Emissions (daily means)'!$BI10=0,"*",IF('Emissions (daily means)'!AE10="","*",'Emissions (daily means)'!AE10)))</f>
        <v>400</v>
      </c>
      <c r="AC10" s="216">
        <f>IF($B10="","",IF('Emissions (daily means)'!$BI10=0,"*",IF('Emissions (daily means)'!AF10="","*",'Emissions (daily means)'!AF10)))</f>
        <v>250</v>
      </c>
      <c r="AD10" s="216">
        <f>IF($B10="","",IF('Emissions (daily means)'!$BI10=0,"*",IF('Emissions (daily means)'!AG10="","*",'Emissions (daily means)'!AG10)))</f>
        <v>160</v>
      </c>
      <c r="AE10" s="216">
        <f>IF($B10="","",IF('Emissions (daily means)'!$BI10=0,"*",IF('Emissions (daily means)'!AH10="","*",'Emissions (daily means)'!AH10)))</f>
        <v>220</v>
      </c>
      <c r="AF10" s="216">
        <f>IF($B10="","",IF('Emissions (daily means)'!$BI10=0,"*",IF('Emissions (daily means)'!AI10="","*",'Emissions (daily means)'!AI10)))</f>
        <v>140</v>
      </c>
      <c r="AG10" s="216">
        <f>IF($B10="","",IF('Emissions (daily means)'!$BI10=0,"*",IF('Emissions (daily means)'!AJ10="","*",'Emissions (daily means)'!AJ10)))</f>
        <v>10</v>
      </c>
      <c r="AH10" s="217">
        <f>IF($B10="","",IF('Emissions (daily means)'!$BI10=0,"*",IF('Emissions (daily means)'!AK10="","*",'Emissions (daily means)'!AK10)))</f>
        <v>0.6</v>
      </c>
      <c r="AI10" s="220">
        <f>IF($B10="","",IF('Emissions (daily means)'!$BI10=0,"*",IF('Emissions (daily means)'!AL10="","*",'Emissions (daily means)'!AL10)))</f>
        <v>686.74652777777783</v>
      </c>
      <c r="AJ10" s="216">
        <f>IF($B10="","",IF('Emissions (daily means)'!$BI10=0,"*",IF('Emissions (daily means)'!AM10="","*",'Emissions (daily means)'!AM10)))</f>
        <v>439.47118250205796</v>
      </c>
      <c r="AK10" s="223">
        <f>IF($B10="","",IF('Emissions (daily means)'!$BI10=0,"*",IF('Emissions (daily means)'!AN10="","*",'Emissions (daily means)'!AN10)))</f>
        <v>0.95556502838403945</v>
      </c>
      <c r="AL10" s="224">
        <f>IF($B10="","",IF('Emissions (daily means)'!$BI10=0,"*",IF('Emissions (daily means)'!AO10="","*",'Emissions (daily means)'!AO10)))</f>
        <v>9.1993910445340887E-2</v>
      </c>
      <c r="AM10" s="225">
        <f>IF($B10="","",IF('Emissions (daily means)'!$BI10=0,"*",IF('Emissions (daily means)'!BC10="","*",'Emissions (daily means)'!BC10)))</f>
        <v>249421.49283180016</v>
      </c>
      <c r="AN10" s="226">
        <f>IF($B10="","",IF('Emissions (daily means)'!$BI10=0,"*",IF('Emissions (daily means)'!BD10="","*",'Emissions (daily means)'!BD10)))</f>
        <v>955.63790357011555</v>
      </c>
      <c r="AO10" s="227">
        <f>IF($B10="","",IF('Emissions (daily means)'!$BI10=0,"*",IF('Emissions (daily means)'!BE10="","*",'Emissions (daily means)'!BE10)))</f>
        <v>6.6909376214454737</v>
      </c>
      <c r="AP10" s="217"/>
      <c r="AQ10" s="184"/>
      <c r="AR10" s="184"/>
      <c r="AS10" s="184">
        <v>5</v>
      </c>
      <c r="AT10" s="185"/>
      <c r="AU10" s="186"/>
      <c r="AV10" s="186"/>
      <c r="AW10" s="186"/>
      <c r="AX10" s="185"/>
      <c r="AY10" s="185"/>
      <c r="AZ10" s="185"/>
      <c r="BA10" s="185"/>
      <c r="BB10" s="186"/>
      <c r="BC10" s="185"/>
      <c r="BD10" s="185"/>
      <c r="BE10" s="185"/>
      <c r="BF10" s="185"/>
      <c r="BG10" s="185"/>
      <c r="BH10" s="248"/>
      <c r="BI10" s="157" t="str">
        <f t="shared" si="4"/>
        <v>Housing system 1</v>
      </c>
      <c r="BJ10" s="157" t="str">
        <f t="shared" si="22"/>
        <v>Location 1</v>
      </c>
      <c r="BK10" s="165">
        <f t="shared" si="23"/>
        <v>5</v>
      </c>
      <c r="BL10" s="167" t="str">
        <f t="shared" si="5"/>
        <v/>
      </c>
      <c r="BM10" s="169" t="str">
        <f t="shared" si="5"/>
        <v/>
      </c>
      <c r="BN10" s="169" t="str">
        <f t="shared" si="5"/>
        <v/>
      </c>
      <c r="BO10" s="169" t="str">
        <f t="shared" si="5"/>
        <v/>
      </c>
      <c r="BP10" s="167" t="str">
        <f t="shared" si="5"/>
        <v/>
      </c>
      <c r="BQ10" s="167" t="str">
        <f t="shared" si="5"/>
        <v/>
      </c>
      <c r="BR10" s="167" t="str">
        <f t="shared" si="5"/>
        <v/>
      </c>
      <c r="BS10" s="167" t="str">
        <f t="shared" si="5"/>
        <v/>
      </c>
      <c r="BT10" s="169" t="str">
        <f t="shared" si="5"/>
        <v/>
      </c>
      <c r="BU10" s="167" t="str">
        <f t="shared" si="5"/>
        <v/>
      </c>
      <c r="BV10" s="167" t="str">
        <f t="shared" si="5"/>
        <v/>
      </c>
      <c r="BW10" s="167" t="str">
        <f t="shared" si="5"/>
        <v/>
      </c>
      <c r="BX10" s="167" t="str">
        <f t="shared" si="5"/>
        <v/>
      </c>
      <c r="BY10" s="167" t="str">
        <f t="shared" si="5"/>
        <v/>
      </c>
      <c r="BZ10" s="169">
        <f t="shared" si="24"/>
        <v>1</v>
      </c>
      <c r="CB10" s="184" t="s">
        <v>139</v>
      </c>
      <c r="CC10" s="184" t="s">
        <v>67</v>
      </c>
      <c r="CD10" s="184">
        <v>5</v>
      </c>
      <c r="CE10" s="184">
        <v>5</v>
      </c>
      <c r="CF10" s="185">
        <v>9.3548771805786313</v>
      </c>
      <c r="CG10" s="248"/>
      <c r="CH10" s="157" t="str">
        <f t="shared" si="1"/>
        <v>Housing system 1</v>
      </c>
      <c r="CI10" s="157" t="str">
        <f t="shared" si="2"/>
        <v>Location 1</v>
      </c>
      <c r="CJ10" s="165">
        <f t="shared" si="6"/>
        <v>1</v>
      </c>
      <c r="CK10" s="165">
        <f t="shared" si="7"/>
        <v>5</v>
      </c>
      <c r="CL10" s="167" t="str">
        <f t="shared" si="8"/>
        <v/>
      </c>
      <c r="CM10" s="169" t="str">
        <f t="shared" si="9"/>
        <v/>
      </c>
      <c r="CN10" s="169" t="str">
        <f t="shared" si="10"/>
        <v/>
      </c>
      <c r="CO10" s="169" t="str">
        <f t="shared" si="11"/>
        <v/>
      </c>
      <c r="CP10" s="167" t="str">
        <f t="shared" si="12"/>
        <v/>
      </c>
      <c r="CQ10" s="167" t="str">
        <f t="shared" si="13"/>
        <v/>
      </c>
      <c r="CR10" s="167" t="str">
        <f t="shared" si="14"/>
        <v/>
      </c>
      <c r="CS10" s="167" t="str">
        <f t="shared" si="15"/>
        <v/>
      </c>
      <c r="CT10" s="169" t="str">
        <f t="shared" si="16"/>
        <v/>
      </c>
      <c r="CU10" s="167" t="str">
        <f t="shared" si="17"/>
        <v/>
      </c>
      <c r="CV10" s="167" t="str">
        <f t="shared" si="18"/>
        <v/>
      </c>
      <c r="CW10" s="167" t="str">
        <f t="shared" si="19"/>
        <v/>
      </c>
      <c r="CX10" s="167" t="str">
        <f t="shared" si="20"/>
        <v/>
      </c>
      <c r="CY10" s="167" t="str">
        <f t="shared" si="21"/>
        <v/>
      </c>
      <c r="DA10" s="187"/>
      <c r="DB10" s="187"/>
      <c r="DC10" s="187"/>
      <c r="DD10" s="171"/>
    </row>
    <row r="11" spans="2:108" s="131" customFormat="1" ht="15.75" customHeight="1" x14ac:dyDescent="0.25">
      <c r="B11" s="213" t="str">
        <f>IF('Emissions (daily means)'!D11="","",'Emissions (daily means)'!D11)</f>
        <v>Housing system 1</v>
      </c>
      <c r="C11" s="213" t="str">
        <f>IF('Emissions (daily means)'!B11="","",'Emissions (daily means)'!B11)</f>
        <v>Institute 1</v>
      </c>
      <c r="D11" s="214" t="str">
        <f>IF('Emissions (daily means)'!E11="","",'Emissions (daily means)'!E11)</f>
        <v>Location 1</v>
      </c>
      <c r="E11" s="215">
        <f>IF('Emissions (daily means)'!F11="","",'Emissions (daily means)'!F11)</f>
        <v>3</v>
      </c>
      <c r="F11" s="216">
        <f>IF($B11="","",IF('Emissions (daily means)'!$BI11=0,"*",IF('Emissions (daily means)'!I11="","*",'Emissions (daily means)'!I11)))</f>
        <v>214</v>
      </c>
      <c r="G11" s="217">
        <f>IF($B11="","",IF('Emissions (daily means)'!$BI11=0,"*",IF('Emissions (daily means)'!J11="","*",'Emissions (daily means)'!J11)))</f>
        <v>15.772411347517732</v>
      </c>
      <c r="H11" s="216">
        <f>IF($B11="","",IF('Emissions (daily means)'!$BI11=0,"*",IF('Emissions (daily means)'!K11="","*",'Emissions (daily means)'!K11)))</f>
        <v>82.92</v>
      </c>
      <c r="I11" s="217">
        <f>IF($B11="","",IF('Emissions (daily means)'!$BI11=0,"*",IF('Emissions (daily means)'!L11="","*",'Emissions (daily means)'!L11)))</f>
        <v>18.399397163120572</v>
      </c>
      <c r="J11" s="216">
        <f>IF($B11="","",IF('Emissions (daily means)'!$BI11=0,"*",IF('Emissions (daily means)'!M11="","*",'Emissions (daily means)'!M11)))</f>
        <v>78.32936170212767</v>
      </c>
      <c r="K11" s="216">
        <f>IF($B11="","",IF('Emissions (daily means)'!$BI11=0,"*",IF('Emissions (daily means)'!N11="","*",'Emissions (daily means)'!N11)))</f>
        <v>177.86</v>
      </c>
      <c r="L11" s="218">
        <f>IF($B11="","",IF('Emissions (daily means)'!$BI11=0,"*",IF('Emissions (daily means)'!O11="","*",'Emissions (daily means)'!O11)))</f>
        <v>2.036</v>
      </c>
      <c r="M11" s="213">
        <f>IF($B11="","",IF('Emissions (daily means)'!$BI11=0,"*",IF('Emissions (daily means)'!P11="","*",'Emissions (daily means)'!P11)))</f>
        <v>282</v>
      </c>
      <c r="N11" s="216">
        <f>IF($B11="","",IF('Emissions (daily means)'!$BI11=0,"*",IF('Emissions (daily means)'!Q11="","*",'Emissions (daily means)'!Q11)))</f>
        <v>234</v>
      </c>
      <c r="O11" s="216">
        <f>IF($B11="","",IF('Emissions (daily means)'!$BI11=0,"*",IF('Emissions (daily means)'!R11="","*",'Emissions (daily means)'!R11)))</f>
        <v>28</v>
      </c>
      <c r="P11" s="216">
        <f>IF($B11="","",IF('Emissions (daily means)'!$BI11=0,"*",IF('Emissions (daily means)'!S11="","*",'Emissions (daily means)'!S11)))</f>
        <v>2</v>
      </c>
      <c r="Q11" s="219">
        <f>IF($B11="","",IF('Emissions (daily means)'!$BI11=0,"*",IF('Emissions (daily means)'!T11="","*",'Emissions (daily means)'!T11)))</f>
        <v>0</v>
      </c>
      <c r="R11" s="220">
        <f>IF($B11="","",IF('Emissions (daily means)'!$BI11=0,"*",IF('Emissions (daily means)'!U11="","*",'Emissions (daily means)'!U11)))</f>
        <v>1</v>
      </c>
      <c r="S11" s="215">
        <f>IF($B11="","",IF('Emissions (daily means)'!$BI11=0,"*",IF('Emissions (daily means)'!V11="","*",'Emissions (daily means)'!V11)))</f>
        <v>4.0999999999999996</v>
      </c>
      <c r="T11" s="216">
        <f>IF($B11="","",IF('Emissions (daily means)'!$BI11=0,"*",IF('Emissions (daily means)'!W11="","*",'Emissions (daily means)'!W11)))</f>
        <v>0</v>
      </c>
      <c r="U11" s="219">
        <f>IF($B11="","",IF('Emissions (daily means)'!$BI11=0,"*",IF('Emissions (daily means)'!X11="","*",'Emissions (daily means)'!X11)))</f>
        <v>28</v>
      </c>
      <c r="V11" s="221">
        <f>IF($B11="","",IF('Emissions (daily means)'!$BI11=0,"*",IF('Emissions (daily means)'!Y11="","*",'Emissions (daily means)'!Y11)))</f>
        <v>25.8789173789174</v>
      </c>
      <c r="W11" s="217">
        <f>IF($B11="","",IF('Emissions (daily means)'!$BI11=0,"*",IF('Emissions (daily means)'!Z11="","*",'Emissions (daily means)'!Z11)))</f>
        <v>3.4</v>
      </c>
      <c r="X11" s="217">
        <f>IF($B11="","",IF('Emissions (daily means)'!$BI11=0,"*",IF('Emissions (daily means)'!AA11="","*",'Emissions (daily means)'!AA11)))</f>
        <v>4.0199999999999996</v>
      </c>
      <c r="Y11" s="219">
        <f>IF($B11="","",IF('Emissions (daily means)'!$BI11=0,"*",IF('Emissions (daily means)'!AB11="","*",'Emissions (daily means)'!AB11)))</f>
        <v>17</v>
      </c>
      <c r="Z11" s="220">
        <f>IF($B11="","",IF('Emissions (daily means)'!$BI11=0,"*",IF('Emissions (daily means)'!AC11="","*",'Emissions (daily means)'!AC11)))</f>
        <v>650</v>
      </c>
      <c r="AA11" s="216">
        <f>IF($B11="","",IF('Emissions (daily means)'!$BI11=0,"*",IF('Emissions (daily means)'!AD11="","*",'Emissions (daily means)'!AD11)))</f>
        <v>650</v>
      </c>
      <c r="AB11" s="216">
        <f>IF($B11="","",IF('Emissions (daily means)'!$BI11=0,"*",IF('Emissions (daily means)'!AE11="","*",'Emissions (daily means)'!AE11)))</f>
        <v>400</v>
      </c>
      <c r="AC11" s="216">
        <f>IF($B11="","",IF('Emissions (daily means)'!$BI11=0,"*",IF('Emissions (daily means)'!AF11="","*",'Emissions (daily means)'!AF11)))</f>
        <v>250</v>
      </c>
      <c r="AD11" s="216">
        <f>IF($B11="","",IF('Emissions (daily means)'!$BI11=0,"*",IF('Emissions (daily means)'!AG11="","*",'Emissions (daily means)'!AG11)))</f>
        <v>160</v>
      </c>
      <c r="AE11" s="216">
        <f>IF($B11="","",IF('Emissions (daily means)'!$BI11=0,"*",IF('Emissions (daily means)'!AH11="","*",'Emissions (daily means)'!AH11)))</f>
        <v>220</v>
      </c>
      <c r="AF11" s="216">
        <f>IF($B11="","",IF('Emissions (daily means)'!$BI11=0,"*",IF('Emissions (daily means)'!AI11="","*",'Emissions (daily means)'!AI11)))</f>
        <v>140</v>
      </c>
      <c r="AG11" s="216">
        <f>IF($B11="","",IF('Emissions (daily means)'!$BI11=0,"*",IF('Emissions (daily means)'!AJ11="","*",'Emissions (daily means)'!AJ11)))</f>
        <v>10</v>
      </c>
      <c r="AH11" s="217">
        <f>IF($B11="","",IF('Emissions (daily means)'!$BI11=0,"*",IF('Emissions (daily means)'!AK11="","*",'Emissions (daily means)'!AK11)))</f>
        <v>0.6</v>
      </c>
      <c r="AI11" s="220">
        <f>IF($B11="","",IF('Emissions (daily means)'!$BI11=0,"*",IF('Emissions (daily means)'!AL11="","*",'Emissions (daily means)'!AL11)))</f>
        <v>937.47222222222217</v>
      </c>
      <c r="AJ11" s="216">
        <f>IF($B11="","",IF('Emissions (daily means)'!$BI11=0,"*",IF('Emissions (daily means)'!AM11="","*",'Emissions (daily means)'!AM11)))</f>
        <v>503.89394798882142</v>
      </c>
      <c r="AK11" s="223">
        <f>IF($B11="","",IF('Emissions (daily means)'!$BI11=0,"*",IF('Emissions (daily means)'!AN11="","*",'Emissions (daily means)'!AN11)))</f>
        <v>2.0023417764184388</v>
      </c>
      <c r="AL11" s="224">
        <f>IF($B11="","",IF('Emissions (daily means)'!$BI11=0,"*",IF('Emissions (daily means)'!AO11="","*",'Emissions (daily means)'!AO11)))</f>
        <v>0.10549920619628766</v>
      </c>
      <c r="AM11" s="225">
        <f>IF($B11="","",IF('Emissions (daily means)'!$BI11=0,"*",IF('Emissions (daily means)'!BC11="","*",'Emissions (daily means)'!BC11)))</f>
        <v>143540.70045960965</v>
      </c>
      <c r="AN11" s="226">
        <f>IF($B11="","",IF('Emissions (daily means)'!$BI11=0,"*",IF('Emissions (daily means)'!BD11="","*",'Emissions (daily means)'!BD11)))</f>
        <v>543.71477446821837</v>
      </c>
      <c r="AO11" s="227">
        <f>IF($B11="","",IF('Emissions (daily means)'!$BI11=0,"*",IF('Emissions (daily means)'!BE11="","*",'Emissions (daily means)'!BE11)))</f>
        <v>9.3902410001406853</v>
      </c>
      <c r="AP11" s="217"/>
      <c r="AQ11" s="184"/>
      <c r="AR11" s="184"/>
      <c r="AS11" s="184">
        <v>6</v>
      </c>
      <c r="AT11" s="185">
        <v>5.5108388020824473</v>
      </c>
      <c r="AU11" s="186">
        <v>122665.96544043832</v>
      </c>
      <c r="AV11" s="186">
        <v>456.00730647003093</v>
      </c>
      <c r="AW11" s="186">
        <v>25</v>
      </c>
      <c r="AX11" s="185">
        <v>7.8200486111111118</v>
      </c>
      <c r="AY11" s="185">
        <v>89.098611111111111</v>
      </c>
      <c r="AZ11" s="185">
        <v>9.9667314814814798</v>
      </c>
      <c r="BA11" s="185">
        <v>80.146666666666661</v>
      </c>
      <c r="BB11" s="186">
        <v>224.13333333333333</v>
      </c>
      <c r="BC11" s="185">
        <v>7.3246666666666682</v>
      </c>
      <c r="BD11" s="185">
        <v>25.617391304347802</v>
      </c>
      <c r="BE11" s="185">
        <v>3.5499999999999994</v>
      </c>
      <c r="BF11" s="185">
        <v>4.55</v>
      </c>
      <c r="BG11" s="185">
        <v>18</v>
      </c>
      <c r="BH11" s="248"/>
      <c r="BI11" s="157" t="str">
        <f t="shared" si="4"/>
        <v>Housing system 1</v>
      </c>
      <c r="BJ11" s="157" t="str">
        <f t="shared" si="22"/>
        <v>Location 1</v>
      </c>
      <c r="BK11" s="165">
        <f t="shared" si="23"/>
        <v>6</v>
      </c>
      <c r="BL11" s="167">
        <f t="shared" si="5"/>
        <v>5.5108388020824473</v>
      </c>
      <c r="BM11" s="169">
        <f t="shared" si="5"/>
        <v>122665.96544043832</v>
      </c>
      <c r="BN11" s="169">
        <f t="shared" si="5"/>
        <v>456.00730647003093</v>
      </c>
      <c r="BO11" s="169">
        <f t="shared" si="5"/>
        <v>25</v>
      </c>
      <c r="BP11" s="167">
        <f t="shared" si="5"/>
        <v>7.8200486111111118</v>
      </c>
      <c r="BQ11" s="167">
        <f t="shared" si="5"/>
        <v>89.098611111111111</v>
      </c>
      <c r="BR11" s="167">
        <f t="shared" si="5"/>
        <v>9.9667314814814798</v>
      </c>
      <c r="BS11" s="167">
        <f t="shared" si="5"/>
        <v>80.146666666666661</v>
      </c>
      <c r="BT11" s="169">
        <f t="shared" si="5"/>
        <v>224.13333333333333</v>
      </c>
      <c r="BU11" s="167">
        <f t="shared" si="5"/>
        <v>7.3246666666666682</v>
      </c>
      <c r="BV11" s="167">
        <f t="shared" si="5"/>
        <v>25.617391304347802</v>
      </c>
      <c r="BW11" s="167">
        <f t="shared" si="5"/>
        <v>3.5499999999999994</v>
      </c>
      <c r="BX11" s="167">
        <f t="shared" si="5"/>
        <v>4.55</v>
      </c>
      <c r="BY11" s="167">
        <f t="shared" si="5"/>
        <v>18</v>
      </c>
      <c r="BZ11" s="169">
        <f t="shared" si="24"/>
        <v>1</v>
      </c>
      <c r="CB11" s="184"/>
      <c r="CC11" s="184" t="s">
        <v>68</v>
      </c>
      <c r="CD11" s="184">
        <v>6</v>
      </c>
      <c r="CE11" s="184">
        <v>6</v>
      </c>
      <c r="CF11" s="185">
        <v>15.671816164995827</v>
      </c>
      <c r="CG11" s="248"/>
      <c r="CH11" s="157" t="str">
        <f t="shared" si="1"/>
        <v>Housing system 1</v>
      </c>
      <c r="CI11" s="157" t="str">
        <f t="shared" si="2"/>
        <v>Location 1</v>
      </c>
      <c r="CJ11" s="165">
        <f t="shared" si="6"/>
        <v>1</v>
      </c>
      <c r="CK11" s="165">
        <f t="shared" si="7"/>
        <v>6</v>
      </c>
      <c r="CL11" s="167">
        <f t="shared" si="8"/>
        <v>5.5108388020824473</v>
      </c>
      <c r="CM11" s="169">
        <f t="shared" si="9"/>
        <v>122665.96544043832</v>
      </c>
      <c r="CN11" s="169">
        <f t="shared" si="10"/>
        <v>456.00730647003093</v>
      </c>
      <c r="CO11" s="169">
        <f t="shared" si="11"/>
        <v>25</v>
      </c>
      <c r="CP11" s="167">
        <f t="shared" si="12"/>
        <v>7.8200486111111118</v>
      </c>
      <c r="CQ11" s="167">
        <f t="shared" si="13"/>
        <v>89.098611111111111</v>
      </c>
      <c r="CR11" s="167">
        <f t="shared" si="14"/>
        <v>9.9667314814814798</v>
      </c>
      <c r="CS11" s="167">
        <f t="shared" si="15"/>
        <v>80.146666666666661</v>
      </c>
      <c r="CT11" s="169">
        <f t="shared" si="16"/>
        <v>224.13333333333333</v>
      </c>
      <c r="CU11" s="167">
        <f t="shared" si="17"/>
        <v>7.3246666666666682</v>
      </c>
      <c r="CV11" s="167">
        <f t="shared" si="18"/>
        <v>25.617391304347802</v>
      </c>
      <c r="CW11" s="167">
        <f t="shared" si="19"/>
        <v>3.5499999999999994</v>
      </c>
      <c r="CX11" s="167">
        <f t="shared" si="20"/>
        <v>4.55</v>
      </c>
      <c r="CY11" s="167">
        <f t="shared" si="21"/>
        <v>18</v>
      </c>
      <c r="DA11" s="187"/>
      <c r="DB11" s="187"/>
      <c r="DC11" s="187"/>
      <c r="DD11" s="161"/>
    </row>
    <row r="12" spans="2:108" s="131" customFormat="1" ht="15.75" customHeight="1" x14ac:dyDescent="0.25">
      <c r="B12" s="213" t="str">
        <f>IF('Emissions (daily means)'!D12="","",'Emissions (daily means)'!D12)</f>
        <v>Housing system 1</v>
      </c>
      <c r="C12" s="213" t="str">
        <f>IF('Emissions (daily means)'!B12="","",'Emissions (daily means)'!B12)</f>
        <v>Institute 1</v>
      </c>
      <c r="D12" s="214" t="str">
        <f>IF('Emissions (daily means)'!E12="","",'Emissions (daily means)'!E12)</f>
        <v>Location 1</v>
      </c>
      <c r="E12" s="215">
        <f>IF('Emissions (daily means)'!F12="","",'Emissions (daily means)'!F12)</f>
        <v>3</v>
      </c>
      <c r="F12" s="216">
        <f>IF($B12="","",IF('Emissions (daily means)'!$BI12=0,"*",IF('Emissions (daily means)'!I12="","*",'Emissions (daily means)'!I12)))</f>
        <v>215</v>
      </c>
      <c r="G12" s="217">
        <f>IF($B12="","",IF('Emissions (daily means)'!$BI12=0,"*",IF('Emissions (daily means)'!J12="","*",'Emissions (daily means)'!J12)))</f>
        <v>18.473875432525958</v>
      </c>
      <c r="H12" s="216">
        <f>IF($B12="","",IF('Emissions (daily means)'!$BI12=0,"*",IF('Emissions (daily means)'!K12="","*",'Emissions (daily means)'!K12)))</f>
        <v>70.959999999999994</v>
      </c>
      <c r="I12" s="217">
        <f>IF($B12="","",IF('Emissions (daily means)'!$BI12=0,"*",IF('Emissions (daily means)'!L12="","*",'Emissions (daily means)'!L12)))</f>
        <v>19.590103806228374</v>
      </c>
      <c r="J12" s="216">
        <f>IF($B12="","",IF('Emissions (daily means)'!$BI12=0,"*",IF('Emissions (daily means)'!M12="","*",'Emissions (daily means)'!M12)))</f>
        <v>80.605190311418696</v>
      </c>
      <c r="K12" s="216">
        <f>IF($B12="","",IF('Emissions (daily means)'!$BI12=0,"*",IF('Emissions (daily means)'!N12="","*",'Emissions (daily means)'!N12)))</f>
        <v>105.58</v>
      </c>
      <c r="L12" s="218">
        <f>IF($B12="","",IF('Emissions (daily means)'!$BI12=0,"*",IF('Emissions (daily means)'!O12="","*",'Emissions (daily means)'!O12)))</f>
        <v>4.3159999999999998</v>
      </c>
      <c r="M12" s="213">
        <f>IF($B12="","",IF('Emissions (daily means)'!$BI12=0,"*",IF('Emissions (daily means)'!P12="","*",'Emissions (daily means)'!P12)))</f>
        <v>282</v>
      </c>
      <c r="N12" s="216">
        <f>IF($B12="","",IF('Emissions (daily means)'!$BI12=0,"*",IF('Emissions (daily means)'!Q12="","*",'Emissions (daily means)'!Q12)))</f>
        <v>234</v>
      </c>
      <c r="O12" s="216">
        <f>IF($B12="","",IF('Emissions (daily means)'!$BI12=0,"*",IF('Emissions (daily means)'!R12="","*",'Emissions (daily means)'!R12)))</f>
        <v>28</v>
      </c>
      <c r="P12" s="216">
        <f>IF($B12="","",IF('Emissions (daily means)'!$BI12=0,"*",IF('Emissions (daily means)'!S12="","*",'Emissions (daily means)'!S12)))</f>
        <v>2</v>
      </c>
      <c r="Q12" s="219">
        <f>IF($B12="","",IF('Emissions (daily means)'!$BI12=0,"*",IF('Emissions (daily means)'!T12="","*",'Emissions (daily means)'!T12)))</f>
        <v>0</v>
      </c>
      <c r="R12" s="220">
        <f>IF($B12="","",IF('Emissions (daily means)'!$BI12=0,"*",IF('Emissions (daily means)'!U12="","*",'Emissions (daily means)'!U12)))</f>
        <v>1</v>
      </c>
      <c r="S12" s="215">
        <f>IF($B12="","",IF('Emissions (daily means)'!$BI12=0,"*",IF('Emissions (daily means)'!V12="","*",'Emissions (daily means)'!V12)))</f>
        <v>4.0999999999999996</v>
      </c>
      <c r="T12" s="216">
        <f>IF($B12="","",IF('Emissions (daily means)'!$BI12=0,"*",IF('Emissions (daily means)'!W12="","*",'Emissions (daily means)'!W12)))</f>
        <v>0</v>
      </c>
      <c r="U12" s="219">
        <f>IF($B12="","",IF('Emissions (daily means)'!$BI12=0,"*",IF('Emissions (daily means)'!X12="","*",'Emissions (daily means)'!X12)))</f>
        <v>28</v>
      </c>
      <c r="V12" s="221">
        <f>IF($B12="","",IF('Emissions (daily means)'!$BI12=0,"*",IF('Emissions (daily means)'!Y12="","*",'Emissions (daily means)'!Y12)))</f>
        <v>25.8789173789174</v>
      </c>
      <c r="W12" s="217">
        <f>IF($B12="","",IF('Emissions (daily means)'!$BI12=0,"*",IF('Emissions (daily means)'!Z12="","*",'Emissions (daily means)'!Z12)))</f>
        <v>3.4</v>
      </c>
      <c r="X12" s="217">
        <f>IF($B12="","",IF('Emissions (daily means)'!$BI12=0,"*",IF('Emissions (daily means)'!AA12="","*",'Emissions (daily means)'!AA12)))</f>
        <v>4.0199999999999996</v>
      </c>
      <c r="Y12" s="219">
        <f>IF($B12="","",IF('Emissions (daily means)'!$BI12=0,"*",IF('Emissions (daily means)'!AB12="","*",'Emissions (daily means)'!AB12)))</f>
        <v>17</v>
      </c>
      <c r="Z12" s="220">
        <f>IF($B12="","",IF('Emissions (daily means)'!$BI12=0,"*",IF('Emissions (daily means)'!AC12="","*",'Emissions (daily means)'!AC12)))</f>
        <v>650</v>
      </c>
      <c r="AA12" s="216">
        <f>IF($B12="","",IF('Emissions (daily means)'!$BI12=0,"*",IF('Emissions (daily means)'!AD12="","*",'Emissions (daily means)'!AD12)))</f>
        <v>650</v>
      </c>
      <c r="AB12" s="216">
        <f>IF($B12="","",IF('Emissions (daily means)'!$BI12=0,"*",IF('Emissions (daily means)'!AE12="","*",'Emissions (daily means)'!AE12)))</f>
        <v>400</v>
      </c>
      <c r="AC12" s="216">
        <f>IF($B12="","",IF('Emissions (daily means)'!$BI12=0,"*",IF('Emissions (daily means)'!AF12="","*",'Emissions (daily means)'!AF12)))</f>
        <v>250</v>
      </c>
      <c r="AD12" s="216">
        <f>IF($B12="","",IF('Emissions (daily means)'!$BI12=0,"*",IF('Emissions (daily means)'!AG12="","*",'Emissions (daily means)'!AG12)))</f>
        <v>160</v>
      </c>
      <c r="AE12" s="216">
        <f>IF($B12="","",IF('Emissions (daily means)'!$BI12=0,"*",IF('Emissions (daily means)'!AH12="","*",'Emissions (daily means)'!AH12)))</f>
        <v>220</v>
      </c>
      <c r="AF12" s="216">
        <f>IF($B12="","",IF('Emissions (daily means)'!$BI12=0,"*",IF('Emissions (daily means)'!AI12="","*",'Emissions (daily means)'!AI12)))</f>
        <v>140</v>
      </c>
      <c r="AG12" s="216">
        <f>IF($B12="","",IF('Emissions (daily means)'!$BI12=0,"*",IF('Emissions (daily means)'!AJ12="","*",'Emissions (daily means)'!AJ12)))</f>
        <v>10</v>
      </c>
      <c r="AH12" s="217">
        <f>IF($B12="","",IF('Emissions (daily means)'!$BI12=0,"*",IF('Emissions (daily means)'!AK12="","*",'Emissions (daily means)'!AK12)))</f>
        <v>0.6</v>
      </c>
      <c r="AI12" s="220">
        <f>IF($B12="","",IF('Emissions (daily means)'!$BI12=0,"*",IF('Emissions (daily means)'!AL12="","*",'Emissions (daily means)'!AL12)))</f>
        <v>925.47222222222217</v>
      </c>
      <c r="AJ12" s="216">
        <f>IF($B12="","",IF('Emissions (daily means)'!$BI12=0,"*",IF('Emissions (daily means)'!AM12="","*",'Emissions (daily means)'!AM12)))</f>
        <v>477.89394798882142</v>
      </c>
      <c r="AK12" s="223">
        <f>IF($B12="","",IF('Emissions (daily means)'!$BI12=0,"*",IF('Emissions (daily means)'!AN12="","*",'Emissions (daily means)'!AN12)))</f>
        <v>2.0023417764184388</v>
      </c>
      <c r="AL12" s="224">
        <f>IF($B12="","",IF('Emissions (daily means)'!$BI12=0,"*",IF('Emissions (daily means)'!AO12="","*",'Emissions (daily means)'!AO12)))</f>
        <v>0.10549920619628766</v>
      </c>
      <c r="AM12" s="225">
        <f>IF($B12="","",IF('Emissions (daily means)'!$BI12=0,"*",IF('Emissions (daily means)'!BC12="","*",'Emissions (daily means)'!BC12)))</f>
        <v>138392.76522663637</v>
      </c>
      <c r="AN12" s="226">
        <f>IF($B12="","",IF('Emissions (daily means)'!$BI12=0,"*",IF('Emissions (daily means)'!BD12="","*",'Emissions (daily means)'!BD12)))</f>
        <v>524.21501979786501</v>
      </c>
      <c r="AO12" s="227">
        <f>IF($B12="","",IF('Emissions (daily means)'!$BI12=0,"*",IF('Emissions (daily means)'!BE12="","*",'Emissions (daily means)'!BE12)))</f>
        <v>9.0534699495888127</v>
      </c>
      <c r="AP12" s="217"/>
      <c r="AQ12" s="184"/>
      <c r="AR12" s="184" t="s">
        <v>68</v>
      </c>
      <c r="AS12" s="184">
        <v>1</v>
      </c>
      <c r="AT12" s="185">
        <v>13.501777437261021</v>
      </c>
      <c r="AU12" s="186">
        <v>138126.66753195887</v>
      </c>
      <c r="AV12" s="186">
        <v>608.48752216721971</v>
      </c>
      <c r="AW12" s="186">
        <v>131</v>
      </c>
      <c r="AX12" s="185">
        <v>15.772411347517732</v>
      </c>
      <c r="AY12" s="185">
        <v>82.92</v>
      </c>
      <c r="AZ12" s="185">
        <v>18.399397163120572</v>
      </c>
      <c r="BA12" s="185">
        <v>78.32936170212767</v>
      </c>
      <c r="BB12" s="186">
        <v>177.86</v>
      </c>
      <c r="BC12" s="185">
        <v>2.036</v>
      </c>
      <c r="BD12" s="185">
        <v>27.877300613496931</v>
      </c>
      <c r="BE12" s="185">
        <v>3.27</v>
      </c>
      <c r="BF12" s="185">
        <v>4.07</v>
      </c>
      <c r="BG12" s="185">
        <v>21</v>
      </c>
      <c r="BH12" s="248"/>
      <c r="BI12" s="157" t="str">
        <f t="shared" si="4"/>
        <v>Housing system 1</v>
      </c>
      <c r="BJ12" s="157" t="str">
        <f t="shared" si="22"/>
        <v>Location 2</v>
      </c>
      <c r="BK12" s="165">
        <f t="shared" si="23"/>
        <v>1</v>
      </c>
      <c r="BL12" s="167">
        <f t="shared" si="5"/>
        <v>13.501777437261021</v>
      </c>
      <c r="BM12" s="169">
        <f t="shared" si="5"/>
        <v>138126.66753195887</v>
      </c>
      <c r="BN12" s="169">
        <f t="shared" si="5"/>
        <v>608.48752216721971</v>
      </c>
      <c r="BO12" s="169">
        <f t="shared" si="5"/>
        <v>131</v>
      </c>
      <c r="BP12" s="167">
        <f t="shared" si="5"/>
        <v>15.772411347517732</v>
      </c>
      <c r="BQ12" s="167">
        <f t="shared" si="5"/>
        <v>82.92</v>
      </c>
      <c r="BR12" s="167">
        <f t="shared" si="5"/>
        <v>18.399397163120572</v>
      </c>
      <c r="BS12" s="167">
        <f t="shared" si="5"/>
        <v>78.32936170212767</v>
      </c>
      <c r="BT12" s="169">
        <f t="shared" si="5"/>
        <v>177.86</v>
      </c>
      <c r="BU12" s="167">
        <f t="shared" si="5"/>
        <v>2.036</v>
      </c>
      <c r="BV12" s="167">
        <f t="shared" si="5"/>
        <v>27.877300613496931</v>
      </c>
      <c r="BW12" s="167">
        <f t="shared" si="5"/>
        <v>3.27</v>
      </c>
      <c r="BX12" s="167">
        <f t="shared" si="5"/>
        <v>4.07</v>
      </c>
      <c r="BY12" s="167">
        <f t="shared" si="5"/>
        <v>21</v>
      </c>
      <c r="BZ12" s="169">
        <f t="shared" si="24"/>
        <v>2</v>
      </c>
      <c r="CB12" s="184"/>
      <c r="CC12" s="184" t="s">
        <v>69</v>
      </c>
      <c r="CD12" s="184">
        <v>7</v>
      </c>
      <c r="CE12" s="184">
        <v>4</v>
      </c>
      <c r="CF12" s="185">
        <v>12.992404097041497</v>
      </c>
      <c r="CG12" s="248"/>
      <c r="CH12" s="157" t="str">
        <f t="shared" si="1"/>
        <v>Housing system 1</v>
      </c>
      <c r="CI12" s="157" t="str">
        <f t="shared" si="2"/>
        <v>Location 2</v>
      </c>
      <c r="CJ12" s="165">
        <f t="shared" si="6"/>
        <v>2</v>
      </c>
      <c r="CK12" s="165">
        <f t="shared" si="7"/>
        <v>1</v>
      </c>
      <c r="CL12" s="167">
        <f t="shared" si="8"/>
        <v>13.501777437261021</v>
      </c>
      <c r="CM12" s="169">
        <f t="shared" si="9"/>
        <v>138126.66753195887</v>
      </c>
      <c r="CN12" s="169">
        <f t="shared" si="10"/>
        <v>608.48752216721971</v>
      </c>
      <c r="CO12" s="169">
        <f t="shared" si="11"/>
        <v>131</v>
      </c>
      <c r="CP12" s="167">
        <f t="shared" si="12"/>
        <v>15.772411347517732</v>
      </c>
      <c r="CQ12" s="167">
        <f t="shared" si="13"/>
        <v>82.92</v>
      </c>
      <c r="CR12" s="167">
        <f t="shared" si="14"/>
        <v>18.399397163120572</v>
      </c>
      <c r="CS12" s="167">
        <f t="shared" si="15"/>
        <v>78.32936170212767</v>
      </c>
      <c r="CT12" s="169">
        <f t="shared" si="16"/>
        <v>177.86</v>
      </c>
      <c r="CU12" s="167">
        <f t="shared" si="17"/>
        <v>2.036</v>
      </c>
      <c r="CV12" s="167">
        <f t="shared" si="18"/>
        <v>27.877300613496931</v>
      </c>
      <c r="CW12" s="167">
        <f t="shared" si="19"/>
        <v>3.27</v>
      </c>
      <c r="CX12" s="167">
        <f t="shared" si="20"/>
        <v>4.07</v>
      </c>
      <c r="CY12" s="167">
        <f t="shared" si="21"/>
        <v>21</v>
      </c>
      <c r="DA12" s="177"/>
      <c r="DB12" s="177"/>
      <c r="DC12" s="177"/>
      <c r="DD12" s="161"/>
    </row>
    <row r="13" spans="2:108" s="131" customFormat="1" ht="15.75" customHeight="1" x14ac:dyDescent="0.25">
      <c r="B13" s="213" t="str">
        <f>IF('Emissions (daily means)'!D13="","",'Emissions (daily means)'!D13)</f>
        <v>Housing system 1</v>
      </c>
      <c r="C13" s="213" t="str">
        <f>IF('Emissions (daily means)'!B13="","",'Emissions (daily means)'!B13)</f>
        <v>Institute 1</v>
      </c>
      <c r="D13" s="214" t="str">
        <f>IF('Emissions (daily means)'!E13="","",'Emissions (daily means)'!E13)</f>
        <v>Location 1</v>
      </c>
      <c r="E13" s="215">
        <f>IF('Emissions (daily means)'!F13="","",'Emissions (daily means)'!F13)</f>
        <v>3</v>
      </c>
      <c r="F13" s="216">
        <f>IF($B13="","",IF('Emissions (daily means)'!$BI13=0,"*",IF('Emissions (daily means)'!I13="","*",'Emissions (daily means)'!I13)))</f>
        <v>216</v>
      </c>
      <c r="G13" s="217">
        <f>IF($B13="","",IF('Emissions (daily means)'!$BI13=0,"*",IF('Emissions (daily means)'!J13="","*",'Emissions (daily means)'!J13)))</f>
        <v>14.520798611111108</v>
      </c>
      <c r="H13" s="216">
        <f>IF($B13="","",IF('Emissions (daily means)'!$BI13=0,"*",IF('Emissions (daily means)'!K13="","*",'Emissions (daily means)'!K13)))</f>
        <v>83.8</v>
      </c>
      <c r="I13" s="217">
        <f>IF($B13="","",IF('Emissions (daily means)'!$BI13=0,"*",IF('Emissions (daily means)'!L13="","*",'Emissions (daily means)'!L13)))</f>
        <v>17.988437499999993</v>
      </c>
      <c r="J13" s="216">
        <f>IF($B13="","",IF('Emissions (daily means)'!$BI13=0,"*",IF('Emissions (daily means)'!M13="","*",'Emissions (daily means)'!M13)))</f>
        <v>78.231805555555567</v>
      </c>
      <c r="K13" s="216">
        <f>IF($B13="","",IF('Emissions (daily means)'!$BI13=0,"*",IF('Emissions (daily means)'!N13="","*",'Emissions (daily means)'!N13)))</f>
        <v>185.31</v>
      </c>
      <c r="L13" s="218">
        <f>IF($B13="","",IF('Emissions (daily means)'!$BI13=0,"*",IF('Emissions (daily means)'!O13="","*",'Emissions (daily means)'!O13)))</f>
        <v>4.3389999999999995</v>
      </c>
      <c r="M13" s="213">
        <f>IF($B13="","",IF('Emissions (daily means)'!$BI13=0,"*",IF('Emissions (daily means)'!P13="","*",'Emissions (daily means)'!P13)))</f>
        <v>282</v>
      </c>
      <c r="N13" s="216">
        <f>IF($B13="","",IF('Emissions (daily means)'!$BI13=0,"*",IF('Emissions (daily means)'!Q13="","*",'Emissions (daily means)'!Q13)))</f>
        <v>234</v>
      </c>
      <c r="O13" s="216">
        <f>IF($B13="","",IF('Emissions (daily means)'!$BI13=0,"*",IF('Emissions (daily means)'!R13="","*",'Emissions (daily means)'!R13)))</f>
        <v>28</v>
      </c>
      <c r="P13" s="216">
        <f>IF($B13="","",IF('Emissions (daily means)'!$BI13=0,"*",IF('Emissions (daily means)'!S13="","*",'Emissions (daily means)'!S13)))</f>
        <v>2</v>
      </c>
      <c r="Q13" s="219">
        <f>IF($B13="","",IF('Emissions (daily means)'!$BI13=0,"*",IF('Emissions (daily means)'!T13="","*",'Emissions (daily means)'!T13)))</f>
        <v>0</v>
      </c>
      <c r="R13" s="220">
        <f>IF($B13="","",IF('Emissions (daily means)'!$BI13=0,"*",IF('Emissions (daily means)'!U13="","*",'Emissions (daily means)'!U13)))</f>
        <v>1</v>
      </c>
      <c r="S13" s="215">
        <f>IF($B13="","",IF('Emissions (daily means)'!$BI13=0,"*",IF('Emissions (daily means)'!V13="","*",'Emissions (daily means)'!V13)))</f>
        <v>4.0999999999999996</v>
      </c>
      <c r="T13" s="216">
        <f>IF($B13="","",IF('Emissions (daily means)'!$BI13=0,"*",IF('Emissions (daily means)'!W13="","*",'Emissions (daily means)'!W13)))</f>
        <v>0</v>
      </c>
      <c r="U13" s="219">
        <f>IF($B13="","",IF('Emissions (daily means)'!$BI13=0,"*",IF('Emissions (daily means)'!X13="","*",'Emissions (daily means)'!X13)))</f>
        <v>28</v>
      </c>
      <c r="V13" s="221">
        <f>IF($B13="","",IF('Emissions (daily means)'!$BI13=0,"*",IF('Emissions (daily means)'!Y13="","*",'Emissions (daily means)'!Y13)))</f>
        <v>25.8789173789174</v>
      </c>
      <c r="W13" s="217">
        <f>IF($B13="","",IF('Emissions (daily means)'!$BI13=0,"*",IF('Emissions (daily means)'!Z13="","*",'Emissions (daily means)'!Z13)))</f>
        <v>3.4</v>
      </c>
      <c r="X13" s="217">
        <f>IF($B13="","",IF('Emissions (daily means)'!$BI13=0,"*",IF('Emissions (daily means)'!AA13="","*",'Emissions (daily means)'!AA13)))</f>
        <v>4.0199999999999996</v>
      </c>
      <c r="Y13" s="219">
        <f>IF($B13="","",IF('Emissions (daily means)'!$BI13=0,"*",IF('Emissions (daily means)'!AB13="","*",'Emissions (daily means)'!AB13)))</f>
        <v>17</v>
      </c>
      <c r="Z13" s="220">
        <f>IF($B13="","",IF('Emissions (daily means)'!$BI13=0,"*",IF('Emissions (daily means)'!AC13="","*",'Emissions (daily means)'!AC13)))</f>
        <v>650</v>
      </c>
      <c r="AA13" s="216">
        <f>IF($B13="","",IF('Emissions (daily means)'!$BI13=0,"*",IF('Emissions (daily means)'!AD13="","*",'Emissions (daily means)'!AD13)))</f>
        <v>650</v>
      </c>
      <c r="AB13" s="216">
        <f>IF($B13="","",IF('Emissions (daily means)'!$BI13=0,"*",IF('Emissions (daily means)'!AE13="","*",'Emissions (daily means)'!AE13)))</f>
        <v>400</v>
      </c>
      <c r="AC13" s="216">
        <f>IF($B13="","",IF('Emissions (daily means)'!$BI13=0,"*",IF('Emissions (daily means)'!AF13="","*",'Emissions (daily means)'!AF13)))</f>
        <v>250</v>
      </c>
      <c r="AD13" s="216">
        <f>IF($B13="","",IF('Emissions (daily means)'!$BI13=0,"*",IF('Emissions (daily means)'!AG13="","*",'Emissions (daily means)'!AG13)))</f>
        <v>160</v>
      </c>
      <c r="AE13" s="216">
        <f>IF($B13="","",IF('Emissions (daily means)'!$BI13=0,"*",IF('Emissions (daily means)'!AH13="","*",'Emissions (daily means)'!AH13)))</f>
        <v>220</v>
      </c>
      <c r="AF13" s="216">
        <f>IF($B13="","",IF('Emissions (daily means)'!$BI13=0,"*",IF('Emissions (daily means)'!AI13="","*",'Emissions (daily means)'!AI13)))</f>
        <v>140</v>
      </c>
      <c r="AG13" s="216">
        <f>IF($B13="","",IF('Emissions (daily means)'!$BI13=0,"*",IF('Emissions (daily means)'!AJ13="","*",'Emissions (daily means)'!AJ13)))</f>
        <v>10</v>
      </c>
      <c r="AH13" s="217">
        <f>IF($B13="","",IF('Emissions (daily means)'!$BI13=0,"*",IF('Emissions (daily means)'!AK13="","*",'Emissions (daily means)'!AK13)))</f>
        <v>0.6</v>
      </c>
      <c r="AI13" s="220">
        <f>IF($B13="","",IF('Emissions (daily means)'!$BI13=0,"*",IF('Emissions (daily means)'!AL13="","*",'Emissions (daily means)'!AL13)))</f>
        <v>940.47222222222217</v>
      </c>
      <c r="AJ13" s="216">
        <f>IF($B13="","",IF('Emissions (daily means)'!$BI13=0,"*",IF('Emissions (daily means)'!AM13="","*",'Emissions (daily means)'!AM13)))</f>
        <v>533.89394798882142</v>
      </c>
      <c r="AK13" s="223">
        <f>IF($B13="","",IF('Emissions (daily means)'!$BI13=0,"*",IF('Emissions (daily means)'!AN13="","*",'Emissions (daily means)'!AN13)))</f>
        <v>1.9023417764184387</v>
      </c>
      <c r="AL13" s="224">
        <f>IF($B13="","",IF('Emissions (daily means)'!$BI13=0,"*",IF('Emissions (daily means)'!AO13="","*",'Emissions (daily means)'!AO13)))</f>
        <v>0.10549920619628766</v>
      </c>
      <c r="AM13" s="225">
        <f>IF($B13="","",IF('Emissions (daily means)'!$BI13=0,"*",IF('Emissions (daily means)'!BC13="","*",'Emissions (daily means)'!BC13)))</f>
        <v>153322.96006386861</v>
      </c>
      <c r="AN13" s="226">
        <f>IF($B13="","",IF('Emissions (daily means)'!$BI13=0,"*",IF('Emissions (daily means)'!BD13="","*",'Emissions (daily means)'!BD13)))</f>
        <v>580.76878812071448</v>
      </c>
      <c r="AO13" s="227">
        <f>IF($B13="","",IF('Emissions (daily means)'!$BI13=0,"*",IF('Emissions (daily means)'!BE13="","*",'Emissions (daily means)'!BE13)))</f>
        <v>9.5014002422228891</v>
      </c>
      <c r="AP13" s="217"/>
      <c r="AQ13" s="184"/>
      <c r="AR13" s="184"/>
      <c r="AS13" s="184">
        <v>2</v>
      </c>
      <c r="AT13" s="185">
        <v>19.349651840700318</v>
      </c>
      <c r="AU13" s="186">
        <v>177163.32968417194</v>
      </c>
      <c r="AV13" s="186">
        <v>777.03214773759623</v>
      </c>
      <c r="AW13" s="186">
        <v>187</v>
      </c>
      <c r="AX13" s="185">
        <v>18.473875432525958</v>
      </c>
      <c r="AY13" s="185">
        <v>70.959999999999994</v>
      </c>
      <c r="AZ13" s="185">
        <v>19.590103806228374</v>
      </c>
      <c r="BA13" s="185">
        <v>80.605190311418696</v>
      </c>
      <c r="BB13" s="186">
        <v>105.58</v>
      </c>
      <c r="BC13" s="185">
        <v>4.3159999999999998</v>
      </c>
      <c r="BD13" s="185">
        <v>30.538922155688624</v>
      </c>
      <c r="BE13" s="185">
        <v>3.31</v>
      </c>
      <c r="BF13" s="185">
        <v>4.07</v>
      </c>
      <c r="BG13" s="185">
        <v>27</v>
      </c>
      <c r="BH13" s="248"/>
      <c r="BI13" s="157" t="str">
        <f t="shared" si="4"/>
        <v>Housing system 1</v>
      </c>
      <c r="BJ13" s="157" t="str">
        <f t="shared" si="22"/>
        <v>Location 2</v>
      </c>
      <c r="BK13" s="165">
        <f t="shared" si="23"/>
        <v>2</v>
      </c>
      <c r="BL13" s="167">
        <f t="shared" si="5"/>
        <v>19.349651840700318</v>
      </c>
      <c r="BM13" s="169">
        <f t="shared" si="5"/>
        <v>177163.32968417194</v>
      </c>
      <c r="BN13" s="169">
        <f t="shared" si="5"/>
        <v>777.03214773759623</v>
      </c>
      <c r="BO13" s="169">
        <f t="shared" si="5"/>
        <v>187</v>
      </c>
      <c r="BP13" s="167">
        <f t="shared" si="5"/>
        <v>18.473875432525958</v>
      </c>
      <c r="BQ13" s="167">
        <f t="shared" si="5"/>
        <v>70.959999999999994</v>
      </c>
      <c r="BR13" s="167">
        <f t="shared" si="5"/>
        <v>19.590103806228374</v>
      </c>
      <c r="BS13" s="167">
        <f t="shared" si="5"/>
        <v>80.605190311418696</v>
      </c>
      <c r="BT13" s="169">
        <f t="shared" si="5"/>
        <v>105.58</v>
      </c>
      <c r="BU13" s="167">
        <f t="shared" si="5"/>
        <v>4.3159999999999998</v>
      </c>
      <c r="BV13" s="167">
        <f t="shared" si="5"/>
        <v>30.538922155688624</v>
      </c>
      <c r="BW13" s="167">
        <f t="shared" si="5"/>
        <v>3.31</v>
      </c>
      <c r="BX13" s="167">
        <f t="shared" si="5"/>
        <v>4.07</v>
      </c>
      <c r="BY13" s="167">
        <f t="shared" si="5"/>
        <v>27</v>
      </c>
      <c r="BZ13" s="169">
        <f t="shared" si="24"/>
        <v>2</v>
      </c>
      <c r="CB13" s="184"/>
      <c r="CC13" s="184" t="s">
        <v>70</v>
      </c>
      <c r="CD13" s="184">
        <v>8</v>
      </c>
      <c r="CE13" s="184">
        <v>5</v>
      </c>
      <c r="CF13" s="185">
        <v>8.2494667777150905</v>
      </c>
      <c r="CG13" s="248"/>
      <c r="CH13" s="157" t="str">
        <f t="shared" si="1"/>
        <v>Housing system 1</v>
      </c>
      <c r="CI13" s="157" t="str">
        <f t="shared" si="2"/>
        <v>Location 2</v>
      </c>
      <c r="CJ13" s="165">
        <f t="shared" si="6"/>
        <v>2</v>
      </c>
      <c r="CK13" s="165">
        <f t="shared" si="7"/>
        <v>2</v>
      </c>
      <c r="CL13" s="167">
        <f t="shared" si="8"/>
        <v>19.349651840700318</v>
      </c>
      <c r="CM13" s="169">
        <f t="shared" si="9"/>
        <v>177163.32968417194</v>
      </c>
      <c r="CN13" s="169">
        <f t="shared" si="10"/>
        <v>777.03214773759623</v>
      </c>
      <c r="CO13" s="169">
        <f t="shared" si="11"/>
        <v>187</v>
      </c>
      <c r="CP13" s="167">
        <f t="shared" si="12"/>
        <v>18.473875432525958</v>
      </c>
      <c r="CQ13" s="167">
        <f t="shared" si="13"/>
        <v>70.959999999999994</v>
      </c>
      <c r="CR13" s="167">
        <f t="shared" si="14"/>
        <v>19.590103806228374</v>
      </c>
      <c r="CS13" s="167">
        <f t="shared" si="15"/>
        <v>80.605190311418696</v>
      </c>
      <c r="CT13" s="169">
        <f t="shared" si="16"/>
        <v>105.58</v>
      </c>
      <c r="CU13" s="167">
        <f t="shared" si="17"/>
        <v>4.3159999999999998</v>
      </c>
      <c r="CV13" s="167">
        <f t="shared" si="18"/>
        <v>30.538922155688624</v>
      </c>
      <c r="CW13" s="167">
        <f t="shared" si="19"/>
        <v>3.31</v>
      </c>
      <c r="CX13" s="167">
        <f t="shared" si="20"/>
        <v>4.07</v>
      </c>
      <c r="CY13" s="167">
        <f t="shared" si="21"/>
        <v>27</v>
      </c>
      <c r="DA13" s="184"/>
      <c r="DB13" s="184"/>
      <c r="DC13" s="184"/>
      <c r="DD13" s="166"/>
    </row>
    <row r="14" spans="2:108" s="131" customFormat="1" ht="15.75" customHeight="1" x14ac:dyDescent="0.25">
      <c r="B14" s="213" t="str">
        <f>IF('Emissions (daily means)'!D14="","",'Emissions (daily means)'!D14)</f>
        <v>Housing system 1</v>
      </c>
      <c r="C14" s="213" t="str">
        <f>IF('Emissions (daily means)'!B14="","",'Emissions (daily means)'!B14)</f>
        <v>Institute 1</v>
      </c>
      <c r="D14" s="214" t="str">
        <f>IF('Emissions (daily means)'!E14="","",'Emissions (daily means)'!E14)</f>
        <v>Location 1</v>
      </c>
      <c r="E14" s="215">
        <f>IF('Emissions (daily means)'!F14="","",'Emissions (daily means)'!F14)</f>
        <v>4</v>
      </c>
      <c r="F14" s="216">
        <f>IF($B14="","",IF('Emissions (daily means)'!$BI14=0,"*",IF('Emissions (daily means)'!I14="","*",'Emissions (daily means)'!I14)))</f>
        <v>279</v>
      </c>
      <c r="G14" s="217">
        <f>IF($B14="","",IF('Emissions (daily means)'!$BI14=0,"*",IF('Emissions (daily means)'!J14="","*",'Emissions (daily means)'!J14)))</f>
        <v>10.02083333333333</v>
      </c>
      <c r="H14" s="216">
        <f>IF($B14="","",IF('Emissions (daily means)'!$BI14=0,"*",IF('Emissions (daily means)'!K14="","*",'Emissions (daily means)'!K14)))</f>
        <v>85.36</v>
      </c>
      <c r="I14" s="217">
        <f>IF($B14="","",IF('Emissions (daily means)'!$BI14=0,"*",IF('Emissions (daily means)'!L14="","*",'Emissions (daily means)'!L14)))</f>
        <v>11.180416666666671</v>
      </c>
      <c r="J14" s="216">
        <f>IF($B14="","",IF('Emissions (daily means)'!$BI14=0,"*",IF('Emissions (daily means)'!M14="","*",'Emissions (daily means)'!M14)))</f>
        <v>77.462916666666658</v>
      </c>
      <c r="K14" s="216">
        <f>IF($B14="","",IF('Emissions (daily means)'!$BI14=0,"*",IF('Emissions (daily means)'!N14="","*",'Emissions (daily means)'!N14)))</f>
        <v>72.069999999999993</v>
      </c>
      <c r="L14" s="218">
        <f>IF($B14="","",IF('Emissions (daily means)'!$BI14=0,"*",IF('Emissions (daily means)'!O14="","*",'Emissions (daily means)'!O14)))</f>
        <v>5.6399999999999988</v>
      </c>
      <c r="M14" s="213">
        <f>IF($B14="","",IF('Emissions (daily means)'!$BI14=0,"*",IF('Emissions (daily means)'!P14="","*",'Emissions (daily means)'!P14)))</f>
        <v>282</v>
      </c>
      <c r="N14" s="216">
        <f>IF($B14="","",IF('Emissions (daily means)'!$BI14=0,"*",IF('Emissions (daily means)'!Q14="","*",'Emissions (daily means)'!Q14)))</f>
        <v>223</v>
      </c>
      <c r="O14" s="216">
        <f>IF($B14="","",IF('Emissions (daily means)'!$BI14=0,"*",IF('Emissions (daily means)'!R14="","*",'Emissions (daily means)'!R14)))</f>
        <v>31</v>
      </c>
      <c r="P14" s="216">
        <f>IF($B14="","",IF('Emissions (daily means)'!$BI14=0,"*",IF('Emissions (daily means)'!S14="","*",'Emissions (daily means)'!S14)))</f>
        <v>7</v>
      </c>
      <c r="Q14" s="219">
        <f>IF($B14="","",IF('Emissions (daily means)'!$BI14=0,"*",IF('Emissions (daily means)'!T14="","*",'Emissions (daily means)'!T14)))</f>
        <v>0</v>
      </c>
      <c r="R14" s="220">
        <f>IF($B14="","",IF('Emissions (daily means)'!$BI14=0,"*",IF('Emissions (daily means)'!U14="","*",'Emissions (daily means)'!U14)))</f>
        <v>1</v>
      </c>
      <c r="S14" s="215">
        <f>IF($B14="","",IF('Emissions (daily means)'!$BI14=0,"*",IF('Emissions (daily means)'!V14="","*",'Emissions (daily means)'!V14)))</f>
        <v>4.0999999999999996</v>
      </c>
      <c r="T14" s="216">
        <f>IF($B14="","",IF('Emissions (daily means)'!$BI14=0,"*",IF('Emissions (daily means)'!W14="","*",'Emissions (daily means)'!W14)))</f>
        <v>0</v>
      </c>
      <c r="U14" s="219">
        <f>IF($B14="","",IF('Emissions (daily means)'!$BI14=0,"*",IF('Emissions (daily means)'!X14="","*",'Emissions (daily means)'!X14)))</f>
        <v>28</v>
      </c>
      <c r="V14" s="221">
        <f>IF($B14="","",IF('Emissions (daily means)'!$BI14=0,"*",IF('Emissions (daily means)'!Y14="","*",'Emissions (daily means)'!Y14)))</f>
        <v>25.726457399103101</v>
      </c>
      <c r="W14" s="217">
        <f>IF($B14="","",IF('Emissions (daily means)'!$BI14=0,"*",IF('Emissions (daily means)'!Z14="","*",'Emissions (daily means)'!Z14)))</f>
        <v>3.57</v>
      </c>
      <c r="X14" s="217">
        <f>IF($B14="","",IF('Emissions (daily means)'!$BI14=0,"*",IF('Emissions (daily means)'!AA14="","*",'Emissions (daily means)'!AA14)))</f>
        <v>4.22</v>
      </c>
      <c r="Y14" s="219">
        <f>IF($B14="","",IF('Emissions (daily means)'!$BI14=0,"*",IF('Emissions (daily means)'!AB14="","*",'Emissions (daily means)'!AB14)))</f>
        <v>23</v>
      </c>
      <c r="Z14" s="220">
        <f>IF($B14="","",IF('Emissions (daily means)'!$BI14=0,"*",IF('Emissions (daily means)'!AC14="","*",'Emissions (daily means)'!AC14)))</f>
        <v>650</v>
      </c>
      <c r="AA14" s="216">
        <f>IF($B14="","",IF('Emissions (daily means)'!$BI14=0,"*",IF('Emissions (daily means)'!AD14="","*",'Emissions (daily means)'!AD14)))</f>
        <v>650</v>
      </c>
      <c r="AB14" s="216">
        <f>IF($B14="","",IF('Emissions (daily means)'!$BI14=0,"*",IF('Emissions (daily means)'!AE14="","*",'Emissions (daily means)'!AE14)))</f>
        <v>400</v>
      </c>
      <c r="AC14" s="216">
        <f>IF($B14="","",IF('Emissions (daily means)'!$BI14=0,"*",IF('Emissions (daily means)'!AF14="","*",'Emissions (daily means)'!AF14)))</f>
        <v>250</v>
      </c>
      <c r="AD14" s="216">
        <f>IF($B14="","",IF('Emissions (daily means)'!$BI14=0,"*",IF('Emissions (daily means)'!AG14="","*",'Emissions (daily means)'!AG14)))</f>
        <v>160</v>
      </c>
      <c r="AE14" s="216">
        <f>IF($B14="","",IF('Emissions (daily means)'!$BI14=0,"*",IF('Emissions (daily means)'!AH14="","*",'Emissions (daily means)'!AH14)))</f>
        <v>220</v>
      </c>
      <c r="AF14" s="216">
        <f>IF($B14="","",IF('Emissions (daily means)'!$BI14=0,"*",IF('Emissions (daily means)'!AI14="","*",'Emissions (daily means)'!AI14)))</f>
        <v>140</v>
      </c>
      <c r="AG14" s="216">
        <f>IF($B14="","",IF('Emissions (daily means)'!$BI14=0,"*",IF('Emissions (daily means)'!AJ14="","*",'Emissions (daily means)'!AJ14)))</f>
        <v>10</v>
      </c>
      <c r="AH14" s="217">
        <f>IF($B14="","",IF('Emissions (daily means)'!$BI14=0,"*",IF('Emissions (daily means)'!AK14="","*",'Emissions (daily means)'!AK14)))</f>
        <v>0.6</v>
      </c>
      <c r="AI14" s="220">
        <f>IF($B14="","",IF('Emissions (daily means)'!$BI14=0,"*",IF('Emissions (daily means)'!AL14="","*",'Emissions (daily means)'!AL14)))</f>
        <v>553.26736111111109</v>
      </c>
      <c r="AJ14" s="216">
        <f>IF($B14="","",IF('Emissions (daily means)'!$BI14=0,"*",IF('Emissions (daily means)'!AM14="","*",'Emissions (daily means)'!AM14)))</f>
        <v>388.98958333333331</v>
      </c>
      <c r="AK14" s="223">
        <f>IF($B14="","",IF('Emissions (daily means)'!$BI14=0,"*",IF('Emissions (daily means)'!AN14="","*",'Emissions (daily means)'!AN14)))</f>
        <v>0.59188344506793777</v>
      </c>
      <c r="AL14" s="224">
        <f>IF($B14="","",IF('Emissions (daily means)'!$BI14=0,"*",IF('Emissions (daily means)'!AO14="","*",'Emissions (daily means)'!AO14)))</f>
        <v>2.821159960816726E-2</v>
      </c>
      <c r="AM14" s="225">
        <f>IF($B14="","",IF('Emissions (daily means)'!$BI14=0,"*",IF('Emissions (daily means)'!BC14="","*",'Emissions (daily means)'!BC14)))</f>
        <v>378816.51640603668</v>
      </c>
      <c r="AN14" s="226">
        <f>IF($B14="","",IF('Emissions (daily means)'!$BI14=0,"*",IF('Emissions (daily means)'!BD14="","*",'Emissions (daily means)'!BD14)))</f>
        <v>1451.4042774177651</v>
      </c>
      <c r="AO14" s="227">
        <f>IF($B14="","",IF('Emissions (daily means)'!$BI14=0,"*",IF('Emissions (daily means)'!BE14="","*",'Emissions (daily means)'!BE14)))</f>
        <v>7.3642010821445423</v>
      </c>
      <c r="AP14" s="217"/>
      <c r="AQ14" s="184"/>
      <c r="AR14" s="184"/>
      <c r="AS14" s="184">
        <v>3</v>
      </c>
      <c r="AT14" s="185">
        <v>15.832416628725761</v>
      </c>
      <c r="AU14" s="186">
        <v>182348.7338866966</v>
      </c>
      <c r="AV14" s="186">
        <v>799.77514862586224</v>
      </c>
      <c r="AW14" s="186">
        <v>250</v>
      </c>
      <c r="AX14" s="185">
        <v>14.520798611111108</v>
      </c>
      <c r="AY14" s="185">
        <v>83.8</v>
      </c>
      <c r="AZ14" s="185">
        <v>17.988437499999993</v>
      </c>
      <c r="BA14" s="185">
        <v>78.231805555555567</v>
      </c>
      <c r="BB14" s="186">
        <v>185.31</v>
      </c>
      <c r="BC14" s="185">
        <v>4.3389999999999995</v>
      </c>
      <c r="BD14" s="185">
        <v>35.565714285714286</v>
      </c>
      <c r="BE14" s="185">
        <v>3.39</v>
      </c>
      <c r="BF14" s="185">
        <v>4.25</v>
      </c>
      <c r="BG14" s="185">
        <v>25</v>
      </c>
      <c r="BH14" s="248"/>
      <c r="BI14" s="157" t="str">
        <f t="shared" si="4"/>
        <v>Housing system 1</v>
      </c>
      <c r="BJ14" s="157" t="str">
        <f t="shared" si="22"/>
        <v>Location 2</v>
      </c>
      <c r="BK14" s="165">
        <f t="shared" si="23"/>
        <v>3</v>
      </c>
      <c r="BL14" s="167">
        <f t="shared" si="5"/>
        <v>15.832416628725761</v>
      </c>
      <c r="BM14" s="169">
        <f t="shared" si="5"/>
        <v>182348.7338866966</v>
      </c>
      <c r="BN14" s="169">
        <f t="shared" si="5"/>
        <v>799.77514862586224</v>
      </c>
      <c r="BO14" s="169">
        <f t="shared" si="5"/>
        <v>250</v>
      </c>
      <c r="BP14" s="167">
        <f t="shared" si="5"/>
        <v>14.520798611111108</v>
      </c>
      <c r="BQ14" s="167">
        <f t="shared" si="5"/>
        <v>83.8</v>
      </c>
      <c r="BR14" s="167">
        <f t="shared" si="5"/>
        <v>17.988437499999993</v>
      </c>
      <c r="BS14" s="167">
        <f t="shared" si="5"/>
        <v>78.231805555555567</v>
      </c>
      <c r="BT14" s="169">
        <f t="shared" si="5"/>
        <v>185.31</v>
      </c>
      <c r="BU14" s="167">
        <f t="shared" si="5"/>
        <v>4.3389999999999995</v>
      </c>
      <c r="BV14" s="167">
        <f t="shared" si="5"/>
        <v>35.565714285714286</v>
      </c>
      <c r="BW14" s="167">
        <f t="shared" si="5"/>
        <v>3.39</v>
      </c>
      <c r="BX14" s="167">
        <f t="shared" si="5"/>
        <v>4.25</v>
      </c>
      <c r="BY14" s="167">
        <f t="shared" si="5"/>
        <v>25</v>
      </c>
      <c r="BZ14" s="169">
        <f t="shared" si="24"/>
        <v>2</v>
      </c>
      <c r="CB14" s="187"/>
      <c r="CC14" s="187"/>
      <c r="CD14" s="187"/>
      <c r="CE14" s="187"/>
      <c r="CF14" s="187"/>
      <c r="CG14" s="248"/>
      <c r="CH14" s="157" t="str">
        <f t="shared" si="1"/>
        <v>Housing system 1</v>
      </c>
      <c r="CI14" s="157" t="str">
        <f t="shared" si="2"/>
        <v>Location 2</v>
      </c>
      <c r="CJ14" s="165">
        <f t="shared" si="6"/>
        <v>2</v>
      </c>
      <c r="CK14" s="165">
        <f t="shared" si="7"/>
        <v>3</v>
      </c>
      <c r="CL14" s="167">
        <f t="shared" si="8"/>
        <v>15.832416628725761</v>
      </c>
      <c r="CM14" s="169">
        <f t="shared" si="9"/>
        <v>182348.7338866966</v>
      </c>
      <c r="CN14" s="169">
        <f t="shared" si="10"/>
        <v>799.77514862586224</v>
      </c>
      <c r="CO14" s="169">
        <f t="shared" si="11"/>
        <v>250</v>
      </c>
      <c r="CP14" s="167">
        <f t="shared" si="12"/>
        <v>14.520798611111108</v>
      </c>
      <c r="CQ14" s="167">
        <f t="shared" si="13"/>
        <v>83.8</v>
      </c>
      <c r="CR14" s="167">
        <f t="shared" si="14"/>
        <v>17.988437499999993</v>
      </c>
      <c r="CS14" s="167">
        <f t="shared" si="15"/>
        <v>78.231805555555567</v>
      </c>
      <c r="CT14" s="169">
        <f t="shared" si="16"/>
        <v>185.31</v>
      </c>
      <c r="CU14" s="167">
        <f t="shared" si="17"/>
        <v>4.3389999999999995</v>
      </c>
      <c r="CV14" s="167">
        <f t="shared" si="18"/>
        <v>35.565714285714286</v>
      </c>
      <c r="CW14" s="167">
        <f t="shared" si="19"/>
        <v>3.39</v>
      </c>
      <c r="CX14" s="167">
        <f t="shared" si="20"/>
        <v>4.25</v>
      </c>
      <c r="CY14" s="167">
        <f t="shared" si="21"/>
        <v>25</v>
      </c>
      <c r="DA14" s="184"/>
      <c r="DB14" s="184"/>
      <c r="DC14" s="184"/>
      <c r="DD14" s="166"/>
    </row>
    <row r="15" spans="2:108" s="131" customFormat="1" ht="15.75" customHeight="1" x14ac:dyDescent="0.25">
      <c r="B15" s="213" t="str">
        <f>IF('Emissions (daily means)'!D15="","",'Emissions (daily means)'!D15)</f>
        <v>Housing system 1</v>
      </c>
      <c r="C15" s="213" t="str">
        <f>IF('Emissions (daily means)'!B15="","",'Emissions (daily means)'!B15)</f>
        <v>Institute 1</v>
      </c>
      <c r="D15" s="214" t="str">
        <f>IF('Emissions (daily means)'!E15="","",'Emissions (daily means)'!E15)</f>
        <v>Location 1</v>
      </c>
      <c r="E15" s="215">
        <f>IF('Emissions (daily means)'!F15="","",'Emissions (daily means)'!F15)</f>
        <v>4</v>
      </c>
      <c r="F15" s="216">
        <f>IF($B15="","",IF('Emissions (daily means)'!$BI15=0,"*",IF('Emissions (daily means)'!I15="","*",'Emissions (daily means)'!I15)))</f>
        <v>280</v>
      </c>
      <c r="G15" s="217">
        <f>IF($B15="","",IF('Emissions (daily means)'!$BI15=0,"*",IF('Emissions (daily means)'!J15="","*",'Emissions (daily means)'!J15)))</f>
        <v>7.1126400000000016</v>
      </c>
      <c r="H15" s="216">
        <f>IF($B15="","",IF('Emissions (daily means)'!$BI15=0,"*",IF('Emissions (daily means)'!K15="","*",'Emissions (daily means)'!K15)))</f>
        <v>83.24</v>
      </c>
      <c r="I15" s="217">
        <f>IF($B15="","",IF('Emissions (daily means)'!$BI15=0,"*",IF('Emissions (daily means)'!L15="","*",'Emissions (daily means)'!L15)))</f>
        <v>8.630840000000001</v>
      </c>
      <c r="J15" s="216">
        <f>IF($B15="","",IF('Emissions (daily means)'!$BI15=0,"*",IF('Emissions (daily means)'!M15="","*",'Emissions (daily means)'!M15)))</f>
        <v>93.091999999999985</v>
      </c>
      <c r="K15" s="216">
        <f>IF($B15="","",IF('Emissions (daily means)'!$BI15=0,"*",IF('Emissions (daily means)'!N15="","*",'Emissions (daily means)'!N15)))</f>
        <v>160.11000000000001</v>
      </c>
      <c r="L15" s="218">
        <f>IF($B15="","",IF('Emissions (daily means)'!$BI15=0,"*",IF('Emissions (daily means)'!O15="","*",'Emissions (daily means)'!O15)))</f>
        <v>10.664000000000003</v>
      </c>
      <c r="M15" s="213">
        <f>IF($B15="","",IF('Emissions (daily means)'!$BI15=0,"*",IF('Emissions (daily means)'!P15="","*",'Emissions (daily means)'!P15)))</f>
        <v>282</v>
      </c>
      <c r="N15" s="216">
        <f>IF($B15="","",IF('Emissions (daily means)'!$BI15=0,"*",IF('Emissions (daily means)'!Q15="","*",'Emissions (daily means)'!Q15)))</f>
        <v>223</v>
      </c>
      <c r="O15" s="216">
        <f>IF($B15="","",IF('Emissions (daily means)'!$BI15=0,"*",IF('Emissions (daily means)'!R15="","*",'Emissions (daily means)'!R15)))</f>
        <v>31</v>
      </c>
      <c r="P15" s="216">
        <f>IF($B15="","",IF('Emissions (daily means)'!$BI15=0,"*",IF('Emissions (daily means)'!S15="","*",'Emissions (daily means)'!S15)))</f>
        <v>7</v>
      </c>
      <c r="Q15" s="219">
        <f>IF($B15="","",IF('Emissions (daily means)'!$BI15=0,"*",IF('Emissions (daily means)'!T15="","*",'Emissions (daily means)'!T15)))</f>
        <v>0</v>
      </c>
      <c r="R15" s="220">
        <f>IF($B15="","",IF('Emissions (daily means)'!$BI15=0,"*",IF('Emissions (daily means)'!U15="","*",'Emissions (daily means)'!U15)))</f>
        <v>1</v>
      </c>
      <c r="S15" s="215">
        <f>IF($B15="","",IF('Emissions (daily means)'!$BI15=0,"*",IF('Emissions (daily means)'!V15="","*",'Emissions (daily means)'!V15)))</f>
        <v>4.0999999999999996</v>
      </c>
      <c r="T15" s="216">
        <f>IF($B15="","",IF('Emissions (daily means)'!$BI15=0,"*",IF('Emissions (daily means)'!W15="","*",'Emissions (daily means)'!W15)))</f>
        <v>0</v>
      </c>
      <c r="U15" s="219">
        <f>IF($B15="","",IF('Emissions (daily means)'!$BI15=0,"*",IF('Emissions (daily means)'!X15="","*",'Emissions (daily means)'!X15)))</f>
        <v>28</v>
      </c>
      <c r="V15" s="221">
        <f>IF($B15="","",IF('Emissions (daily means)'!$BI15=0,"*",IF('Emissions (daily means)'!Y15="","*",'Emissions (daily means)'!Y15)))</f>
        <v>25.726457399103101</v>
      </c>
      <c r="W15" s="217">
        <f>IF($B15="","",IF('Emissions (daily means)'!$BI15=0,"*",IF('Emissions (daily means)'!Z15="","*",'Emissions (daily means)'!Z15)))</f>
        <v>3.57</v>
      </c>
      <c r="X15" s="217">
        <f>IF($B15="","",IF('Emissions (daily means)'!$BI15=0,"*",IF('Emissions (daily means)'!AA15="","*",'Emissions (daily means)'!AA15)))</f>
        <v>4.22</v>
      </c>
      <c r="Y15" s="219">
        <f>IF($B15="","",IF('Emissions (daily means)'!$BI15=0,"*",IF('Emissions (daily means)'!AB15="","*",'Emissions (daily means)'!AB15)))</f>
        <v>23</v>
      </c>
      <c r="Z15" s="220">
        <f>IF($B15="","",IF('Emissions (daily means)'!$BI15=0,"*",IF('Emissions (daily means)'!AC15="","*",'Emissions (daily means)'!AC15)))</f>
        <v>650</v>
      </c>
      <c r="AA15" s="216">
        <f>IF($B15="","",IF('Emissions (daily means)'!$BI15=0,"*",IF('Emissions (daily means)'!AD15="","*",'Emissions (daily means)'!AD15)))</f>
        <v>650</v>
      </c>
      <c r="AB15" s="216">
        <f>IF($B15="","",IF('Emissions (daily means)'!$BI15=0,"*",IF('Emissions (daily means)'!AE15="","*",'Emissions (daily means)'!AE15)))</f>
        <v>400</v>
      </c>
      <c r="AC15" s="216">
        <f>IF($B15="","",IF('Emissions (daily means)'!$BI15=0,"*",IF('Emissions (daily means)'!AF15="","*",'Emissions (daily means)'!AF15)))</f>
        <v>250</v>
      </c>
      <c r="AD15" s="216">
        <f>IF($B15="","",IF('Emissions (daily means)'!$BI15=0,"*",IF('Emissions (daily means)'!AG15="","*",'Emissions (daily means)'!AG15)))</f>
        <v>160</v>
      </c>
      <c r="AE15" s="216">
        <f>IF($B15="","",IF('Emissions (daily means)'!$BI15=0,"*",IF('Emissions (daily means)'!AH15="","*",'Emissions (daily means)'!AH15)))</f>
        <v>220</v>
      </c>
      <c r="AF15" s="216">
        <f>IF($B15="","",IF('Emissions (daily means)'!$BI15=0,"*",IF('Emissions (daily means)'!AI15="","*",'Emissions (daily means)'!AI15)))</f>
        <v>140</v>
      </c>
      <c r="AG15" s="216">
        <f>IF($B15="","",IF('Emissions (daily means)'!$BI15=0,"*",IF('Emissions (daily means)'!AJ15="","*",'Emissions (daily means)'!AJ15)))</f>
        <v>10</v>
      </c>
      <c r="AH15" s="217">
        <f>IF($B15="","",IF('Emissions (daily means)'!$BI15=0,"*",IF('Emissions (daily means)'!AK15="","*",'Emissions (daily means)'!AK15)))</f>
        <v>0.6</v>
      </c>
      <c r="AI15" s="220">
        <f>IF($B15="","",IF('Emissions (daily means)'!$BI15=0,"*",IF('Emissions (daily means)'!AL15="","*",'Emissions (daily means)'!AL15)))</f>
        <v>515.26736111111109</v>
      </c>
      <c r="AJ15" s="216">
        <f>IF($B15="","",IF('Emissions (daily means)'!$BI15=0,"*",IF('Emissions (daily means)'!AM15="","*",'Emissions (daily means)'!AM15)))</f>
        <v>399.98958333333331</v>
      </c>
      <c r="AK15" s="223">
        <f>IF($B15="","",IF('Emissions (daily means)'!$BI15=0,"*",IF('Emissions (daily means)'!AN15="","*",'Emissions (daily means)'!AN15)))</f>
        <v>0.69188344506793775</v>
      </c>
      <c r="AL15" s="224">
        <f>IF($B15="","",IF('Emissions (daily means)'!$BI15=0,"*",IF('Emissions (daily means)'!AO15="","*",'Emissions (daily means)'!AO15)))</f>
        <v>3.8211599608167258E-2</v>
      </c>
      <c r="AM15" s="225">
        <f>IF($B15="","",IF('Emissions (daily means)'!$BI15=0,"*",IF('Emissions (daily means)'!BC15="","*",'Emissions (daily means)'!BC15)))</f>
        <v>545154.16927645949</v>
      </c>
      <c r="AN15" s="226">
        <f>IF($B15="","",IF('Emissions (daily means)'!$BI15=0,"*",IF('Emissions (daily means)'!BD15="","*",'Emissions (daily means)'!BD15)))</f>
        <v>2088.7132922469714</v>
      </c>
      <c r="AO15" s="227">
        <f>IF($B15="","",IF('Emissions (daily means)'!$BI15=0,"*",IF('Emissions (daily means)'!BE15="","*",'Emissions (daily means)'!BE15)))</f>
        <v>12.289932769155255</v>
      </c>
      <c r="AP15" s="217"/>
      <c r="AQ15" s="184"/>
      <c r="AR15" s="184"/>
      <c r="AS15" s="184">
        <v>4</v>
      </c>
      <c r="AT15" s="185">
        <v>9.4001565691536868</v>
      </c>
      <c r="AU15" s="186">
        <v>155335.50656518963</v>
      </c>
      <c r="AV15" s="186">
        <v>687.32525028844964</v>
      </c>
      <c r="AW15" s="186">
        <v>299</v>
      </c>
      <c r="AX15" s="185">
        <v>10.02083333333333</v>
      </c>
      <c r="AY15" s="185">
        <v>85.36</v>
      </c>
      <c r="AZ15" s="185">
        <v>11.180416666666671</v>
      </c>
      <c r="BA15" s="185">
        <v>77.462916666666658</v>
      </c>
      <c r="BB15" s="186">
        <v>72.069999999999993</v>
      </c>
      <c r="BC15" s="185">
        <v>5.6399999999999988</v>
      </c>
      <c r="BD15" s="185">
        <v>25.7191011235955</v>
      </c>
      <c r="BE15" s="185">
        <v>3.5</v>
      </c>
      <c r="BF15" s="185">
        <v>4.45</v>
      </c>
      <c r="BG15" s="185">
        <v>21</v>
      </c>
      <c r="BH15" s="248"/>
      <c r="BI15" s="157" t="str">
        <f t="shared" si="4"/>
        <v>Housing system 1</v>
      </c>
      <c r="BJ15" s="157" t="str">
        <f t="shared" si="22"/>
        <v>Location 2</v>
      </c>
      <c r="BK15" s="165">
        <f t="shared" si="23"/>
        <v>4</v>
      </c>
      <c r="BL15" s="167">
        <f t="shared" si="5"/>
        <v>9.4001565691536868</v>
      </c>
      <c r="BM15" s="169">
        <f t="shared" si="5"/>
        <v>155335.50656518963</v>
      </c>
      <c r="BN15" s="169">
        <f t="shared" si="5"/>
        <v>687.32525028844964</v>
      </c>
      <c r="BO15" s="169">
        <f t="shared" si="5"/>
        <v>299</v>
      </c>
      <c r="BP15" s="167">
        <f t="shared" si="5"/>
        <v>10.02083333333333</v>
      </c>
      <c r="BQ15" s="167">
        <f t="shared" si="5"/>
        <v>85.36</v>
      </c>
      <c r="BR15" s="167">
        <f t="shared" si="5"/>
        <v>11.180416666666671</v>
      </c>
      <c r="BS15" s="167">
        <f t="shared" si="5"/>
        <v>77.462916666666658</v>
      </c>
      <c r="BT15" s="169">
        <f t="shared" si="5"/>
        <v>72.069999999999993</v>
      </c>
      <c r="BU15" s="167">
        <f t="shared" si="5"/>
        <v>5.6399999999999988</v>
      </c>
      <c r="BV15" s="167">
        <f t="shared" si="5"/>
        <v>25.7191011235955</v>
      </c>
      <c r="BW15" s="167">
        <f t="shared" si="5"/>
        <v>3.5</v>
      </c>
      <c r="BX15" s="167">
        <f t="shared" si="5"/>
        <v>4.45</v>
      </c>
      <c r="BY15" s="167">
        <f t="shared" si="5"/>
        <v>21</v>
      </c>
      <c r="BZ15" s="169">
        <f t="shared" si="24"/>
        <v>2</v>
      </c>
      <c r="CB15" s="187"/>
      <c r="CC15" s="187"/>
      <c r="CD15" s="187"/>
      <c r="CE15" s="187"/>
      <c r="CF15" s="187"/>
      <c r="CG15" s="248"/>
      <c r="CH15" s="157" t="str">
        <f t="shared" si="1"/>
        <v>Housing system 1</v>
      </c>
      <c r="CI15" s="157" t="str">
        <f t="shared" si="2"/>
        <v>Location 2</v>
      </c>
      <c r="CJ15" s="165">
        <f t="shared" si="6"/>
        <v>2</v>
      </c>
      <c r="CK15" s="165">
        <f t="shared" si="7"/>
        <v>4</v>
      </c>
      <c r="CL15" s="167">
        <f t="shared" si="8"/>
        <v>9.4001565691536868</v>
      </c>
      <c r="CM15" s="169">
        <f t="shared" si="9"/>
        <v>155335.50656518963</v>
      </c>
      <c r="CN15" s="169">
        <f t="shared" si="10"/>
        <v>687.32525028844964</v>
      </c>
      <c r="CO15" s="169">
        <f t="shared" si="11"/>
        <v>299</v>
      </c>
      <c r="CP15" s="167">
        <f t="shared" si="12"/>
        <v>10.02083333333333</v>
      </c>
      <c r="CQ15" s="167">
        <f t="shared" si="13"/>
        <v>85.36</v>
      </c>
      <c r="CR15" s="167">
        <f t="shared" si="14"/>
        <v>11.180416666666671</v>
      </c>
      <c r="CS15" s="167">
        <f t="shared" si="15"/>
        <v>77.462916666666658</v>
      </c>
      <c r="CT15" s="169">
        <f t="shared" si="16"/>
        <v>72.069999999999993</v>
      </c>
      <c r="CU15" s="167">
        <f t="shared" si="17"/>
        <v>5.6399999999999988</v>
      </c>
      <c r="CV15" s="167">
        <f t="shared" si="18"/>
        <v>25.7191011235955</v>
      </c>
      <c r="CW15" s="167">
        <f t="shared" si="19"/>
        <v>3.5</v>
      </c>
      <c r="CX15" s="167">
        <f t="shared" si="20"/>
        <v>4.45</v>
      </c>
      <c r="CY15" s="167">
        <f t="shared" si="21"/>
        <v>21</v>
      </c>
      <c r="DA15" s="184"/>
      <c r="DB15" s="184"/>
      <c r="DC15" s="184"/>
      <c r="DD15" s="160"/>
    </row>
    <row r="16" spans="2:108" s="131" customFormat="1" ht="15.75" customHeight="1" x14ac:dyDescent="0.25">
      <c r="B16" s="213" t="str">
        <f>IF('Emissions (daily means)'!D16="","",'Emissions (daily means)'!D16)</f>
        <v>Housing system 1</v>
      </c>
      <c r="C16" s="213" t="str">
        <f>IF('Emissions (daily means)'!B16="","",'Emissions (daily means)'!B16)</f>
        <v>Institute 1</v>
      </c>
      <c r="D16" s="214" t="str">
        <f>IF('Emissions (daily means)'!E16="","",'Emissions (daily means)'!E16)</f>
        <v>Location 1</v>
      </c>
      <c r="E16" s="215">
        <f>IF('Emissions (daily means)'!F16="","",'Emissions (daily means)'!F16)</f>
        <v>4</v>
      </c>
      <c r="F16" s="216">
        <f>IF($B16="","",IF('Emissions (daily means)'!$BI16=0,"*",IF('Emissions (daily means)'!I16="","*",'Emissions (daily means)'!I16)))</f>
        <v>281</v>
      </c>
      <c r="G16" s="217">
        <f>IF($B16="","",IF('Emissions (daily means)'!$BI16=0,"*",IF('Emissions (daily means)'!J16="","*",'Emissions (daily means)'!J16)))</f>
        <v>4.64656</v>
      </c>
      <c r="H16" s="216">
        <f>IF($B16="","",IF('Emissions (daily means)'!$BI16=0,"*",IF('Emissions (daily means)'!K16="","*",'Emissions (daily means)'!K16)))</f>
        <v>95.125</v>
      </c>
      <c r="I16" s="217">
        <f>IF($B16="","",IF('Emissions (daily means)'!$BI16=0,"*",IF('Emissions (daily means)'!L16="","*",'Emissions (daily means)'!L16)))</f>
        <v>9.5547999999999984</v>
      </c>
      <c r="J16" s="216">
        <f>IF($B16="","",IF('Emissions (daily means)'!$BI16=0,"*",IF('Emissions (daily means)'!M16="","*",'Emissions (daily means)'!M16)))</f>
        <v>95.790000000000035</v>
      </c>
      <c r="K16" s="216">
        <f>IF($B16="","",IF('Emissions (daily means)'!$BI16=0,"*",IF('Emissions (daily means)'!N16="","*",'Emissions (daily means)'!N16)))</f>
        <v>197.64583333333334</v>
      </c>
      <c r="L16" s="218">
        <f>IF($B16="","",IF('Emissions (daily means)'!$BI16=0,"*",IF('Emissions (daily means)'!O16="","*",'Emissions (daily means)'!O16)))</f>
        <v>3.7083333333333326</v>
      </c>
      <c r="M16" s="213">
        <f>IF($B16="","",IF('Emissions (daily means)'!$BI16=0,"*",IF('Emissions (daily means)'!P16="","*",'Emissions (daily means)'!P16)))</f>
        <v>282</v>
      </c>
      <c r="N16" s="216">
        <f>IF($B16="","",IF('Emissions (daily means)'!$BI16=0,"*",IF('Emissions (daily means)'!Q16="","*",'Emissions (daily means)'!Q16)))</f>
        <v>223</v>
      </c>
      <c r="O16" s="216">
        <f>IF($B16="","",IF('Emissions (daily means)'!$BI16=0,"*",IF('Emissions (daily means)'!R16="","*",'Emissions (daily means)'!R16)))</f>
        <v>31</v>
      </c>
      <c r="P16" s="216">
        <f>IF($B16="","",IF('Emissions (daily means)'!$BI16=0,"*",IF('Emissions (daily means)'!S16="","*",'Emissions (daily means)'!S16)))</f>
        <v>7</v>
      </c>
      <c r="Q16" s="219">
        <f>IF($B16="","",IF('Emissions (daily means)'!$BI16=0,"*",IF('Emissions (daily means)'!T16="","*",'Emissions (daily means)'!T16)))</f>
        <v>0</v>
      </c>
      <c r="R16" s="220">
        <f>IF($B16="","",IF('Emissions (daily means)'!$BI16=0,"*",IF('Emissions (daily means)'!U16="","*",'Emissions (daily means)'!U16)))</f>
        <v>1</v>
      </c>
      <c r="S16" s="215">
        <f>IF($B16="","",IF('Emissions (daily means)'!$BI16=0,"*",IF('Emissions (daily means)'!V16="","*",'Emissions (daily means)'!V16)))</f>
        <v>4.0999999999999996</v>
      </c>
      <c r="T16" s="216">
        <f>IF($B16="","",IF('Emissions (daily means)'!$BI16=0,"*",IF('Emissions (daily means)'!W16="","*",'Emissions (daily means)'!W16)))</f>
        <v>0</v>
      </c>
      <c r="U16" s="219">
        <f>IF($B16="","",IF('Emissions (daily means)'!$BI16=0,"*",IF('Emissions (daily means)'!X16="","*",'Emissions (daily means)'!X16)))</f>
        <v>28</v>
      </c>
      <c r="V16" s="221">
        <f>IF($B16="","",IF('Emissions (daily means)'!$BI16=0,"*",IF('Emissions (daily means)'!Y16="","*",'Emissions (daily means)'!Y16)))</f>
        <v>25.726457399103101</v>
      </c>
      <c r="W16" s="217">
        <f>IF($B16="","",IF('Emissions (daily means)'!$BI16=0,"*",IF('Emissions (daily means)'!Z16="","*",'Emissions (daily means)'!Z16)))</f>
        <v>3.57</v>
      </c>
      <c r="X16" s="217">
        <f>IF($B16="","",IF('Emissions (daily means)'!$BI16=0,"*",IF('Emissions (daily means)'!AA16="","*",'Emissions (daily means)'!AA16)))</f>
        <v>4.22</v>
      </c>
      <c r="Y16" s="219">
        <f>IF($B16="","",IF('Emissions (daily means)'!$BI16=0,"*",IF('Emissions (daily means)'!AB16="","*",'Emissions (daily means)'!AB16)))</f>
        <v>23</v>
      </c>
      <c r="Z16" s="220">
        <f>IF($B16="","",IF('Emissions (daily means)'!$BI16=0,"*",IF('Emissions (daily means)'!AC16="","*",'Emissions (daily means)'!AC16)))</f>
        <v>650</v>
      </c>
      <c r="AA16" s="216">
        <f>IF($B16="","",IF('Emissions (daily means)'!$BI16=0,"*",IF('Emissions (daily means)'!AD16="","*",'Emissions (daily means)'!AD16)))</f>
        <v>650</v>
      </c>
      <c r="AB16" s="216">
        <f>IF($B16="","",IF('Emissions (daily means)'!$BI16=0,"*",IF('Emissions (daily means)'!AE16="","*",'Emissions (daily means)'!AE16)))</f>
        <v>400</v>
      </c>
      <c r="AC16" s="216">
        <f>IF($B16="","",IF('Emissions (daily means)'!$BI16=0,"*",IF('Emissions (daily means)'!AF16="","*",'Emissions (daily means)'!AF16)))</f>
        <v>250</v>
      </c>
      <c r="AD16" s="216">
        <f>IF($B16="","",IF('Emissions (daily means)'!$BI16=0,"*",IF('Emissions (daily means)'!AG16="","*",'Emissions (daily means)'!AG16)))</f>
        <v>160</v>
      </c>
      <c r="AE16" s="216">
        <f>IF($B16="","",IF('Emissions (daily means)'!$BI16=0,"*",IF('Emissions (daily means)'!AH16="","*",'Emissions (daily means)'!AH16)))</f>
        <v>220</v>
      </c>
      <c r="AF16" s="216">
        <f>IF($B16="","",IF('Emissions (daily means)'!$BI16=0,"*",IF('Emissions (daily means)'!AI16="","*",'Emissions (daily means)'!AI16)))</f>
        <v>140</v>
      </c>
      <c r="AG16" s="216">
        <f>IF($B16="","",IF('Emissions (daily means)'!$BI16=0,"*",IF('Emissions (daily means)'!AJ16="","*",'Emissions (daily means)'!AJ16)))</f>
        <v>10</v>
      </c>
      <c r="AH16" s="217">
        <f>IF($B16="","",IF('Emissions (daily means)'!$BI16=0,"*",IF('Emissions (daily means)'!AK16="","*",'Emissions (daily means)'!AK16)))</f>
        <v>0.6</v>
      </c>
      <c r="AI16" s="220">
        <f>IF($B16="","",IF('Emissions (daily means)'!$BI16=0,"*",IF('Emissions (daily means)'!AL16="","*",'Emissions (daily means)'!AL16)))</f>
        <v>569.26736111111109</v>
      </c>
      <c r="AJ16" s="216">
        <f>IF($B16="","",IF('Emissions (daily means)'!$BI16=0,"*",IF('Emissions (daily means)'!AM16="","*",'Emissions (daily means)'!AM16)))</f>
        <v>390</v>
      </c>
      <c r="AK16" s="223">
        <f>IF($B16="","",IF('Emissions (daily means)'!$BI16=0,"*",IF('Emissions (daily means)'!AN16="","*",'Emissions (daily means)'!AN16)))</f>
        <v>0.59188344506793777</v>
      </c>
      <c r="AL16" s="224">
        <f>IF($B16="","",IF('Emissions (daily means)'!$BI16=0,"*",IF('Emissions (daily means)'!AO16="","*",'Emissions (daily means)'!AO16)))</f>
        <v>2.821159960816726E-2</v>
      </c>
      <c r="AM16" s="225">
        <f>IF($B16="","",IF('Emissions (daily means)'!$BI16=0,"*",IF('Emissions (daily means)'!BC16="","*",'Emissions (daily means)'!BC16)))</f>
        <v>349321.82785011682</v>
      </c>
      <c r="AN16" s="226">
        <f>IF($B16="","",IF('Emissions (daily means)'!$BI16=0,"*",IF('Emissions (daily means)'!BD16="","*",'Emissions (daily means)'!BD16)))</f>
        <v>1338.3978078548537</v>
      </c>
      <c r="AO16" s="227">
        <f>IF($B16="","",IF('Emissions (daily means)'!$BI16=0,"*",IF('Emissions (daily means)'!BE16="","*",'Emissions (daily means)'!BE16)))</f>
        <v>6.7908237134867067</v>
      </c>
      <c r="AP16" s="217"/>
      <c r="AQ16" s="184"/>
      <c r="AR16" s="184"/>
      <c r="AS16" s="184">
        <v>5</v>
      </c>
      <c r="AT16" s="185">
        <v>17.963870160043044</v>
      </c>
      <c r="AU16" s="186">
        <v>261021.1933929151</v>
      </c>
      <c r="AV16" s="186">
        <v>1144.829795582961</v>
      </c>
      <c r="AW16" s="186">
        <v>342</v>
      </c>
      <c r="AX16" s="185">
        <v>7.1126400000000016</v>
      </c>
      <c r="AY16" s="185">
        <v>83.24</v>
      </c>
      <c r="AZ16" s="185">
        <v>8.630840000000001</v>
      </c>
      <c r="BA16" s="185">
        <v>93.091999999999985</v>
      </c>
      <c r="BB16" s="186">
        <v>160.11000000000001</v>
      </c>
      <c r="BC16" s="185">
        <v>10.664000000000003</v>
      </c>
      <c r="BD16" s="185">
        <v>26.8333333333333</v>
      </c>
      <c r="BE16" s="185">
        <v>3.55</v>
      </c>
      <c r="BF16" s="185">
        <v>4.45</v>
      </c>
      <c r="BG16" s="185">
        <v>26</v>
      </c>
      <c r="BH16" s="248"/>
      <c r="BI16" s="157" t="str">
        <f t="shared" si="4"/>
        <v>Housing system 1</v>
      </c>
      <c r="BJ16" s="157" t="str">
        <f t="shared" si="22"/>
        <v>Location 2</v>
      </c>
      <c r="BK16" s="165">
        <f t="shared" si="23"/>
        <v>5</v>
      </c>
      <c r="BL16" s="167">
        <f t="shared" si="5"/>
        <v>17.963870160043044</v>
      </c>
      <c r="BM16" s="169">
        <f t="shared" si="5"/>
        <v>261021.1933929151</v>
      </c>
      <c r="BN16" s="169">
        <f t="shared" si="5"/>
        <v>1144.829795582961</v>
      </c>
      <c r="BO16" s="169">
        <f t="shared" si="5"/>
        <v>342</v>
      </c>
      <c r="BP16" s="167">
        <f t="shared" si="5"/>
        <v>7.1126400000000016</v>
      </c>
      <c r="BQ16" s="167">
        <f t="shared" si="5"/>
        <v>83.24</v>
      </c>
      <c r="BR16" s="167">
        <f t="shared" si="5"/>
        <v>8.630840000000001</v>
      </c>
      <c r="BS16" s="167">
        <f t="shared" si="5"/>
        <v>93.091999999999985</v>
      </c>
      <c r="BT16" s="169">
        <f t="shared" si="5"/>
        <v>160.11000000000001</v>
      </c>
      <c r="BU16" s="167">
        <f t="shared" si="5"/>
        <v>10.664000000000003</v>
      </c>
      <c r="BV16" s="167">
        <f t="shared" si="5"/>
        <v>26.8333333333333</v>
      </c>
      <c r="BW16" s="167">
        <f t="shared" si="5"/>
        <v>3.55</v>
      </c>
      <c r="BX16" s="167">
        <f t="shared" si="5"/>
        <v>4.45</v>
      </c>
      <c r="BY16" s="167">
        <f t="shared" si="5"/>
        <v>26</v>
      </c>
      <c r="BZ16" s="169">
        <f t="shared" si="24"/>
        <v>2</v>
      </c>
      <c r="CB16" s="187"/>
      <c r="CC16" s="187"/>
      <c r="CD16" s="187"/>
      <c r="CE16" s="187"/>
      <c r="CF16" s="187"/>
      <c r="CG16" s="248"/>
      <c r="CH16" s="157" t="str">
        <f t="shared" si="1"/>
        <v>Housing system 1</v>
      </c>
      <c r="CI16" s="157" t="str">
        <f t="shared" si="2"/>
        <v>Location 2</v>
      </c>
      <c r="CJ16" s="165">
        <f t="shared" si="6"/>
        <v>2</v>
      </c>
      <c r="CK16" s="165">
        <f t="shared" si="7"/>
        <v>5</v>
      </c>
      <c r="CL16" s="167">
        <f t="shared" si="8"/>
        <v>17.963870160043044</v>
      </c>
      <c r="CM16" s="169">
        <f t="shared" si="9"/>
        <v>261021.1933929151</v>
      </c>
      <c r="CN16" s="169">
        <f t="shared" si="10"/>
        <v>1144.829795582961</v>
      </c>
      <c r="CO16" s="169">
        <f t="shared" si="11"/>
        <v>342</v>
      </c>
      <c r="CP16" s="167">
        <f t="shared" si="12"/>
        <v>7.1126400000000016</v>
      </c>
      <c r="CQ16" s="167">
        <f t="shared" si="13"/>
        <v>83.24</v>
      </c>
      <c r="CR16" s="167">
        <f t="shared" si="14"/>
        <v>8.630840000000001</v>
      </c>
      <c r="CS16" s="167">
        <f t="shared" si="15"/>
        <v>93.091999999999985</v>
      </c>
      <c r="CT16" s="169">
        <f t="shared" si="16"/>
        <v>160.11000000000001</v>
      </c>
      <c r="CU16" s="167">
        <f t="shared" si="17"/>
        <v>10.664000000000003</v>
      </c>
      <c r="CV16" s="167">
        <f t="shared" si="18"/>
        <v>26.8333333333333</v>
      </c>
      <c r="CW16" s="167">
        <f t="shared" si="19"/>
        <v>3.55</v>
      </c>
      <c r="CX16" s="167">
        <f t="shared" si="20"/>
        <v>4.45</v>
      </c>
      <c r="CY16" s="167">
        <f t="shared" si="21"/>
        <v>26</v>
      </c>
      <c r="DA16" s="184"/>
      <c r="DB16" s="184"/>
      <c r="DC16" s="184"/>
      <c r="DD16" s="160"/>
    </row>
    <row r="17" spans="2:108" s="131" customFormat="1" ht="15.75" customHeight="1" x14ac:dyDescent="0.25">
      <c r="B17" s="213" t="str">
        <f>IF('Emissions (daily means)'!D17="","",'Emissions (daily means)'!D17)</f>
        <v>Housing system 1</v>
      </c>
      <c r="C17" s="213" t="str">
        <f>IF('Emissions (daily means)'!B17="","",'Emissions (daily means)'!B17)</f>
        <v>Institute 1</v>
      </c>
      <c r="D17" s="214" t="str">
        <f>IF('Emissions (daily means)'!E17="","",'Emissions (daily means)'!E17)</f>
        <v>Location 1</v>
      </c>
      <c r="E17" s="215">
        <f>IF('Emissions (daily means)'!F17="","",'Emissions (daily means)'!F17)</f>
        <v>5</v>
      </c>
      <c r="F17" s="216" t="str">
        <f>IF($B17="","",IF('Emissions (daily means)'!$BI17=0,"*",IF('Emissions (daily means)'!I17="","*",'Emissions (daily means)'!I17)))</f>
        <v>*</v>
      </c>
      <c r="G17" s="217" t="str">
        <f>IF($B17="","",IF('Emissions (daily means)'!$BI17=0,"*",IF('Emissions (daily means)'!J17="","*",'Emissions (daily means)'!J17)))</f>
        <v>*</v>
      </c>
      <c r="H17" s="216" t="str">
        <f>IF($B17="","",IF('Emissions (daily means)'!$BI17=0,"*",IF('Emissions (daily means)'!K17="","*",'Emissions (daily means)'!K17)))</f>
        <v>*</v>
      </c>
      <c r="I17" s="217" t="str">
        <f>IF($B17="","",IF('Emissions (daily means)'!$BI17=0,"*",IF('Emissions (daily means)'!L17="","*",'Emissions (daily means)'!L17)))</f>
        <v>*</v>
      </c>
      <c r="J17" s="216" t="str">
        <f>IF($B17="","",IF('Emissions (daily means)'!$BI17=0,"*",IF('Emissions (daily means)'!M17="","*",'Emissions (daily means)'!M17)))</f>
        <v>*</v>
      </c>
      <c r="K17" s="216" t="str">
        <f>IF($B17="","",IF('Emissions (daily means)'!$BI17=0,"*",IF('Emissions (daily means)'!N17="","*",'Emissions (daily means)'!N17)))</f>
        <v>*</v>
      </c>
      <c r="L17" s="218" t="str">
        <f>IF($B17="","",IF('Emissions (daily means)'!$BI17=0,"*",IF('Emissions (daily means)'!O17="","*",'Emissions (daily means)'!O17)))</f>
        <v>*</v>
      </c>
      <c r="M17" s="213" t="str">
        <f>IF($B17="","",IF('Emissions (daily means)'!$BI17=0,"*",IF('Emissions (daily means)'!P17="","*",'Emissions (daily means)'!P17)))</f>
        <v>*</v>
      </c>
      <c r="N17" s="216" t="str">
        <f>IF($B17="","",IF('Emissions (daily means)'!$BI17=0,"*",IF('Emissions (daily means)'!Q17="","*",'Emissions (daily means)'!Q17)))</f>
        <v>*</v>
      </c>
      <c r="O17" s="216" t="str">
        <f>IF($B17="","",IF('Emissions (daily means)'!$BI17=0,"*",IF('Emissions (daily means)'!R17="","*",'Emissions (daily means)'!R17)))</f>
        <v>*</v>
      </c>
      <c r="P17" s="216" t="str">
        <f>IF($B17="","",IF('Emissions (daily means)'!$BI17=0,"*",IF('Emissions (daily means)'!S17="","*",'Emissions (daily means)'!S17)))</f>
        <v>*</v>
      </c>
      <c r="Q17" s="219" t="str">
        <f>IF($B17="","",IF('Emissions (daily means)'!$BI17=0,"*",IF('Emissions (daily means)'!T17="","*",'Emissions (daily means)'!T17)))</f>
        <v>*</v>
      </c>
      <c r="R17" s="220" t="str">
        <f>IF($B17="","",IF('Emissions (daily means)'!$BI17=0,"*",IF('Emissions (daily means)'!U17="","*",'Emissions (daily means)'!U17)))</f>
        <v>*</v>
      </c>
      <c r="S17" s="215" t="str">
        <f>IF($B17="","",IF('Emissions (daily means)'!$BI17=0,"*",IF('Emissions (daily means)'!V17="","*",'Emissions (daily means)'!V17)))</f>
        <v>*</v>
      </c>
      <c r="T17" s="216" t="str">
        <f>IF($B17="","",IF('Emissions (daily means)'!$BI17=0,"*",IF('Emissions (daily means)'!W17="","*",'Emissions (daily means)'!W17)))</f>
        <v>*</v>
      </c>
      <c r="U17" s="219" t="str">
        <f>IF($B17="","",IF('Emissions (daily means)'!$BI17=0,"*",IF('Emissions (daily means)'!X17="","*",'Emissions (daily means)'!X17)))</f>
        <v>*</v>
      </c>
      <c r="V17" s="221" t="str">
        <f>IF($B17="","",IF('Emissions (daily means)'!$BI17=0,"*",IF('Emissions (daily means)'!Y17="","*",'Emissions (daily means)'!Y17)))</f>
        <v>*</v>
      </c>
      <c r="W17" s="217" t="str">
        <f>IF($B17="","",IF('Emissions (daily means)'!$BI17=0,"*",IF('Emissions (daily means)'!Z17="","*",'Emissions (daily means)'!Z17)))</f>
        <v>*</v>
      </c>
      <c r="X17" s="217" t="str">
        <f>IF($B17="","",IF('Emissions (daily means)'!$BI17=0,"*",IF('Emissions (daily means)'!AA17="","*",'Emissions (daily means)'!AA17)))</f>
        <v>*</v>
      </c>
      <c r="Y17" s="219" t="str">
        <f>IF($B17="","",IF('Emissions (daily means)'!$BI17=0,"*",IF('Emissions (daily means)'!AB17="","*",'Emissions (daily means)'!AB17)))</f>
        <v>*</v>
      </c>
      <c r="Z17" s="220" t="str">
        <f>IF($B17="","",IF('Emissions (daily means)'!$BI17=0,"*",IF('Emissions (daily means)'!AC17="","*",'Emissions (daily means)'!AC17)))</f>
        <v>*</v>
      </c>
      <c r="AA17" s="216" t="str">
        <f>IF($B17="","",IF('Emissions (daily means)'!$BI17=0,"*",IF('Emissions (daily means)'!AD17="","*",'Emissions (daily means)'!AD17)))</f>
        <v>*</v>
      </c>
      <c r="AB17" s="216" t="str">
        <f>IF($B17="","",IF('Emissions (daily means)'!$BI17=0,"*",IF('Emissions (daily means)'!AE17="","*",'Emissions (daily means)'!AE17)))</f>
        <v>*</v>
      </c>
      <c r="AC17" s="216" t="str">
        <f>IF($B17="","",IF('Emissions (daily means)'!$BI17=0,"*",IF('Emissions (daily means)'!AF17="","*",'Emissions (daily means)'!AF17)))</f>
        <v>*</v>
      </c>
      <c r="AD17" s="216" t="str">
        <f>IF($B17="","",IF('Emissions (daily means)'!$BI17=0,"*",IF('Emissions (daily means)'!AG17="","*",'Emissions (daily means)'!AG17)))</f>
        <v>*</v>
      </c>
      <c r="AE17" s="216" t="str">
        <f>IF($B17="","",IF('Emissions (daily means)'!$BI17=0,"*",IF('Emissions (daily means)'!AH17="","*",'Emissions (daily means)'!AH17)))</f>
        <v>*</v>
      </c>
      <c r="AF17" s="216" t="str">
        <f>IF($B17="","",IF('Emissions (daily means)'!$BI17=0,"*",IF('Emissions (daily means)'!AI17="","*",'Emissions (daily means)'!AI17)))</f>
        <v>*</v>
      </c>
      <c r="AG17" s="216" t="str">
        <f>IF($B17="","",IF('Emissions (daily means)'!$BI17=0,"*",IF('Emissions (daily means)'!AJ17="","*",'Emissions (daily means)'!AJ17)))</f>
        <v>*</v>
      </c>
      <c r="AH17" s="217" t="str">
        <f>IF($B17="","",IF('Emissions (daily means)'!$BI17=0,"*",IF('Emissions (daily means)'!AK17="","*",'Emissions (daily means)'!AK17)))</f>
        <v>*</v>
      </c>
      <c r="AI17" s="220" t="str">
        <f>IF($B17="","",IF('Emissions (daily means)'!$BI17=0,"*",IF('Emissions (daily means)'!AL17="","*",'Emissions (daily means)'!AL17)))</f>
        <v>*</v>
      </c>
      <c r="AJ17" s="216" t="str">
        <f>IF($B17="","",IF('Emissions (daily means)'!$BI17=0,"*",IF('Emissions (daily means)'!AM17="","*",'Emissions (daily means)'!AM17)))</f>
        <v>*</v>
      </c>
      <c r="AK17" s="223" t="str">
        <f>IF($B17="","",IF('Emissions (daily means)'!$BI17=0,"*",IF('Emissions (daily means)'!AN17="","*",'Emissions (daily means)'!AN17)))</f>
        <v>*</v>
      </c>
      <c r="AL17" s="224" t="str">
        <f>IF($B17="","",IF('Emissions (daily means)'!$BI17=0,"*",IF('Emissions (daily means)'!AO17="","*",'Emissions (daily means)'!AO17)))</f>
        <v>*</v>
      </c>
      <c r="AM17" s="225" t="str">
        <f>IF($B17="","",IF('Emissions (daily means)'!$BI17=0,"*",IF('Emissions (daily means)'!BC17="","*",'Emissions (daily means)'!BC17)))</f>
        <v>*</v>
      </c>
      <c r="AN17" s="226" t="str">
        <f>IF($B17="","",IF('Emissions (daily means)'!$BI17=0,"*",IF('Emissions (daily means)'!BD17="","*",'Emissions (daily means)'!BD17)))</f>
        <v>*</v>
      </c>
      <c r="AO17" s="227" t="str">
        <f>IF($B17="","",IF('Emissions (daily means)'!$BI17=0,"*",IF('Emissions (daily means)'!BE17="","*",'Emissions (daily means)'!BE17)))</f>
        <v>*</v>
      </c>
      <c r="AP17" s="217"/>
      <c r="AQ17" s="184"/>
      <c r="AR17" s="184"/>
      <c r="AS17" s="184">
        <v>6</v>
      </c>
      <c r="AT17" s="185">
        <v>9.4347609913661348</v>
      </c>
      <c r="AU17" s="186">
        <v>99890.76339388224</v>
      </c>
      <c r="AV17" s="186">
        <v>441.99452829151431</v>
      </c>
      <c r="AW17" s="186">
        <v>47</v>
      </c>
      <c r="AX17" s="185">
        <v>4.64656</v>
      </c>
      <c r="AY17" s="185">
        <v>95.125</v>
      </c>
      <c r="AZ17" s="185">
        <v>9.5547999999999984</v>
      </c>
      <c r="BA17" s="185">
        <v>95.790000000000035</v>
      </c>
      <c r="BB17" s="186">
        <v>197.64583333333334</v>
      </c>
      <c r="BC17" s="185">
        <v>3.7083333333333326</v>
      </c>
      <c r="BD17" s="185">
        <v>25.872093023255815</v>
      </c>
      <c r="BE17" s="185">
        <v>3.54</v>
      </c>
      <c r="BF17" s="185">
        <v>4.38</v>
      </c>
      <c r="BG17" s="185">
        <v>20</v>
      </c>
      <c r="BH17" s="248"/>
      <c r="BI17" s="157" t="str">
        <f t="shared" si="4"/>
        <v>Housing system 1</v>
      </c>
      <c r="BJ17" s="157" t="str">
        <f t="shared" si="22"/>
        <v>Location 2</v>
      </c>
      <c r="BK17" s="165">
        <f t="shared" si="23"/>
        <v>6</v>
      </c>
      <c r="BL17" s="167">
        <f t="shared" si="5"/>
        <v>9.4347609913661348</v>
      </c>
      <c r="BM17" s="169">
        <f t="shared" si="5"/>
        <v>99890.76339388224</v>
      </c>
      <c r="BN17" s="169">
        <f t="shared" si="5"/>
        <v>441.99452829151431</v>
      </c>
      <c r="BO17" s="169">
        <f t="shared" si="5"/>
        <v>47</v>
      </c>
      <c r="BP17" s="167">
        <f t="shared" si="5"/>
        <v>4.64656</v>
      </c>
      <c r="BQ17" s="167">
        <f t="shared" si="5"/>
        <v>95.125</v>
      </c>
      <c r="BR17" s="167">
        <f t="shared" si="5"/>
        <v>9.5547999999999984</v>
      </c>
      <c r="BS17" s="167">
        <f t="shared" si="5"/>
        <v>95.790000000000035</v>
      </c>
      <c r="BT17" s="169">
        <f t="shared" si="5"/>
        <v>197.64583333333334</v>
      </c>
      <c r="BU17" s="167">
        <f t="shared" si="5"/>
        <v>3.7083333333333326</v>
      </c>
      <c r="BV17" s="167">
        <f t="shared" si="5"/>
        <v>25.872093023255815</v>
      </c>
      <c r="BW17" s="167">
        <f t="shared" si="5"/>
        <v>3.54</v>
      </c>
      <c r="BX17" s="167">
        <f t="shared" si="5"/>
        <v>4.38</v>
      </c>
      <c r="BY17" s="167">
        <f t="shared" si="5"/>
        <v>20</v>
      </c>
      <c r="BZ17" s="169">
        <f t="shared" si="24"/>
        <v>2</v>
      </c>
      <c r="CB17" s="187"/>
      <c r="CC17" s="187"/>
      <c r="CD17" s="187"/>
      <c r="CE17" s="187"/>
      <c r="CF17" s="187"/>
      <c r="CG17" s="248"/>
      <c r="CH17" s="157" t="str">
        <f t="shared" si="1"/>
        <v>Housing system 1</v>
      </c>
      <c r="CI17" s="157" t="str">
        <f t="shared" si="2"/>
        <v>Location 2</v>
      </c>
      <c r="CJ17" s="165">
        <f t="shared" si="6"/>
        <v>2</v>
      </c>
      <c r="CK17" s="165">
        <f t="shared" si="7"/>
        <v>6</v>
      </c>
      <c r="CL17" s="167">
        <f t="shared" si="8"/>
        <v>9.4347609913661348</v>
      </c>
      <c r="CM17" s="169">
        <f t="shared" si="9"/>
        <v>99890.76339388224</v>
      </c>
      <c r="CN17" s="169">
        <f t="shared" si="10"/>
        <v>441.99452829151431</v>
      </c>
      <c r="CO17" s="169">
        <f t="shared" si="11"/>
        <v>47</v>
      </c>
      <c r="CP17" s="167">
        <f t="shared" si="12"/>
        <v>4.64656</v>
      </c>
      <c r="CQ17" s="167">
        <f t="shared" si="13"/>
        <v>95.125</v>
      </c>
      <c r="CR17" s="167">
        <f t="shared" si="14"/>
        <v>9.5547999999999984</v>
      </c>
      <c r="CS17" s="167">
        <f t="shared" si="15"/>
        <v>95.790000000000035</v>
      </c>
      <c r="CT17" s="169">
        <f t="shared" si="16"/>
        <v>197.64583333333334</v>
      </c>
      <c r="CU17" s="167">
        <f t="shared" si="17"/>
        <v>3.7083333333333326</v>
      </c>
      <c r="CV17" s="167">
        <f t="shared" si="18"/>
        <v>25.872093023255815</v>
      </c>
      <c r="CW17" s="167">
        <f t="shared" si="19"/>
        <v>3.54</v>
      </c>
      <c r="CX17" s="167">
        <f t="shared" si="20"/>
        <v>4.38</v>
      </c>
      <c r="CY17" s="167">
        <f t="shared" si="21"/>
        <v>20</v>
      </c>
      <c r="DA17" s="184"/>
      <c r="DB17" s="184"/>
      <c r="DC17" s="184"/>
      <c r="DD17" s="160"/>
    </row>
    <row r="18" spans="2:108" s="131" customFormat="1" ht="15.75" customHeight="1" x14ac:dyDescent="0.25">
      <c r="B18" s="213" t="str">
        <f>IF('Emissions (daily means)'!D18="","",'Emissions (daily means)'!D18)</f>
        <v>Housing system 1</v>
      </c>
      <c r="C18" s="213" t="str">
        <f>IF('Emissions (daily means)'!B18="","",'Emissions (daily means)'!B18)</f>
        <v>Institute 1</v>
      </c>
      <c r="D18" s="214" t="str">
        <f>IF('Emissions (daily means)'!E18="","",'Emissions (daily means)'!E18)</f>
        <v>Location 1</v>
      </c>
      <c r="E18" s="215">
        <f>IF('Emissions (daily means)'!F18="","",'Emissions (daily means)'!F18)</f>
        <v>5</v>
      </c>
      <c r="F18" s="216" t="str">
        <f>IF($B18="","",IF('Emissions (daily means)'!$BI18=0,"*",IF('Emissions (daily means)'!I18="","*",'Emissions (daily means)'!I18)))</f>
        <v>*</v>
      </c>
      <c r="G18" s="217" t="str">
        <f>IF($B18="","",IF('Emissions (daily means)'!$BI18=0,"*",IF('Emissions (daily means)'!J18="","*",'Emissions (daily means)'!J18)))</f>
        <v>*</v>
      </c>
      <c r="H18" s="216" t="str">
        <f>IF($B18="","",IF('Emissions (daily means)'!$BI18=0,"*",IF('Emissions (daily means)'!K18="","*",'Emissions (daily means)'!K18)))</f>
        <v>*</v>
      </c>
      <c r="I18" s="217" t="str">
        <f>IF($B18="","",IF('Emissions (daily means)'!$BI18=0,"*",IF('Emissions (daily means)'!L18="","*",'Emissions (daily means)'!L18)))</f>
        <v>*</v>
      </c>
      <c r="J18" s="216" t="str">
        <f>IF($B18="","",IF('Emissions (daily means)'!$BI18=0,"*",IF('Emissions (daily means)'!M18="","*",'Emissions (daily means)'!M18)))</f>
        <v>*</v>
      </c>
      <c r="K18" s="216" t="str">
        <f>IF($B18="","",IF('Emissions (daily means)'!$BI18=0,"*",IF('Emissions (daily means)'!N18="","*",'Emissions (daily means)'!N18)))</f>
        <v>*</v>
      </c>
      <c r="L18" s="218" t="str">
        <f>IF($B18="","",IF('Emissions (daily means)'!$BI18=0,"*",IF('Emissions (daily means)'!O18="","*",'Emissions (daily means)'!O18)))</f>
        <v>*</v>
      </c>
      <c r="M18" s="213" t="str">
        <f>IF($B18="","",IF('Emissions (daily means)'!$BI18=0,"*",IF('Emissions (daily means)'!P18="","*",'Emissions (daily means)'!P18)))</f>
        <v>*</v>
      </c>
      <c r="N18" s="216" t="str">
        <f>IF($B18="","",IF('Emissions (daily means)'!$BI18=0,"*",IF('Emissions (daily means)'!Q18="","*",'Emissions (daily means)'!Q18)))</f>
        <v>*</v>
      </c>
      <c r="O18" s="216" t="str">
        <f>IF($B18="","",IF('Emissions (daily means)'!$BI18=0,"*",IF('Emissions (daily means)'!R18="","*",'Emissions (daily means)'!R18)))</f>
        <v>*</v>
      </c>
      <c r="P18" s="216" t="str">
        <f>IF($B18="","",IF('Emissions (daily means)'!$BI18=0,"*",IF('Emissions (daily means)'!S18="","*",'Emissions (daily means)'!S18)))</f>
        <v>*</v>
      </c>
      <c r="Q18" s="219" t="str">
        <f>IF($B18="","",IF('Emissions (daily means)'!$BI18=0,"*",IF('Emissions (daily means)'!T18="","*",'Emissions (daily means)'!T18)))</f>
        <v>*</v>
      </c>
      <c r="R18" s="220" t="str">
        <f>IF($B18="","",IF('Emissions (daily means)'!$BI18=0,"*",IF('Emissions (daily means)'!U18="","*",'Emissions (daily means)'!U18)))</f>
        <v>*</v>
      </c>
      <c r="S18" s="215" t="str">
        <f>IF($B18="","",IF('Emissions (daily means)'!$BI18=0,"*",IF('Emissions (daily means)'!V18="","*",'Emissions (daily means)'!V18)))</f>
        <v>*</v>
      </c>
      <c r="T18" s="216" t="str">
        <f>IF($B18="","",IF('Emissions (daily means)'!$BI18=0,"*",IF('Emissions (daily means)'!W18="","*",'Emissions (daily means)'!W18)))</f>
        <v>*</v>
      </c>
      <c r="U18" s="219" t="str">
        <f>IF($B18="","",IF('Emissions (daily means)'!$BI18=0,"*",IF('Emissions (daily means)'!X18="","*",'Emissions (daily means)'!X18)))</f>
        <v>*</v>
      </c>
      <c r="V18" s="221" t="str">
        <f>IF($B18="","",IF('Emissions (daily means)'!$BI18=0,"*",IF('Emissions (daily means)'!Y18="","*",'Emissions (daily means)'!Y18)))</f>
        <v>*</v>
      </c>
      <c r="W18" s="217" t="str">
        <f>IF($B18="","",IF('Emissions (daily means)'!$BI18=0,"*",IF('Emissions (daily means)'!Z18="","*",'Emissions (daily means)'!Z18)))</f>
        <v>*</v>
      </c>
      <c r="X18" s="217" t="str">
        <f>IF($B18="","",IF('Emissions (daily means)'!$BI18=0,"*",IF('Emissions (daily means)'!AA18="","*",'Emissions (daily means)'!AA18)))</f>
        <v>*</v>
      </c>
      <c r="Y18" s="219" t="str">
        <f>IF($B18="","",IF('Emissions (daily means)'!$BI18=0,"*",IF('Emissions (daily means)'!AB18="","*",'Emissions (daily means)'!AB18)))</f>
        <v>*</v>
      </c>
      <c r="Z18" s="220" t="str">
        <f>IF($B18="","",IF('Emissions (daily means)'!$BI18=0,"*",IF('Emissions (daily means)'!AC18="","*",'Emissions (daily means)'!AC18)))</f>
        <v>*</v>
      </c>
      <c r="AA18" s="216" t="str">
        <f>IF($B18="","",IF('Emissions (daily means)'!$BI18=0,"*",IF('Emissions (daily means)'!AD18="","*",'Emissions (daily means)'!AD18)))</f>
        <v>*</v>
      </c>
      <c r="AB18" s="216" t="str">
        <f>IF($B18="","",IF('Emissions (daily means)'!$BI18=0,"*",IF('Emissions (daily means)'!AE18="","*",'Emissions (daily means)'!AE18)))</f>
        <v>*</v>
      </c>
      <c r="AC18" s="216" t="str">
        <f>IF($B18="","",IF('Emissions (daily means)'!$BI18=0,"*",IF('Emissions (daily means)'!AF18="","*",'Emissions (daily means)'!AF18)))</f>
        <v>*</v>
      </c>
      <c r="AD18" s="216" t="str">
        <f>IF($B18="","",IF('Emissions (daily means)'!$BI18=0,"*",IF('Emissions (daily means)'!AG18="","*",'Emissions (daily means)'!AG18)))</f>
        <v>*</v>
      </c>
      <c r="AE18" s="216" t="str">
        <f>IF($B18="","",IF('Emissions (daily means)'!$BI18=0,"*",IF('Emissions (daily means)'!AH18="","*",'Emissions (daily means)'!AH18)))</f>
        <v>*</v>
      </c>
      <c r="AF18" s="216" t="str">
        <f>IF($B18="","",IF('Emissions (daily means)'!$BI18=0,"*",IF('Emissions (daily means)'!AI18="","*",'Emissions (daily means)'!AI18)))</f>
        <v>*</v>
      </c>
      <c r="AG18" s="216" t="str">
        <f>IF($B18="","",IF('Emissions (daily means)'!$BI18=0,"*",IF('Emissions (daily means)'!AJ18="","*",'Emissions (daily means)'!AJ18)))</f>
        <v>*</v>
      </c>
      <c r="AH18" s="217" t="str">
        <f>IF($B18="","",IF('Emissions (daily means)'!$BI18=0,"*",IF('Emissions (daily means)'!AK18="","*",'Emissions (daily means)'!AK18)))</f>
        <v>*</v>
      </c>
      <c r="AI18" s="220" t="str">
        <f>IF($B18="","",IF('Emissions (daily means)'!$BI18=0,"*",IF('Emissions (daily means)'!AL18="","*",'Emissions (daily means)'!AL18)))</f>
        <v>*</v>
      </c>
      <c r="AJ18" s="216" t="str">
        <f>IF($B18="","",IF('Emissions (daily means)'!$BI18=0,"*",IF('Emissions (daily means)'!AM18="","*",'Emissions (daily means)'!AM18)))</f>
        <v>*</v>
      </c>
      <c r="AK18" s="223" t="str">
        <f>IF($B18="","",IF('Emissions (daily means)'!$BI18=0,"*",IF('Emissions (daily means)'!AN18="","*",'Emissions (daily means)'!AN18)))</f>
        <v>*</v>
      </c>
      <c r="AL18" s="224" t="str">
        <f>IF($B18="","",IF('Emissions (daily means)'!$BI18=0,"*",IF('Emissions (daily means)'!AO18="","*",'Emissions (daily means)'!AO18)))</f>
        <v>*</v>
      </c>
      <c r="AM18" s="225" t="str">
        <f>IF($B18="","",IF('Emissions (daily means)'!$BI18=0,"*",IF('Emissions (daily means)'!BC18="","*",'Emissions (daily means)'!BC18)))</f>
        <v>*</v>
      </c>
      <c r="AN18" s="226" t="str">
        <f>IF($B18="","",IF('Emissions (daily means)'!$BI18=0,"*",IF('Emissions (daily means)'!BD18="","*",'Emissions (daily means)'!BD18)))</f>
        <v>*</v>
      </c>
      <c r="AO18" s="227" t="str">
        <f>IF($B18="","",IF('Emissions (daily means)'!$BI18=0,"*",IF('Emissions (daily means)'!BE18="","*",'Emissions (daily means)'!BE18)))</f>
        <v>*</v>
      </c>
      <c r="AP18" s="217"/>
      <c r="AQ18" s="184"/>
      <c r="AR18" s="184" t="s">
        <v>69</v>
      </c>
      <c r="AS18" s="184">
        <v>1</v>
      </c>
      <c r="AT18" s="185">
        <v>8.6499302085713659</v>
      </c>
      <c r="AU18" s="186">
        <v>76194.111958769383</v>
      </c>
      <c r="AV18" s="186">
        <v>401.02164188825992</v>
      </c>
      <c r="AW18" s="186">
        <v>123</v>
      </c>
      <c r="AX18" s="185">
        <v>7.8920000000000003</v>
      </c>
      <c r="AY18" s="185">
        <v>72.875</v>
      </c>
      <c r="AZ18" s="185">
        <v>13.170000000000002</v>
      </c>
      <c r="BA18" s="185"/>
      <c r="BB18" s="186">
        <v>213.82</v>
      </c>
      <c r="BC18" s="185">
        <v>3.292666666666666</v>
      </c>
      <c r="BD18" s="185">
        <v>26.5</v>
      </c>
      <c r="BE18" s="185">
        <v>3.72</v>
      </c>
      <c r="BF18" s="185">
        <v>4.58</v>
      </c>
      <c r="BG18" s="185">
        <v>17</v>
      </c>
      <c r="BH18" s="248"/>
      <c r="BI18" s="157" t="str">
        <f t="shared" si="4"/>
        <v>Housing system 1</v>
      </c>
      <c r="BJ18" s="157" t="str">
        <f t="shared" si="22"/>
        <v>Location 3</v>
      </c>
      <c r="BK18" s="165">
        <f t="shared" si="23"/>
        <v>1</v>
      </c>
      <c r="BL18" s="167">
        <f t="shared" si="5"/>
        <v>8.6499302085713659</v>
      </c>
      <c r="BM18" s="169">
        <f t="shared" si="5"/>
        <v>76194.111958769383</v>
      </c>
      <c r="BN18" s="169">
        <f t="shared" si="5"/>
        <v>401.02164188825992</v>
      </c>
      <c r="BO18" s="169">
        <f t="shared" si="5"/>
        <v>123</v>
      </c>
      <c r="BP18" s="167">
        <f t="shared" si="5"/>
        <v>7.8920000000000003</v>
      </c>
      <c r="BQ18" s="167">
        <f t="shared" si="5"/>
        <v>72.875</v>
      </c>
      <c r="BR18" s="167">
        <f t="shared" si="5"/>
        <v>13.170000000000002</v>
      </c>
      <c r="BS18" s="167" t="str">
        <f t="shared" si="5"/>
        <v/>
      </c>
      <c r="BT18" s="169">
        <f t="shared" si="5"/>
        <v>213.82</v>
      </c>
      <c r="BU18" s="167">
        <f t="shared" si="5"/>
        <v>3.292666666666666</v>
      </c>
      <c r="BV18" s="167">
        <f t="shared" si="5"/>
        <v>26.5</v>
      </c>
      <c r="BW18" s="167">
        <f t="shared" si="5"/>
        <v>3.72</v>
      </c>
      <c r="BX18" s="167">
        <f t="shared" si="5"/>
        <v>4.58</v>
      </c>
      <c r="BY18" s="167">
        <f t="shared" si="5"/>
        <v>17</v>
      </c>
      <c r="BZ18" s="169">
        <f t="shared" si="24"/>
        <v>3</v>
      </c>
      <c r="CB18" s="187"/>
      <c r="CC18" s="187"/>
      <c r="CD18" s="187"/>
      <c r="CE18" s="187"/>
      <c r="CF18" s="187"/>
      <c r="CG18" s="248"/>
      <c r="CH18" s="157" t="str">
        <f t="shared" si="1"/>
        <v>Housing system 1</v>
      </c>
      <c r="CI18" s="157" t="str">
        <f t="shared" si="2"/>
        <v>Location 3</v>
      </c>
      <c r="CJ18" s="165">
        <f t="shared" si="6"/>
        <v>3</v>
      </c>
      <c r="CK18" s="165">
        <f t="shared" si="7"/>
        <v>1</v>
      </c>
      <c r="CL18" s="167">
        <f t="shared" si="8"/>
        <v>8.6499302085713659</v>
      </c>
      <c r="CM18" s="169">
        <f t="shared" si="9"/>
        <v>76194.111958769383</v>
      </c>
      <c r="CN18" s="169">
        <f t="shared" si="10"/>
        <v>401.02164188825992</v>
      </c>
      <c r="CO18" s="169">
        <f t="shared" si="11"/>
        <v>123</v>
      </c>
      <c r="CP18" s="167">
        <f t="shared" si="12"/>
        <v>7.8920000000000003</v>
      </c>
      <c r="CQ18" s="167">
        <f t="shared" si="13"/>
        <v>72.875</v>
      </c>
      <c r="CR18" s="167">
        <f t="shared" si="14"/>
        <v>13.170000000000002</v>
      </c>
      <c r="CS18" s="167" t="str">
        <f t="shared" si="15"/>
        <v/>
      </c>
      <c r="CT18" s="169">
        <f t="shared" si="16"/>
        <v>213.82</v>
      </c>
      <c r="CU18" s="167">
        <f t="shared" si="17"/>
        <v>3.292666666666666</v>
      </c>
      <c r="CV18" s="167">
        <f t="shared" si="18"/>
        <v>26.5</v>
      </c>
      <c r="CW18" s="167">
        <f t="shared" si="19"/>
        <v>3.72</v>
      </c>
      <c r="CX18" s="167">
        <f t="shared" si="20"/>
        <v>4.58</v>
      </c>
      <c r="CY18" s="167">
        <f t="shared" si="21"/>
        <v>17</v>
      </c>
      <c r="DA18" s="184"/>
      <c r="DB18" s="184"/>
      <c r="DC18" s="184"/>
      <c r="DD18" s="160"/>
    </row>
    <row r="19" spans="2:108" s="131" customFormat="1" ht="15.75" customHeight="1" x14ac:dyDescent="0.25">
      <c r="B19" s="213" t="str">
        <f>IF('Emissions (daily means)'!D19="","",'Emissions (daily means)'!D19)</f>
        <v>Housing system 1</v>
      </c>
      <c r="C19" s="213" t="str">
        <f>IF('Emissions (daily means)'!B19="","",'Emissions (daily means)'!B19)</f>
        <v>Institute 1</v>
      </c>
      <c r="D19" s="214" t="str">
        <f>IF('Emissions (daily means)'!E19="","",'Emissions (daily means)'!E19)</f>
        <v>Location 1</v>
      </c>
      <c r="E19" s="215">
        <f>IF('Emissions (daily means)'!F19="","",'Emissions (daily means)'!F19)</f>
        <v>5</v>
      </c>
      <c r="F19" s="216" t="str">
        <f>IF($B19="","",IF('Emissions (daily means)'!$BI19=0,"*",IF('Emissions (daily means)'!I19="","*",'Emissions (daily means)'!I19)))</f>
        <v>*</v>
      </c>
      <c r="G19" s="217" t="str">
        <f>IF($B19="","",IF('Emissions (daily means)'!$BI19=0,"*",IF('Emissions (daily means)'!J19="","*",'Emissions (daily means)'!J19)))</f>
        <v>*</v>
      </c>
      <c r="H19" s="216" t="str">
        <f>IF($B19="","",IF('Emissions (daily means)'!$BI19=0,"*",IF('Emissions (daily means)'!K19="","*",'Emissions (daily means)'!K19)))</f>
        <v>*</v>
      </c>
      <c r="I19" s="217" t="str">
        <f>IF($B19="","",IF('Emissions (daily means)'!$BI19=0,"*",IF('Emissions (daily means)'!L19="","*",'Emissions (daily means)'!L19)))</f>
        <v>*</v>
      </c>
      <c r="J19" s="216" t="str">
        <f>IF($B19="","",IF('Emissions (daily means)'!$BI19=0,"*",IF('Emissions (daily means)'!M19="","*",'Emissions (daily means)'!M19)))</f>
        <v>*</v>
      </c>
      <c r="K19" s="216" t="str">
        <f>IF($B19="","",IF('Emissions (daily means)'!$BI19=0,"*",IF('Emissions (daily means)'!N19="","*",'Emissions (daily means)'!N19)))</f>
        <v>*</v>
      </c>
      <c r="L19" s="218" t="str">
        <f>IF($B19="","",IF('Emissions (daily means)'!$BI19=0,"*",IF('Emissions (daily means)'!O19="","*",'Emissions (daily means)'!O19)))</f>
        <v>*</v>
      </c>
      <c r="M19" s="213" t="str">
        <f>IF($B19="","",IF('Emissions (daily means)'!$BI19=0,"*",IF('Emissions (daily means)'!P19="","*",'Emissions (daily means)'!P19)))</f>
        <v>*</v>
      </c>
      <c r="N19" s="216" t="str">
        <f>IF($B19="","",IF('Emissions (daily means)'!$BI19=0,"*",IF('Emissions (daily means)'!Q19="","*",'Emissions (daily means)'!Q19)))</f>
        <v>*</v>
      </c>
      <c r="O19" s="216" t="str">
        <f>IF($B19="","",IF('Emissions (daily means)'!$BI19=0,"*",IF('Emissions (daily means)'!R19="","*",'Emissions (daily means)'!R19)))</f>
        <v>*</v>
      </c>
      <c r="P19" s="216" t="str">
        <f>IF($B19="","",IF('Emissions (daily means)'!$BI19=0,"*",IF('Emissions (daily means)'!S19="","*",'Emissions (daily means)'!S19)))</f>
        <v>*</v>
      </c>
      <c r="Q19" s="219" t="str">
        <f>IF($B19="","",IF('Emissions (daily means)'!$BI19=0,"*",IF('Emissions (daily means)'!T19="","*",'Emissions (daily means)'!T19)))</f>
        <v>*</v>
      </c>
      <c r="R19" s="220" t="str">
        <f>IF($B19="","",IF('Emissions (daily means)'!$BI19=0,"*",IF('Emissions (daily means)'!U19="","*",'Emissions (daily means)'!U19)))</f>
        <v>*</v>
      </c>
      <c r="S19" s="215" t="str">
        <f>IF($B19="","",IF('Emissions (daily means)'!$BI19=0,"*",IF('Emissions (daily means)'!V19="","*",'Emissions (daily means)'!V19)))</f>
        <v>*</v>
      </c>
      <c r="T19" s="216" t="str">
        <f>IF($B19="","",IF('Emissions (daily means)'!$BI19=0,"*",IF('Emissions (daily means)'!W19="","*",'Emissions (daily means)'!W19)))</f>
        <v>*</v>
      </c>
      <c r="U19" s="219" t="str">
        <f>IF($B19="","",IF('Emissions (daily means)'!$BI19=0,"*",IF('Emissions (daily means)'!X19="","*",'Emissions (daily means)'!X19)))</f>
        <v>*</v>
      </c>
      <c r="V19" s="221" t="str">
        <f>IF($B19="","",IF('Emissions (daily means)'!$BI19=0,"*",IF('Emissions (daily means)'!Y19="","*",'Emissions (daily means)'!Y19)))</f>
        <v>*</v>
      </c>
      <c r="W19" s="217" t="str">
        <f>IF($B19="","",IF('Emissions (daily means)'!$BI19=0,"*",IF('Emissions (daily means)'!Z19="","*",'Emissions (daily means)'!Z19)))</f>
        <v>*</v>
      </c>
      <c r="X19" s="217" t="str">
        <f>IF($B19="","",IF('Emissions (daily means)'!$BI19=0,"*",IF('Emissions (daily means)'!AA19="","*",'Emissions (daily means)'!AA19)))</f>
        <v>*</v>
      </c>
      <c r="Y19" s="219" t="str">
        <f>IF($B19="","",IF('Emissions (daily means)'!$BI19=0,"*",IF('Emissions (daily means)'!AB19="","*",'Emissions (daily means)'!AB19)))</f>
        <v>*</v>
      </c>
      <c r="Z19" s="220" t="str">
        <f>IF($B19="","",IF('Emissions (daily means)'!$BI19=0,"*",IF('Emissions (daily means)'!AC19="","*",'Emissions (daily means)'!AC19)))</f>
        <v>*</v>
      </c>
      <c r="AA19" s="216" t="str">
        <f>IF($B19="","",IF('Emissions (daily means)'!$BI19=0,"*",IF('Emissions (daily means)'!AD19="","*",'Emissions (daily means)'!AD19)))</f>
        <v>*</v>
      </c>
      <c r="AB19" s="216" t="str">
        <f>IF($B19="","",IF('Emissions (daily means)'!$BI19=0,"*",IF('Emissions (daily means)'!AE19="","*",'Emissions (daily means)'!AE19)))</f>
        <v>*</v>
      </c>
      <c r="AC19" s="216" t="str">
        <f>IF($B19="","",IF('Emissions (daily means)'!$BI19=0,"*",IF('Emissions (daily means)'!AF19="","*",'Emissions (daily means)'!AF19)))</f>
        <v>*</v>
      </c>
      <c r="AD19" s="216" t="str">
        <f>IF($B19="","",IF('Emissions (daily means)'!$BI19=0,"*",IF('Emissions (daily means)'!AG19="","*",'Emissions (daily means)'!AG19)))</f>
        <v>*</v>
      </c>
      <c r="AE19" s="216" t="str">
        <f>IF($B19="","",IF('Emissions (daily means)'!$BI19=0,"*",IF('Emissions (daily means)'!AH19="","*",'Emissions (daily means)'!AH19)))</f>
        <v>*</v>
      </c>
      <c r="AF19" s="216" t="str">
        <f>IF($B19="","",IF('Emissions (daily means)'!$BI19=0,"*",IF('Emissions (daily means)'!AI19="","*",'Emissions (daily means)'!AI19)))</f>
        <v>*</v>
      </c>
      <c r="AG19" s="216" t="str">
        <f>IF($B19="","",IF('Emissions (daily means)'!$BI19=0,"*",IF('Emissions (daily means)'!AJ19="","*",'Emissions (daily means)'!AJ19)))</f>
        <v>*</v>
      </c>
      <c r="AH19" s="217" t="str">
        <f>IF($B19="","",IF('Emissions (daily means)'!$BI19=0,"*",IF('Emissions (daily means)'!AK19="","*",'Emissions (daily means)'!AK19)))</f>
        <v>*</v>
      </c>
      <c r="AI19" s="220" t="str">
        <f>IF($B19="","",IF('Emissions (daily means)'!$BI19=0,"*",IF('Emissions (daily means)'!AL19="","*",'Emissions (daily means)'!AL19)))</f>
        <v>*</v>
      </c>
      <c r="AJ19" s="216" t="str">
        <f>IF($B19="","",IF('Emissions (daily means)'!$BI19=0,"*",IF('Emissions (daily means)'!AM19="","*",'Emissions (daily means)'!AM19)))</f>
        <v>*</v>
      </c>
      <c r="AK19" s="223" t="str">
        <f>IF($B19="","",IF('Emissions (daily means)'!$BI19=0,"*",IF('Emissions (daily means)'!AN19="","*",'Emissions (daily means)'!AN19)))</f>
        <v>*</v>
      </c>
      <c r="AL19" s="224" t="str">
        <f>IF($B19="","",IF('Emissions (daily means)'!$BI19=0,"*",IF('Emissions (daily means)'!AO19="","*",'Emissions (daily means)'!AO19)))</f>
        <v>*</v>
      </c>
      <c r="AM19" s="225" t="str">
        <f>IF($B19="","",IF('Emissions (daily means)'!$BI19=0,"*",IF('Emissions (daily means)'!BC19="","*",'Emissions (daily means)'!BC19)))</f>
        <v>*</v>
      </c>
      <c r="AN19" s="226" t="str">
        <f>IF($B19="","",IF('Emissions (daily means)'!$BI19=0,"*",IF('Emissions (daily means)'!BD19="","*",'Emissions (daily means)'!BD19)))</f>
        <v>*</v>
      </c>
      <c r="AO19" s="227" t="str">
        <f>IF($B19="","",IF('Emissions (daily means)'!$BI19=0,"*",IF('Emissions (daily means)'!BE19="","*",'Emissions (daily means)'!BE19)))</f>
        <v>*</v>
      </c>
      <c r="AP19" s="217"/>
      <c r="AQ19" s="184"/>
      <c r="AR19" s="184"/>
      <c r="AS19" s="184">
        <v>2</v>
      </c>
      <c r="AT19" s="185"/>
      <c r="AU19" s="186"/>
      <c r="AV19" s="186"/>
      <c r="AW19" s="186"/>
      <c r="AX19" s="185"/>
      <c r="AY19" s="185"/>
      <c r="AZ19" s="185"/>
      <c r="BA19" s="185"/>
      <c r="BB19" s="186"/>
      <c r="BC19" s="185"/>
      <c r="BD19" s="185"/>
      <c r="BE19" s="185"/>
      <c r="BF19" s="185"/>
      <c r="BG19" s="185"/>
      <c r="BH19" s="248"/>
      <c r="BI19" s="157" t="str">
        <f t="shared" si="4"/>
        <v>Housing system 1</v>
      </c>
      <c r="BJ19" s="157" t="str">
        <f t="shared" si="22"/>
        <v>Location 3</v>
      </c>
      <c r="BK19" s="165">
        <f t="shared" si="23"/>
        <v>2</v>
      </c>
      <c r="BL19" s="167" t="str">
        <f t="shared" si="5"/>
        <v/>
      </c>
      <c r="BM19" s="169" t="str">
        <f t="shared" si="5"/>
        <v/>
      </c>
      <c r="BN19" s="169" t="str">
        <f t="shared" si="5"/>
        <v/>
      </c>
      <c r="BO19" s="169" t="str">
        <f t="shared" si="5"/>
        <v/>
      </c>
      <c r="BP19" s="167" t="str">
        <f t="shared" si="5"/>
        <v/>
      </c>
      <c r="BQ19" s="167" t="str">
        <f t="shared" si="5"/>
        <v/>
      </c>
      <c r="BR19" s="167" t="str">
        <f t="shared" si="5"/>
        <v/>
      </c>
      <c r="BS19" s="167" t="str">
        <f t="shared" si="5"/>
        <v/>
      </c>
      <c r="BT19" s="169" t="str">
        <f t="shared" si="5"/>
        <v/>
      </c>
      <c r="BU19" s="167" t="str">
        <f t="shared" si="5"/>
        <v/>
      </c>
      <c r="BV19" s="167" t="str">
        <f t="shared" si="5"/>
        <v/>
      </c>
      <c r="BW19" s="167" t="str">
        <f t="shared" si="5"/>
        <v/>
      </c>
      <c r="BX19" s="167" t="str">
        <f t="shared" si="5"/>
        <v/>
      </c>
      <c r="BY19" s="167" t="str">
        <f t="shared" si="5"/>
        <v/>
      </c>
      <c r="BZ19" s="169">
        <f t="shared" si="24"/>
        <v>3</v>
      </c>
      <c r="CB19" s="187"/>
      <c r="CC19" s="187"/>
      <c r="CD19" s="187"/>
      <c r="CE19" s="187"/>
      <c r="CF19" s="187"/>
      <c r="CG19" s="248"/>
      <c r="CH19" s="157" t="str">
        <f t="shared" si="1"/>
        <v>Housing system 1</v>
      </c>
      <c r="CI19" s="157" t="str">
        <f t="shared" si="2"/>
        <v>Location 3</v>
      </c>
      <c r="CJ19" s="165">
        <f t="shared" si="6"/>
        <v>3</v>
      </c>
      <c r="CK19" s="165">
        <f t="shared" si="7"/>
        <v>2</v>
      </c>
      <c r="CL19" s="167" t="str">
        <f t="shared" si="8"/>
        <v/>
      </c>
      <c r="CM19" s="169" t="str">
        <f t="shared" si="9"/>
        <v/>
      </c>
      <c r="CN19" s="169" t="str">
        <f t="shared" si="10"/>
        <v/>
      </c>
      <c r="CO19" s="169" t="str">
        <f t="shared" si="11"/>
        <v/>
      </c>
      <c r="CP19" s="167" t="str">
        <f t="shared" si="12"/>
        <v/>
      </c>
      <c r="CQ19" s="167" t="str">
        <f t="shared" si="13"/>
        <v/>
      </c>
      <c r="CR19" s="167" t="str">
        <f t="shared" si="14"/>
        <v/>
      </c>
      <c r="CS19" s="167" t="str">
        <f t="shared" si="15"/>
        <v/>
      </c>
      <c r="CT19" s="169" t="str">
        <f t="shared" si="16"/>
        <v/>
      </c>
      <c r="CU19" s="167" t="str">
        <f t="shared" si="17"/>
        <v/>
      </c>
      <c r="CV19" s="167" t="str">
        <f t="shared" si="18"/>
        <v/>
      </c>
      <c r="CW19" s="167" t="str">
        <f t="shared" si="19"/>
        <v/>
      </c>
      <c r="CX19" s="167" t="str">
        <f t="shared" si="20"/>
        <v/>
      </c>
      <c r="CY19" s="167" t="str">
        <f t="shared" si="21"/>
        <v/>
      </c>
      <c r="DA19" s="184"/>
      <c r="DB19" s="184"/>
      <c r="DC19" s="184"/>
      <c r="DD19" s="160"/>
    </row>
    <row r="20" spans="2:108" s="131" customFormat="1" ht="15.75" customHeight="1" x14ac:dyDescent="0.25">
      <c r="B20" s="213" t="str">
        <f>IF('Emissions (daily means)'!D20="","",'Emissions (daily means)'!D20)</f>
        <v>Housing system 1</v>
      </c>
      <c r="C20" s="213" t="str">
        <f>IF('Emissions (daily means)'!B20="","",'Emissions (daily means)'!B20)</f>
        <v>Institute 1</v>
      </c>
      <c r="D20" s="214" t="str">
        <f>IF('Emissions (daily means)'!E20="","",'Emissions (daily means)'!E20)</f>
        <v>Location 1</v>
      </c>
      <c r="E20" s="215">
        <f>IF('Emissions (daily means)'!F20="","",'Emissions (daily means)'!F20)</f>
        <v>6</v>
      </c>
      <c r="F20" s="216">
        <f>IF($B20="","",IF('Emissions (daily means)'!$BI20=0,"*",IF('Emissions (daily means)'!I20="","*",'Emissions (daily means)'!I20)))</f>
        <v>24</v>
      </c>
      <c r="G20" s="217">
        <f>IF($B20="","",IF('Emissions (daily means)'!$BI20=0,"*",IF('Emissions (daily means)'!J20="","*",'Emissions (daily means)'!J20)))</f>
        <v>11.866145833333336</v>
      </c>
      <c r="H20" s="216">
        <f>IF($B20="","",IF('Emissions (daily means)'!$BI20=0,"*",IF('Emissions (daily means)'!K20="","*",'Emissions (daily means)'!K20)))</f>
        <v>75.815833333333345</v>
      </c>
      <c r="I20" s="217">
        <f>IF($B20="","",IF('Emissions (daily means)'!$BI20=0,"*",IF('Emissions (daily means)'!L20="","*",'Emissions (daily means)'!L20)))</f>
        <v>13.107986111111105</v>
      </c>
      <c r="J20" s="216">
        <f>IF($B20="","",IF('Emissions (daily means)'!$BI20=0,"*",IF('Emissions (daily means)'!M20="","*",'Emissions (daily means)'!M20)))</f>
        <v>71.729166666666657</v>
      </c>
      <c r="K20" s="216">
        <f>IF($B20="","",IF('Emissions (daily means)'!$BI20=0,"*",IF('Emissions (daily means)'!N20="","*",'Emissions (daily means)'!N20)))</f>
        <v>262.89</v>
      </c>
      <c r="L20" s="218">
        <f>IF($B20="","",IF('Emissions (daily means)'!$BI20=0,"*",IF('Emissions (daily means)'!O20="","*",'Emissions (daily means)'!O20)))</f>
        <v>10.684000000000001</v>
      </c>
      <c r="M20" s="213">
        <f>IF($B20="","",IF('Emissions (daily means)'!$BI20=0,"*",IF('Emissions (daily means)'!P20="","*",'Emissions (daily means)'!P20)))</f>
        <v>282</v>
      </c>
      <c r="N20" s="216">
        <f>IF($B20="","",IF('Emissions (daily means)'!$BI20=0,"*",IF('Emissions (daily means)'!Q20="","*",'Emissions (daily means)'!Q20)))</f>
        <v>230</v>
      </c>
      <c r="O20" s="216">
        <f>IF($B20="","",IF('Emissions (daily means)'!$BI20=0,"*",IF('Emissions (daily means)'!R20="","*",'Emissions (daily means)'!R20)))</f>
        <v>20</v>
      </c>
      <c r="P20" s="216">
        <f>IF($B20="","",IF('Emissions (daily means)'!$BI20=0,"*",IF('Emissions (daily means)'!S20="","*",'Emissions (daily means)'!S20)))</f>
        <v>19</v>
      </c>
      <c r="Q20" s="219">
        <f>IF($B20="","",IF('Emissions (daily means)'!$BI20=0,"*",IF('Emissions (daily means)'!T20="","*",'Emissions (daily means)'!T20)))</f>
        <v>0</v>
      </c>
      <c r="R20" s="220">
        <f>IF($B20="","",IF('Emissions (daily means)'!$BI20=0,"*",IF('Emissions (daily means)'!U20="","*",'Emissions (daily means)'!U20)))</f>
        <v>1</v>
      </c>
      <c r="S20" s="215">
        <f>IF($B20="","",IF('Emissions (daily means)'!$BI20=0,"*",IF('Emissions (daily means)'!V20="","*",'Emissions (daily means)'!V20)))</f>
        <v>4.0999999999999996</v>
      </c>
      <c r="T20" s="216">
        <f>IF($B20="","",IF('Emissions (daily means)'!$BI20=0,"*",IF('Emissions (daily means)'!W20="","*",'Emissions (daily means)'!W20)))</f>
        <v>0</v>
      </c>
      <c r="U20" s="219">
        <f>IF($B20="","",IF('Emissions (daily means)'!$BI20=0,"*",IF('Emissions (daily means)'!X20="","*",'Emissions (daily means)'!X20)))</f>
        <v>0</v>
      </c>
      <c r="V20" s="221">
        <f>IF($B20="","",IF('Emissions (daily means)'!$BI20=0,"*",IF('Emissions (daily means)'!Y20="","*",'Emissions (daily means)'!Y20)))</f>
        <v>25.617391304347802</v>
      </c>
      <c r="W20" s="217">
        <f>IF($B20="","",IF('Emissions (daily means)'!$BI20=0,"*",IF('Emissions (daily means)'!Z20="","*",'Emissions (daily means)'!Z20)))</f>
        <v>3.55</v>
      </c>
      <c r="X20" s="217">
        <f>IF($B20="","",IF('Emissions (daily means)'!$BI20=0,"*",IF('Emissions (daily means)'!AA20="","*",'Emissions (daily means)'!AA20)))</f>
        <v>4.55</v>
      </c>
      <c r="Y20" s="219">
        <f>IF($B20="","",IF('Emissions (daily means)'!$BI20=0,"*",IF('Emissions (daily means)'!AB20="","*",'Emissions (daily means)'!AB20)))</f>
        <v>18</v>
      </c>
      <c r="Z20" s="220">
        <f>IF($B20="","",IF('Emissions (daily means)'!$BI20=0,"*",IF('Emissions (daily means)'!AC20="","*",'Emissions (daily means)'!AC20)))</f>
        <v>650</v>
      </c>
      <c r="AA20" s="216">
        <f>IF($B20="","",IF('Emissions (daily means)'!$BI20=0,"*",IF('Emissions (daily means)'!AD20="","*",'Emissions (daily means)'!AD20)))</f>
        <v>650</v>
      </c>
      <c r="AB20" s="216">
        <f>IF($B20="","",IF('Emissions (daily means)'!$BI20=0,"*",IF('Emissions (daily means)'!AE20="","*",'Emissions (daily means)'!AE20)))</f>
        <v>400</v>
      </c>
      <c r="AC20" s="216">
        <f>IF($B20="","",IF('Emissions (daily means)'!$BI20=0,"*",IF('Emissions (daily means)'!AF20="","*",'Emissions (daily means)'!AF20)))</f>
        <v>250</v>
      </c>
      <c r="AD20" s="216">
        <f>IF($B20="","",IF('Emissions (daily means)'!$BI20=0,"*",IF('Emissions (daily means)'!AG20="","*",'Emissions (daily means)'!AG20)))</f>
        <v>160</v>
      </c>
      <c r="AE20" s="216">
        <f>IF($B20="","",IF('Emissions (daily means)'!$BI20=0,"*",IF('Emissions (daily means)'!AH20="","*",'Emissions (daily means)'!AH20)))</f>
        <v>220</v>
      </c>
      <c r="AF20" s="216">
        <f>IF($B20="","",IF('Emissions (daily means)'!$BI20=0,"*",IF('Emissions (daily means)'!AI20="","*",'Emissions (daily means)'!AI20)))</f>
        <v>140</v>
      </c>
      <c r="AG20" s="216">
        <f>IF($B20="","",IF('Emissions (daily means)'!$BI20=0,"*",IF('Emissions (daily means)'!AJ20="","*",'Emissions (daily means)'!AJ20)))</f>
        <v>10</v>
      </c>
      <c r="AH20" s="217">
        <f>IF($B20="","",IF('Emissions (daily means)'!$BI20=0,"*",IF('Emissions (daily means)'!AK20="","*",'Emissions (daily means)'!AK20)))</f>
        <v>0.6</v>
      </c>
      <c r="AI20" s="220">
        <f>IF($B20="","",IF('Emissions (daily means)'!$BI20=0,"*",IF('Emissions (daily means)'!AL20="","*",'Emissions (daily means)'!AL20)))</f>
        <v>965.28472222222217</v>
      </c>
      <c r="AJ20" s="216">
        <f>IF($B20="","",IF('Emissions (daily means)'!$BI20=0,"*",IF('Emissions (daily means)'!AM20="","*",'Emissions (daily means)'!AM20)))</f>
        <v>440.18055555555554</v>
      </c>
      <c r="AK20" s="223">
        <f>IF($B20="","",IF('Emissions (daily means)'!$BI20=0,"*",IF('Emissions (daily means)'!AN20="","*",'Emissions (daily means)'!AN20)))</f>
        <v>1.4875967152200964</v>
      </c>
      <c r="AL20" s="224">
        <f>IF($B20="","",IF('Emissions (daily means)'!$BI20=0,"*",IF('Emissions (daily means)'!AO20="","*",'Emissions (daily means)'!AO20)))</f>
        <v>7.0833333333333345E-2</v>
      </c>
      <c r="AM20" s="225">
        <f>IF($B20="","",IF('Emissions (daily means)'!$BI20=0,"*",IF('Emissions (daily means)'!BC20="","*",'Emissions (daily means)'!BC20)))</f>
        <v>120172.24783721389</v>
      </c>
      <c r="AN20" s="226">
        <f>IF($B20="","",IF('Emissions (daily means)'!$BI20=0,"*",IF('Emissions (daily means)'!BD20="","*",'Emissions (daily means)'!BD20)))</f>
        <v>446.73698080748659</v>
      </c>
      <c r="AO20" s="227">
        <f>IF($B20="","",IF('Emissions (daily means)'!$BI20=0,"*",IF('Emissions (daily means)'!BE20="","*",'Emissions (daily means)'!BE20)))</f>
        <v>5.2887922291912055</v>
      </c>
      <c r="AP20" s="217"/>
      <c r="AQ20" s="184"/>
      <c r="AR20" s="184"/>
      <c r="AS20" s="184">
        <v>3</v>
      </c>
      <c r="AT20" s="185">
        <v>14.12080398750498</v>
      </c>
      <c r="AU20" s="186">
        <v>176719.15460526539</v>
      </c>
      <c r="AV20" s="186">
        <v>930.10081371192314</v>
      </c>
      <c r="AW20" s="186">
        <v>243</v>
      </c>
      <c r="AX20" s="185">
        <v>13.341000000000001</v>
      </c>
      <c r="AY20" s="185">
        <v>73.12</v>
      </c>
      <c r="AZ20" s="185">
        <v>17.956354166666671</v>
      </c>
      <c r="BA20" s="185">
        <v>68.396631944444465</v>
      </c>
      <c r="BB20" s="186">
        <v>75.069999999999993</v>
      </c>
      <c r="BC20" s="185">
        <v>2.7919999999999998</v>
      </c>
      <c r="BD20" s="185">
        <v>26</v>
      </c>
      <c r="BE20" s="185">
        <v>3.52</v>
      </c>
      <c r="BF20" s="185">
        <v>4.42</v>
      </c>
      <c r="BG20" s="185">
        <v>25</v>
      </c>
      <c r="BH20" s="248"/>
      <c r="BI20" s="157" t="str">
        <f t="shared" si="4"/>
        <v>Housing system 1</v>
      </c>
      <c r="BJ20" s="157" t="str">
        <f t="shared" si="22"/>
        <v>Location 3</v>
      </c>
      <c r="BK20" s="165">
        <f t="shared" si="23"/>
        <v>3</v>
      </c>
      <c r="BL20" s="167">
        <f t="shared" si="5"/>
        <v>14.12080398750498</v>
      </c>
      <c r="BM20" s="169">
        <f t="shared" si="5"/>
        <v>176719.15460526539</v>
      </c>
      <c r="BN20" s="169">
        <f t="shared" si="5"/>
        <v>930.10081371192314</v>
      </c>
      <c r="BO20" s="169">
        <f t="shared" si="5"/>
        <v>243</v>
      </c>
      <c r="BP20" s="167">
        <f t="shared" si="5"/>
        <v>13.341000000000001</v>
      </c>
      <c r="BQ20" s="167">
        <f t="shared" si="5"/>
        <v>73.12</v>
      </c>
      <c r="BR20" s="167">
        <f t="shared" si="5"/>
        <v>17.956354166666671</v>
      </c>
      <c r="BS20" s="167">
        <f t="shared" si="5"/>
        <v>68.396631944444465</v>
      </c>
      <c r="BT20" s="169">
        <f t="shared" si="5"/>
        <v>75.069999999999993</v>
      </c>
      <c r="BU20" s="167">
        <f t="shared" si="5"/>
        <v>2.7919999999999998</v>
      </c>
      <c r="BV20" s="167">
        <f t="shared" si="5"/>
        <v>26</v>
      </c>
      <c r="BW20" s="167">
        <f t="shared" si="5"/>
        <v>3.52</v>
      </c>
      <c r="BX20" s="167">
        <f t="shared" si="5"/>
        <v>4.42</v>
      </c>
      <c r="BY20" s="167">
        <f t="shared" si="5"/>
        <v>25</v>
      </c>
      <c r="BZ20" s="169">
        <f t="shared" si="24"/>
        <v>3</v>
      </c>
      <c r="CB20" s="187"/>
      <c r="CC20" s="187"/>
      <c r="CD20" s="187"/>
      <c r="CE20" s="187"/>
      <c r="CF20" s="187"/>
      <c r="CG20" s="248"/>
      <c r="CH20" s="157" t="str">
        <f t="shared" si="1"/>
        <v>Housing system 1</v>
      </c>
      <c r="CI20" s="157" t="str">
        <f t="shared" si="2"/>
        <v>Location 3</v>
      </c>
      <c r="CJ20" s="165">
        <f t="shared" si="6"/>
        <v>3</v>
      </c>
      <c r="CK20" s="165">
        <f t="shared" si="7"/>
        <v>3</v>
      </c>
      <c r="CL20" s="167">
        <f t="shared" si="8"/>
        <v>14.12080398750498</v>
      </c>
      <c r="CM20" s="169">
        <f t="shared" si="9"/>
        <v>176719.15460526539</v>
      </c>
      <c r="CN20" s="169">
        <f t="shared" si="10"/>
        <v>930.10081371192314</v>
      </c>
      <c r="CO20" s="169">
        <f t="shared" si="11"/>
        <v>243</v>
      </c>
      <c r="CP20" s="167">
        <f t="shared" si="12"/>
        <v>13.341000000000001</v>
      </c>
      <c r="CQ20" s="167">
        <f t="shared" si="13"/>
        <v>73.12</v>
      </c>
      <c r="CR20" s="167">
        <f t="shared" si="14"/>
        <v>17.956354166666671</v>
      </c>
      <c r="CS20" s="167">
        <f t="shared" si="15"/>
        <v>68.396631944444465</v>
      </c>
      <c r="CT20" s="169">
        <f t="shared" si="16"/>
        <v>75.069999999999993</v>
      </c>
      <c r="CU20" s="167">
        <f t="shared" si="17"/>
        <v>2.7919999999999998</v>
      </c>
      <c r="CV20" s="167">
        <f t="shared" si="18"/>
        <v>26</v>
      </c>
      <c r="CW20" s="167">
        <f t="shared" si="19"/>
        <v>3.52</v>
      </c>
      <c r="CX20" s="167">
        <f t="shared" si="20"/>
        <v>4.42</v>
      </c>
      <c r="CY20" s="167">
        <f t="shared" si="21"/>
        <v>25</v>
      </c>
      <c r="DA20" s="184"/>
      <c r="DB20" s="184"/>
      <c r="DC20" s="184"/>
      <c r="DD20" s="160"/>
    </row>
    <row r="21" spans="2:108" s="131" customFormat="1" ht="15.75" customHeight="1" x14ac:dyDescent="0.25">
      <c r="B21" s="213" t="str">
        <f>IF('Emissions (daily means)'!D21="","",'Emissions (daily means)'!D21)</f>
        <v>Housing system 1</v>
      </c>
      <c r="C21" s="213" t="str">
        <f>IF('Emissions (daily means)'!B21="","",'Emissions (daily means)'!B21)</f>
        <v>Institute 1</v>
      </c>
      <c r="D21" s="214" t="str">
        <f>IF('Emissions (daily means)'!E21="","",'Emissions (daily means)'!E21)</f>
        <v>Location 1</v>
      </c>
      <c r="E21" s="215">
        <f>IF('Emissions (daily means)'!F21="","",'Emissions (daily means)'!F21)</f>
        <v>6</v>
      </c>
      <c r="F21" s="216">
        <f>IF($B21="","",IF('Emissions (daily means)'!$BI21=0,"*",IF('Emissions (daily means)'!I21="","*",'Emissions (daily means)'!I21)))</f>
        <v>25</v>
      </c>
      <c r="G21" s="217">
        <f>IF($B21="","",IF('Emissions (daily means)'!$BI21=0,"*",IF('Emissions (daily means)'!J21="","*",'Emissions (daily means)'!J21)))</f>
        <v>8.1989999999999998</v>
      </c>
      <c r="H21" s="216">
        <f>IF($B21="","",IF('Emissions (daily means)'!$BI21=0,"*",IF('Emissions (daily means)'!K21="","*",'Emissions (daily means)'!K21)))</f>
        <v>95.2</v>
      </c>
      <c r="I21" s="217">
        <f>IF($B21="","",IF('Emissions (daily means)'!$BI21=0,"*",IF('Emissions (daily means)'!L21="","*",'Emissions (daily means)'!L21)))</f>
        <v>9.15</v>
      </c>
      <c r="J21" s="216" t="str">
        <f>IF($B21="","",IF('Emissions (daily means)'!$BI21=0,"*",IF('Emissions (daily means)'!M21="","*",'Emissions (daily means)'!M21)))</f>
        <v>*</v>
      </c>
      <c r="K21" s="216">
        <f>IF($B21="","",IF('Emissions (daily means)'!$BI21=0,"*",IF('Emissions (daily means)'!N21="","*",'Emissions (daily means)'!N21)))</f>
        <v>239.77</v>
      </c>
      <c r="L21" s="218">
        <f>IF($B21="","",IF('Emissions (daily means)'!$BI21=0,"*",IF('Emissions (daily means)'!O21="","*",'Emissions (daily means)'!O21)))</f>
        <v>9.088000000000001</v>
      </c>
      <c r="M21" s="213">
        <f>IF($B21="","",IF('Emissions (daily means)'!$BI21=0,"*",IF('Emissions (daily means)'!P21="","*",'Emissions (daily means)'!P21)))</f>
        <v>282</v>
      </c>
      <c r="N21" s="216">
        <f>IF($B21="","",IF('Emissions (daily means)'!$BI21=0,"*",IF('Emissions (daily means)'!Q21="","*",'Emissions (daily means)'!Q21)))</f>
        <v>230</v>
      </c>
      <c r="O21" s="216">
        <f>IF($B21="","",IF('Emissions (daily means)'!$BI21=0,"*",IF('Emissions (daily means)'!R21="","*",'Emissions (daily means)'!R21)))</f>
        <v>20</v>
      </c>
      <c r="P21" s="216">
        <f>IF($B21="","",IF('Emissions (daily means)'!$BI21=0,"*",IF('Emissions (daily means)'!S21="","*",'Emissions (daily means)'!S21)))</f>
        <v>19</v>
      </c>
      <c r="Q21" s="219">
        <f>IF($B21="","",IF('Emissions (daily means)'!$BI21=0,"*",IF('Emissions (daily means)'!T21="","*",'Emissions (daily means)'!T21)))</f>
        <v>0</v>
      </c>
      <c r="R21" s="220">
        <f>IF($B21="","",IF('Emissions (daily means)'!$BI21=0,"*",IF('Emissions (daily means)'!U21="","*",'Emissions (daily means)'!U21)))</f>
        <v>1</v>
      </c>
      <c r="S21" s="215">
        <f>IF($B21="","",IF('Emissions (daily means)'!$BI21=0,"*",IF('Emissions (daily means)'!V21="","*",'Emissions (daily means)'!V21)))</f>
        <v>4.0999999999999996</v>
      </c>
      <c r="T21" s="216">
        <f>IF($B21="","",IF('Emissions (daily means)'!$BI21=0,"*",IF('Emissions (daily means)'!W21="","*",'Emissions (daily means)'!W21)))</f>
        <v>0</v>
      </c>
      <c r="U21" s="219">
        <f>IF($B21="","",IF('Emissions (daily means)'!$BI21=0,"*",IF('Emissions (daily means)'!X21="","*",'Emissions (daily means)'!X21)))</f>
        <v>0</v>
      </c>
      <c r="V21" s="221">
        <f>IF($B21="","",IF('Emissions (daily means)'!$BI21=0,"*",IF('Emissions (daily means)'!Y21="","*",'Emissions (daily means)'!Y21)))</f>
        <v>25.617391304347802</v>
      </c>
      <c r="W21" s="217">
        <f>IF($B21="","",IF('Emissions (daily means)'!$BI21=0,"*",IF('Emissions (daily means)'!Z21="","*",'Emissions (daily means)'!Z21)))</f>
        <v>3.55</v>
      </c>
      <c r="X21" s="217">
        <f>IF($B21="","",IF('Emissions (daily means)'!$BI21=0,"*",IF('Emissions (daily means)'!AA21="","*",'Emissions (daily means)'!AA21)))</f>
        <v>4.55</v>
      </c>
      <c r="Y21" s="219">
        <f>IF($B21="","",IF('Emissions (daily means)'!$BI21=0,"*",IF('Emissions (daily means)'!AB21="","*",'Emissions (daily means)'!AB21)))</f>
        <v>18</v>
      </c>
      <c r="Z21" s="220">
        <f>IF($B21="","",IF('Emissions (daily means)'!$BI21=0,"*",IF('Emissions (daily means)'!AC21="","*",'Emissions (daily means)'!AC21)))</f>
        <v>650</v>
      </c>
      <c r="AA21" s="216">
        <f>IF($B21="","",IF('Emissions (daily means)'!$BI21=0,"*",IF('Emissions (daily means)'!AD21="","*",'Emissions (daily means)'!AD21)))</f>
        <v>650</v>
      </c>
      <c r="AB21" s="216">
        <f>IF($B21="","",IF('Emissions (daily means)'!$BI21=0,"*",IF('Emissions (daily means)'!AE21="","*",'Emissions (daily means)'!AE21)))</f>
        <v>400</v>
      </c>
      <c r="AC21" s="216">
        <f>IF($B21="","",IF('Emissions (daily means)'!$BI21=0,"*",IF('Emissions (daily means)'!AF21="","*",'Emissions (daily means)'!AF21)))</f>
        <v>250</v>
      </c>
      <c r="AD21" s="216">
        <f>IF($B21="","",IF('Emissions (daily means)'!$BI21=0,"*",IF('Emissions (daily means)'!AG21="","*",'Emissions (daily means)'!AG21)))</f>
        <v>160</v>
      </c>
      <c r="AE21" s="216">
        <f>IF($B21="","",IF('Emissions (daily means)'!$BI21=0,"*",IF('Emissions (daily means)'!AH21="","*",'Emissions (daily means)'!AH21)))</f>
        <v>220</v>
      </c>
      <c r="AF21" s="216">
        <f>IF($B21="","",IF('Emissions (daily means)'!$BI21=0,"*",IF('Emissions (daily means)'!AI21="","*",'Emissions (daily means)'!AI21)))</f>
        <v>140</v>
      </c>
      <c r="AG21" s="216">
        <f>IF($B21="","",IF('Emissions (daily means)'!$BI21=0,"*",IF('Emissions (daily means)'!AJ21="","*",'Emissions (daily means)'!AJ21)))</f>
        <v>10</v>
      </c>
      <c r="AH21" s="217">
        <f>IF($B21="","",IF('Emissions (daily means)'!$BI21=0,"*",IF('Emissions (daily means)'!AK21="","*",'Emissions (daily means)'!AK21)))</f>
        <v>0.6</v>
      </c>
      <c r="AI21" s="220">
        <f>IF($B21="","",IF('Emissions (daily means)'!$BI21=0,"*",IF('Emissions (daily means)'!AL21="","*",'Emissions (daily means)'!AL21)))</f>
        <v>968.28472222222217</v>
      </c>
      <c r="AJ21" s="216">
        <f>IF($B21="","",IF('Emissions (daily means)'!$BI21=0,"*",IF('Emissions (daily means)'!AM21="","*",'Emissions (daily means)'!AM21)))</f>
        <v>391.18055555555554</v>
      </c>
      <c r="AK21" s="223">
        <f>IF($B21="","",IF('Emissions (daily means)'!$BI21=0,"*",IF('Emissions (daily means)'!AN21="","*",'Emissions (daily means)'!AN21)))</f>
        <v>1.5875967152200965</v>
      </c>
      <c r="AL21" s="224">
        <f>IF($B21="","",IF('Emissions (daily means)'!$BI21=0,"*",IF('Emissions (daily means)'!AO21="","*",'Emissions (daily means)'!AO21)))</f>
        <v>6.0833333333333343E-2</v>
      </c>
      <c r="AM21" s="225">
        <f>IF($B21="","",IF('Emissions (daily means)'!$BI21=0,"*",IF('Emissions (daily means)'!BC21="","*",'Emissions (daily means)'!BC21)))</f>
        <v>111028.80791762649</v>
      </c>
      <c r="AN21" s="226">
        <f>IF($B21="","",IF('Emissions (daily means)'!$BI21=0,"*",IF('Emissions (daily means)'!BD21="","*",'Emissions (daily means)'!BD21)))</f>
        <v>412.7464978350427</v>
      </c>
      <c r="AO21" s="227">
        <f>IF($B21="","",IF('Emissions (daily means)'!$BI21=0,"*",IF('Emissions (daily means)'!BE21="","*",'Emissions (daily means)'!BE21)))</f>
        <v>5.2657763545580858</v>
      </c>
      <c r="AP21" s="217"/>
      <c r="AQ21" s="184"/>
      <c r="AR21" s="184"/>
      <c r="AS21" s="184">
        <v>4</v>
      </c>
      <c r="AT21" s="185">
        <v>14.946099012709267</v>
      </c>
      <c r="AU21" s="186">
        <v>143989.05628486827</v>
      </c>
      <c r="AV21" s="186">
        <v>799.93920158260153</v>
      </c>
      <c r="AW21" s="186">
        <v>306</v>
      </c>
      <c r="AX21" s="185">
        <v>11.400434782608695</v>
      </c>
      <c r="AY21" s="185">
        <v>81.165217391304353</v>
      </c>
      <c r="AZ21" s="185">
        <v>15.235217391304344</v>
      </c>
      <c r="BA21" s="185">
        <v>86.230434782608697</v>
      </c>
      <c r="BB21" s="186">
        <v>185.64</v>
      </c>
      <c r="BC21" s="185">
        <v>3.06</v>
      </c>
      <c r="BD21" s="185">
        <v>28</v>
      </c>
      <c r="BE21" s="185">
        <v>3.55</v>
      </c>
      <c r="BF21" s="185">
        <v>4.4000000000000004</v>
      </c>
      <c r="BG21" s="185">
        <v>22</v>
      </c>
      <c r="BH21" s="248"/>
      <c r="BI21" s="157" t="str">
        <f t="shared" si="4"/>
        <v>Housing system 1</v>
      </c>
      <c r="BJ21" s="157" t="str">
        <f t="shared" si="22"/>
        <v>Location 3</v>
      </c>
      <c r="BK21" s="165">
        <f t="shared" si="23"/>
        <v>4</v>
      </c>
      <c r="BL21" s="167">
        <f t="shared" si="5"/>
        <v>14.946099012709267</v>
      </c>
      <c r="BM21" s="169">
        <f t="shared" si="5"/>
        <v>143989.05628486827</v>
      </c>
      <c r="BN21" s="169">
        <f t="shared" si="5"/>
        <v>799.93920158260153</v>
      </c>
      <c r="BO21" s="169">
        <f t="shared" si="5"/>
        <v>306</v>
      </c>
      <c r="BP21" s="167">
        <f t="shared" si="5"/>
        <v>11.400434782608695</v>
      </c>
      <c r="BQ21" s="167">
        <f t="shared" si="5"/>
        <v>81.165217391304353</v>
      </c>
      <c r="BR21" s="167">
        <f t="shared" si="5"/>
        <v>15.235217391304344</v>
      </c>
      <c r="BS21" s="167">
        <f t="shared" si="5"/>
        <v>86.230434782608697</v>
      </c>
      <c r="BT21" s="169">
        <f t="shared" si="5"/>
        <v>185.64</v>
      </c>
      <c r="BU21" s="167">
        <f t="shared" si="5"/>
        <v>3.06</v>
      </c>
      <c r="BV21" s="167">
        <f t="shared" si="5"/>
        <v>28</v>
      </c>
      <c r="BW21" s="167">
        <f t="shared" si="5"/>
        <v>3.55</v>
      </c>
      <c r="BX21" s="167">
        <f t="shared" si="5"/>
        <v>4.4000000000000004</v>
      </c>
      <c r="BY21" s="167">
        <f t="shared" si="5"/>
        <v>22</v>
      </c>
      <c r="BZ21" s="169">
        <f t="shared" si="24"/>
        <v>3</v>
      </c>
      <c r="CB21" s="187"/>
      <c r="CC21" s="187"/>
      <c r="CD21" s="187"/>
      <c r="CE21" s="187"/>
      <c r="CF21" s="187"/>
      <c r="CG21" s="248"/>
      <c r="CH21" s="157" t="str">
        <f t="shared" si="1"/>
        <v>Housing system 1</v>
      </c>
      <c r="CI21" s="157" t="str">
        <f t="shared" si="2"/>
        <v>Location 3</v>
      </c>
      <c r="CJ21" s="165">
        <f t="shared" si="6"/>
        <v>3</v>
      </c>
      <c r="CK21" s="165">
        <f t="shared" si="7"/>
        <v>4</v>
      </c>
      <c r="CL21" s="167">
        <f t="shared" si="8"/>
        <v>14.946099012709267</v>
      </c>
      <c r="CM21" s="169">
        <f t="shared" si="9"/>
        <v>143989.05628486827</v>
      </c>
      <c r="CN21" s="169">
        <f t="shared" si="10"/>
        <v>799.93920158260153</v>
      </c>
      <c r="CO21" s="169">
        <f t="shared" si="11"/>
        <v>306</v>
      </c>
      <c r="CP21" s="167">
        <f t="shared" si="12"/>
        <v>11.400434782608695</v>
      </c>
      <c r="CQ21" s="167">
        <f t="shared" si="13"/>
        <v>81.165217391304353</v>
      </c>
      <c r="CR21" s="167">
        <f t="shared" si="14"/>
        <v>15.235217391304344</v>
      </c>
      <c r="CS21" s="167">
        <f t="shared" si="15"/>
        <v>86.230434782608697</v>
      </c>
      <c r="CT21" s="169">
        <f t="shared" si="16"/>
        <v>185.64</v>
      </c>
      <c r="CU21" s="167">
        <f t="shared" si="17"/>
        <v>3.06</v>
      </c>
      <c r="CV21" s="167">
        <f t="shared" si="18"/>
        <v>28</v>
      </c>
      <c r="CW21" s="167">
        <f t="shared" si="19"/>
        <v>3.55</v>
      </c>
      <c r="CX21" s="167">
        <f t="shared" si="20"/>
        <v>4.4000000000000004</v>
      </c>
      <c r="CY21" s="167">
        <f t="shared" si="21"/>
        <v>22</v>
      </c>
      <c r="DA21" s="184"/>
      <c r="DB21" s="184"/>
      <c r="DC21" s="184"/>
      <c r="DD21" s="160"/>
    </row>
    <row r="22" spans="2:108" s="131" customFormat="1" ht="15.75" customHeight="1" x14ac:dyDescent="0.25">
      <c r="B22" s="213" t="str">
        <f>IF('Emissions (daily means)'!D22="","",'Emissions (daily means)'!D22)</f>
        <v>Housing system 1</v>
      </c>
      <c r="C22" s="213" t="str">
        <f>IF('Emissions (daily means)'!B22="","",'Emissions (daily means)'!B22)</f>
        <v>Institute 1</v>
      </c>
      <c r="D22" s="214" t="str">
        <f>IF('Emissions (daily means)'!E22="","",'Emissions (daily means)'!E22)</f>
        <v>Location 1</v>
      </c>
      <c r="E22" s="215">
        <f>IF('Emissions (daily means)'!F22="","",'Emissions (daily means)'!F22)</f>
        <v>6</v>
      </c>
      <c r="F22" s="216">
        <f>IF($B22="","",IF('Emissions (daily means)'!$BI22=0,"*",IF('Emissions (daily means)'!I22="","*",'Emissions (daily means)'!I22)))</f>
        <v>26</v>
      </c>
      <c r="G22" s="217">
        <f>IF($B22="","",IF('Emissions (daily means)'!$BI22=0,"*",IF('Emissions (daily means)'!J22="","*",'Emissions (daily means)'!J22)))</f>
        <v>3.3949999999999996</v>
      </c>
      <c r="H22" s="216">
        <f>IF($B22="","",IF('Emissions (daily means)'!$BI22=0,"*",IF('Emissions (daily means)'!K22="","*",'Emissions (daily means)'!K22)))</f>
        <v>96.28</v>
      </c>
      <c r="I22" s="217">
        <f>IF($B22="","",IF('Emissions (daily means)'!$BI22=0,"*",IF('Emissions (daily means)'!L22="","*",'Emissions (daily means)'!L22)))</f>
        <v>7.6422083333333326</v>
      </c>
      <c r="J22" s="216">
        <f>IF($B22="","",IF('Emissions (daily means)'!$BI22=0,"*",IF('Emissions (daily means)'!M22="","*",'Emissions (daily means)'!M22)))</f>
        <v>88.564166666666665</v>
      </c>
      <c r="K22" s="216">
        <f>IF($B22="","",IF('Emissions (daily means)'!$BI22=0,"*",IF('Emissions (daily means)'!N22="","*",'Emissions (daily means)'!N22)))</f>
        <v>169.74</v>
      </c>
      <c r="L22" s="218">
        <f>IF($B22="","",IF('Emissions (daily means)'!$BI22=0,"*",IF('Emissions (daily means)'!O22="","*",'Emissions (daily means)'!O22)))</f>
        <v>2.202</v>
      </c>
      <c r="M22" s="213">
        <f>IF($B22="","",IF('Emissions (daily means)'!$BI22=0,"*",IF('Emissions (daily means)'!P22="","*",'Emissions (daily means)'!P22)))</f>
        <v>282</v>
      </c>
      <c r="N22" s="216">
        <f>IF($B22="","",IF('Emissions (daily means)'!$BI22=0,"*",IF('Emissions (daily means)'!Q22="","*",'Emissions (daily means)'!Q22)))</f>
        <v>230</v>
      </c>
      <c r="O22" s="216">
        <f>IF($B22="","",IF('Emissions (daily means)'!$BI22=0,"*",IF('Emissions (daily means)'!R22="","*",'Emissions (daily means)'!R22)))</f>
        <v>20</v>
      </c>
      <c r="P22" s="216">
        <f>IF($B22="","",IF('Emissions (daily means)'!$BI22=0,"*",IF('Emissions (daily means)'!S22="","*",'Emissions (daily means)'!S22)))</f>
        <v>19</v>
      </c>
      <c r="Q22" s="219">
        <f>IF($B22="","",IF('Emissions (daily means)'!$BI22=0,"*",IF('Emissions (daily means)'!T22="","*",'Emissions (daily means)'!T22)))</f>
        <v>0</v>
      </c>
      <c r="R22" s="220">
        <f>IF($B22="","",IF('Emissions (daily means)'!$BI22=0,"*",IF('Emissions (daily means)'!U22="","*",'Emissions (daily means)'!U22)))</f>
        <v>1</v>
      </c>
      <c r="S22" s="215">
        <f>IF($B22="","",IF('Emissions (daily means)'!$BI22=0,"*",IF('Emissions (daily means)'!V22="","*",'Emissions (daily means)'!V22)))</f>
        <v>4.0999999999999996</v>
      </c>
      <c r="T22" s="216">
        <f>IF($B22="","",IF('Emissions (daily means)'!$BI22=0,"*",IF('Emissions (daily means)'!W22="","*",'Emissions (daily means)'!W22)))</f>
        <v>0</v>
      </c>
      <c r="U22" s="219">
        <f>IF($B22="","",IF('Emissions (daily means)'!$BI22=0,"*",IF('Emissions (daily means)'!X22="","*",'Emissions (daily means)'!X22)))</f>
        <v>0</v>
      </c>
      <c r="V22" s="221">
        <f>IF($B22="","",IF('Emissions (daily means)'!$BI22=0,"*",IF('Emissions (daily means)'!Y22="","*",'Emissions (daily means)'!Y22)))</f>
        <v>25.617391304347802</v>
      </c>
      <c r="W22" s="217">
        <f>IF($B22="","",IF('Emissions (daily means)'!$BI22=0,"*",IF('Emissions (daily means)'!Z22="","*",'Emissions (daily means)'!Z22)))</f>
        <v>3.55</v>
      </c>
      <c r="X22" s="217">
        <f>IF($B22="","",IF('Emissions (daily means)'!$BI22=0,"*",IF('Emissions (daily means)'!AA22="","*",'Emissions (daily means)'!AA22)))</f>
        <v>4.55</v>
      </c>
      <c r="Y22" s="219">
        <f>IF($B22="","",IF('Emissions (daily means)'!$BI22=0,"*",IF('Emissions (daily means)'!AB22="","*",'Emissions (daily means)'!AB22)))</f>
        <v>18</v>
      </c>
      <c r="Z22" s="220">
        <f>IF($B22="","",IF('Emissions (daily means)'!$BI22=0,"*",IF('Emissions (daily means)'!AC22="","*",'Emissions (daily means)'!AC22)))</f>
        <v>650</v>
      </c>
      <c r="AA22" s="216">
        <f>IF($B22="","",IF('Emissions (daily means)'!$BI22=0,"*",IF('Emissions (daily means)'!AD22="","*",'Emissions (daily means)'!AD22)))</f>
        <v>650</v>
      </c>
      <c r="AB22" s="216">
        <f>IF($B22="","",IF('Emissions (daily means)'!$BI22=0,"*",IF('Emissions (daily means)'!AE22="","*",'Emissions (daily means)'!AE22)))</f>
        <v>400</v>
      </c>
      <c r="AC22" s="216">
        <f>IF($B22="","",IF('Emissions (daily means)'!$BI22=0,"*",IF('Emissions (daily means)'!AF22="","*",'Emissions (daily means)'!AF22)))</f>
        <v>250</v>
      </c>
      <c r="AD22" s="216">
        <f>IF($B22="","",IF('Emissions (daily means)'!$BI22=0,"*",IF('Emissions (daily means)'!AG22="","*",'Emissions (daily means)'!AG22)))</f>
        <v>160</v>
      </c>
      <c r="AE22" s="216">
        <f>IF($B22="","",IF('Emissions (daily means)'!$BI22=0,"*",IF('Emissions (daily means)'!AH22="","*",'Emissions (daily means)'!AH22)))</f>
        <v>220</v>
      </c>
      <c r="AF22" s="216">
        <f>IF($B22="","",IF('Emissions (daily means)'!$BI22=0,"*",IF('Emissions (daily means)'!AI22="","*",'Emissions (daily means)'!AI22)))</f>
        <v>140</v>
      </c>
      <c r="AG22" s="216">
        <f>IF($B22="","",IF('Emissions (daily means)'!$BI22=0,"*",IF('Emissions (daily means)'!AJ22="","*",'Emissions (daily means)'!AJ22)))</f>
        <v>10</v>
      </c>
      <c r="AH22" s="217">
        <f>IF($B22="","",IF('Emissions (daily means)'!$BI22=0,"*",IF('Emissions (daily means)'!AK22="","*",'Emissions (daily means)'!AK22)))</f>
        <v>0.6</v>
      </c>
      <c r="AI22" s="220">
        <f>IF($B22="","",IF('Emissions (daily means)'!$BI22=0,"*",IF('Emissions (daily means)'!AL22="","*",'Emissions (daily means)'!AL22)))</f>
        <v>928.28472222222217</v>
      </c>
      <c r="AJ22" s="216">
        <f>IF($B22="","",IF('Emissions (daily means)'!$BI22=0,"*",IF('Emissions (daily means)'!AM22="","*",'Emissions (daily means)'!AM22)))</f>
        <v>457.18055555555554</v>
      </c>
      <c r="AK22" s="223">
        <f>IF($B22="","",IF('Emissions (daily means)'!$BI22=0,"*",IF('Emissions (daily means)'!AN22="","*",'Emissions (daily means)'!AN22)))</f>
        <v>1.4875967152200964</v>
      </c>
      <c r="AL22" s="224">
        <f>IF($B22="","",IF('Emissions (daily means)'!$BI22=0,"*",IF('Emissions (daily means)'!AO22="","*",'Emissions (daily means)'!AO22)))</f>
        <v>8.083333333333334E-2</v>
      </c>
      <c r="AM22" s="225">
        <f>IF($B22="","",IF('Emissions (daily means)'!$BI22=0,"*",IF('Emissions (daily means)'!BC22="","*",'Emissions (daily means)'!BC22)))</f>
        <v>136796.84056647457</v>
      </c>
      <c r="AN22" s="226">
        <f>IF($B22="","",IF('Emissions (daily means)'!$BI22=0,"*",IF('Emissions (daily means)'!BD22="","*",'Emissions (daily means)'!BD22)))</f>
        <v>508.53844076756343</v>
      </c>
      <c r="AO22" s="227">
        <f>IF($B22="","",IF('Emissions (daily means)'!$BI22=0,"*",IF('Emissions (daily means)'!BE22="","*",'Emissions (daily means)'!BE22)))</f>
        <v>5.9779478224980522</v>
      </c>
      <c r="AP22" s="217"/>
      <c r="AQ22" s="184"/>
      <c r="AR22" s="184"/>
      <c r="AS22" s="184">
        <v>5</v>
      </c>
      <c r="AT22" s="185"/>
      <c r="AU22" s="186"/>
      <c r="AV22" s="186"/>
      <c r="AW22" s="186"/>
      <c r="AX22" s="185"/>
      <c r="AY22" s="185"/>
      <c r="AZ22" s="185"/>
      <c r="BA22" s="185"/>
      <c r="BB22" s="186"/>
      <c r="BC22" s="185"/>
      <c r="BD22" s="185"/>
      <c r="BE22" s="185"/>
      <c r="BF22" s="185"/>
      <c r="BG22" s="185"/>
      <c r="BH22" s="248"/>
      <c r="BI22" s="157" t="str">
        <f t="shared" si="4"/>
        <v>Housing system 1</v>
      </c>
      <c r="BJ22" s="157" t="str">
        <f t="shared" si="22"/>
        <v>Location 3</v>
      </c>
      <c r="BK22" s="165">
        <f t="shared" si="23"/>
        <v>5</v>
      </c>
      <c r="BL22" s="167" t="str">
        <f t="shared" si="5"/>
        <v/>
      </c>
      <c r="BM22" s="169" t="str">
        <f t="shared" si="5"/>
        <v/>
      </c>
      <c r="BN22" s="169" t="str">
        <f t="shared" si="5"/>
        <v/>
      </c>
      <c r="BO22" s="169" t="str">
        <f t="shared" si="5"/>
        <v/>
      </c>
      <c r="BP22" s="167" t="str">
        <f t="shared" si="5"/>
        <v/>
      </c>
      <c r="BQ22" s="167" t="str">
        <f t="shared" si="5"/>
        <v/>
      </c>
      <c r="BR22" s="167" t="str">
        <f t="shared" si="5"/>
        <v/>
      </c>
      <c r="BS22" s="167" t="str">
        <f t="shared" si="5"/>
        <v/>
      </c>
      <c r="BT22" s="169" t="str">
        <f t="shared" si="5"/>
        <v/>
      </c>
      <c r="BU22" s="167" t="str">
        <f t="shared" si="5"/>
        <v/>
      </c>
      <c r="BV22" s="167" t="str">
        <f t="shared" si="5"/>
        <v/>
      </c>
      <c r="BW22" s="167" t="str">
        <f t="shared" si="5"/>
        <v/>
      </c>
      <c r="BX22" s="167" t="str">
        <f t="shared" si="5"/>
        <v/>
      </c>
      <c r="BY22" s="167" t="str">
        <f t="shared" si="5"/>
        <v/>
      </c>
      <c r="BZ22" s="169">
        <f t="shared" si="24"/>
        <v>3</v>
      </c>
      <c r="CB22" s="187"/>
      <c r="CC22" s="187"/>
      <c r="CD22" s="187"/>
      <c r="CE22" s="187"/>
      <c r="CF22" s="187"/>
      <c r="CG22" s="248"/>
      <c r="CH22" s="157" t="str">
        <f t="shared" si="1"/>
        <v>Housing system 1</v>
      </c>
      <c r="CI22" s="157" t="str">
        <f t="shared" si="2"/>
        <v>Location 3</v>
      </c>
      <c r="CJ22" s="165">
        <f t="shared" si="6"/>
        <v>3</v>
      </c>
      <c r="CK22" s="165">
        <f t="shared" si="7"/>
        <v>5</v>
      </c>
      <c r="CL22" s="167" t="str">
        <f t="shared" si="8"/>
        <v/>
      </c>
      <c r="CM22" s="169" t="str">
        <f t="shared" si="9"/>
        <v/>
      </c>
      <c r="CN22" s="169" t="str">
        <f t="shared" si="10"/>
        <v/>
      </c>
      <c r="CO22" s="169" t="str">
        <f t="shared" si="11"/>
        <v/>
      </c>
      <c r="CP22" s="167" t="str">
        <f t="shared" si="12"/>
        <v/>
      </c>
      <c r="CQ22" s="167" t="str">
        <f t="shared" si="13"/>
        <v/>
      </c>
      <c r="CR22" s="167" t="str">
        <f t="shared" si="14"/>
        <v/>
      </c>
      <c r="CS22" s="167" t="str">
        <f t="shared" si="15"/>
        <v/>
      </c>
      <c r="CT22" s="169" t="str">
        <f t="shared" si="16"/>
        <v/>
      </c>
      <c r="CU22" s="167" t="str">
        <f t="shared" si="17"/>
        <v/>
      </c>
      <c r="CV22" s="167" t="str">
        <f t="shared" si="18"/>
        <v/>
      </c>
      <c r="CW22" s="167" t="str">
        <f t="shared" si="19"/>
        <v/>
      </c>
      <c r="CX22" s="167" t="str">
        <f t="shared" si="20"/>
        <v/>
      </c>
      <c r="CY22" s="167" t="str">
        <f t="shared" si="21"/>
        <v/>
      </c>
      <c r="DA22" s="184"/>
      <c r="DB22" s="184"/>
      <c r="DC22" s="185"/>
    </row>
    <row r="23" spans="2:108" s="131" customFormat="1" ht="15.75" customHeight="1" x14ac:dyDescent="0.25">
      <c r="B23" s="213" t="str">
        <f>IF('Emissions (daily means)'!D23="","",'Emissions (daily means)'!D23)</f>
        <v>Housing system 1</v>
      </c>
      <c r="C23" s="213" t="str">
        <f>IF('Emissions (daily means)'!B23="","",'Emissions (daily means)'!B23)</f>
        <v>Institute 1</v>
      </c>
      <c r="D23" s="214" t="str">
        <f>IF('Emissions (daily means)'!E23="","",'Emissions (daily means)'!E23)</f>
        <v>Location 2</v>
      </c>
      <c r="E23" s="215">
        <f>IF('Emissions (daily means)'!F23="","",'Emissions (daily means)'!F23)</f>
        <v>1</v>
      </c>
      <c r="F23" s="216">
        <f>IF($B23="","",IF('Emissions (daily means)'!$BI23=0,"*",IF('Emissions (daily means)'!I23="","*",'Emissions (daily means)'!I23)))</f>
        <v>131</v>
      </c>
      <c r="G23" s="217">
        <f>IF($B23="","",IF('Emissions (daily means)'!$BI23=0,"*",IF('Emissions (daily means)'!J23="","*",'Emissions (daily means)'!J23)))</f>
        <v>15.772411347517732</v>
      </c>
      <c r="H23" s="216">
        <f>IF($B23="","",IF('Emissions (daily means)'!$BI23=0,"*",IF('Emissions (daily means)'!K23="","*",'Emissions (daily means)'!K23)))</f>
        <v>82.92</v>
      </c>
      <c r="I23" s="217">
        <f>IF($B23="","",IF('Emissions (daily means)'!$BI23=0,"*",IF('Emissions (daily means)'!L23="","*",'Emissions (daily means)'!L23)))</f>
        <v>18.399397163120572</v>
      </c>
      <c r="J23" s="216">
        <f>IF($B23="","",IF('Emissions (daily means)'!$BI23=0,"*",IF('Emissions (daily means)'!M23="","*",'Emissions (daily means)'!M23)))</f>
        <v>78.32936170212767</v>
      </c>
      <c r="K23" s="216">
        <f>IF($B23="","",IF('Emissions (daily means)'!$BI23=0,"*",IF('Emissions (daily means)'!N23="","*",'Emissions (daily means)'!N23)))</f>
        <v>177.86</v>
      </c>
      <c r="L23" s="218">
        <f>IF($B23="","",IF('Emissions (daily means)'!$BI23=0,"*",IF('Emissions (daily means)'!O23="","*",'Emissions (daily means)'!O23)))</f>
        <v>2.036</v>
      </c>
      <c r="M23" s="213">
        <f>IF($B23="","",IF('Emissions (daily means)'!$BI23=0,"*",IF('Emissions (daily means)'!P23="","*",'Emissions (daily means)'!P23)))</f>
        <v>235</v>
      </c>
      <c r="N23" s="216">
        <f>IF($B23="","",IF('Emissions (daily means)'!$BI23=0,"*",IF('Emissions (daily means)'!Q23="","*",'Emissions (daily means)'!Q23)))</f>
        <v>163</v>
      </c>
      <c r="O23" s="216">
        <f>IF($B23="","",IF('Emissions (daily means)'!$BI23=0,"*",IF('Emissions (daily means)'!R23="","*",'Emissions (daily means)'!R23)))</f>
        <v>19</v>
      </c>
      <c r="P23" s="216">
        <f>IF($B23="","",IF('Emissions (daily means)'!$BI23=0,"*",IF('Emissions (daily means)'!S23="","*",'Emissions (daily means)'!S23)))</f>
        <v>45</v>
      </c>
      <c r="Q23" s="219">
        <f>IF($B23="","",IF('Emissions (daily means)'!$BI23=0,"*",IF('Emissions (daily means)'!T23="","*",'Emissions (daily means)'!T23)))</f>
        <v>0</v>
      </c>
      <c r="R23" s="220">
        <f>IF($B23="","",IF('Emissions (daily means)'!$BI23=0,"*",IF('Emissions (daily means)'!U23="","*",'Emissions (daily means)'!U23)))</f>
        <v>1</v>
      </c>
      <c r="S23" s="217">
        <f>IF($B23="","",IF('Emissions (daily means)'!$BI23=0,"*",IF('Emissions (daily means)'!V23="","*",'Emissions (daily means)'!V23)))</f>
        <v>4.0999999999999996</v>
      </c>
      <c r="T23" s="216">
        <f>IF($B23="","",IF('Emissions (daily means)'!$BI23=0,"*",IF('Emissions (daily means)'!W23="","*",'Emissions (daily means)'!W23)))</f>
        <v>0</v>
      </c>
      <c r="U23" s="219">
        <f>IF($B23="","",IF('Emissions (daily means)'!$BI23=0,"*",IF('Emissions (daily means)'!X23="","*",'Emissions (daily means)'!X23)))</f>
        <v>28</v>
      </c>
      <c r="V23" s="221">
        <f>IF($B23="","",IF('Emissions (daily means)'!$BI23=0,"*",IF('Emissions (daily means)'!Y23="","*",'Emissions (daily means)'!Y23)))</f>
        <v>27.877300613496931</v>
      </c>
      <c r="W23" s="217">
        <f>IF($B23="","",IF('Emissions (daily means)'!$BI23=0,"*",IF('Emissions (daily means)'!Z23="","*",'Emissions (daily means)'!Z23)))</f>
        <v>3.27</v>
      </c>
      <c r="X23" s="217">
        <f>IF($B23="","",IF('Emissions (daily means)'!$BI23=0,"*",IF('Emissions (daily means)'!AA23="","*",'Emissions (daily means)'!AA23)))</f>
        <v>4.07</v>
      </c>
      <c r="Y23" s="219">
        <f>IF($B23="","",IF('Emissions (daily means)'!$BI23=0,"*",IF('Emissions (daily means)'!AB23="","*",'Emissions (daily means)'!AB23)))</f>
        <v>21</v>
      </c>
      <c r="Z23" s="220">
        <f>IF($B23="","",IF('Emissions (daily means)'!$BI23=0,"*",IF('Emissions (daily means)'!AC23="","*",'Emissions (daily means)'!AC23)))</f>
        <v>650</v>
      </c>
      <c r="AA23" s="216">
        <f>IF($B23="","",IF('Emissions (daily means)'!$BI23=0,"*",IF('Emissions (daily means)'!AD23="","*",'Emissions (daily means)'!AD23)))</f>
        <v>650</v>
      </c>
      <c r="AB23" s="216">
        <f>IF($B23="","",IF('Emissions (daily means)'!$BI23=0,"*",IF('Emissions (daily means)'!AE23="","*",'Emissions (daily means)'!AE23)))</f>
        <v>400</v>
      </c>
      <c r="AC23" s="216">
        <f>IF($B23="","",IF('Emissions (daily means)'!$BI23=0,"*",IF('Emissions (daily means)'!AF23="","*",'Emissions (daily means)'!AF23)))</f>
        <v>250</v>
      </c>
      <c r="AD23" s="216">
        <f>IF($B23="","",IF('Emissions (daily means)'!$BI23=0,"*",IF('Emissions (daily means)'!AG23="","*",'Emissions (daily means)'!AG23)))</f>
        <v>160</v>
      </c>
      <c r="AE23" s="216">
        <f>IF($B23="","",IF('Emissions (daily means)'!$BI23=0,"*",IF('Emissions (daily means)'!AH23="","*",'Emissions (daily means)'!AH23)))</f>
        <v>220</v>
      </c>
      <c r="AF23" s="216">
        <f>IF($B23="","",IF('Emissions (daily means)'!$BI23=0,"*",IF('Emissions (daily means)'!AI23="","*",'Emissions (daily means)'!AI23)))</f>
        <v>140</v>
      </c>
      <c r="AG23" s="216">
        <f>IF($B23="","",IF('Emissions (daily means)'!$BI23=0,"*",IF('Emissions (daily means)'!AJ23="","*",'Emissions (daily means)'!AJ23)))</f>
        <v>10</v>
      </c>
      <c r="AH23" s="217">
        <f>IF($B23="","",IF('Emissions (daily means)'!$BI23=0,"*",IF('Emissions (daily means)'!AK23="","*",'Emissions (daily means)'!AK23)))</f>
        <v>0.6</v>
      </c>
      <c r="AI23" s="220">
        <f>IF($B23="","",IF('Emissions (daily means)'!$BI23=0,"*",IF('Emissions (daily means)'!AL23="","*",'Emissions (daily means)'!AL23)))</f>
        <v>833.87323943661977</v>
      </c>
      <c r="AJ23" s="216">
        <f>IF($B23="","",IF('Emissions (daily means)'!$BI23=0,"*",IF('Emissions (daily means)'!AM23="","*",'Emissions (daily means)'!AM23)))</f>
        <v>472.5617266570888</v>
      </c>
      <c r="AK23" s="223">
        <f>IF($B23="","",IF('Emissions (daily means)'!$BI23=0,"*",IF('Emissions (daily means)'!AN23="","*",'Emissions (daily means)'!AN23)))</f>
        <v>2.6916666666666669</v>
      </c>
      <c r="AL23" s="224">
        <f>IF($B23="","",IF('Emissions (daily means)'!$BI23=0,"*",IF('Emissions (daily means)'!AO23="","*",'Emissions (daily means)'!AO23)))</f>
        <v>0.3818386218598126</v>
      </c>
      <c r="AM23" s="225">
        <f>IF($B23="","",IF('Emissions (daily means)'!$BI23=0,"*",IF('Emissions (daily means)'!BC23="","*",'Emissions (daily means)'!BC23)))</f>
        <v>138126.66753195887</v>
      </c>
      <c r="AN23" s="226">
        <f>IF($B23="","",IF('Emissions (daily means)'!$BI23=0,"*",IF('Emissions (daily means)'!BD23="","*",'Emissions (daily means)'!BD23)))</f>
        <v>608.48752216721971</v>
      </c>
      <c r="AO23" s="227">
        <f>IF($B23="","",IF('Emissions (daily means)'!$BI23=0,"*",IF('Emissions (daily means)'!BE23="","*",'Emissions (daily means)'!BE23)))</f>
        <v>13.501777437261021</v>
      </c>
      <c r="AP23" s="217"/>
      <c r="AQ23" s="184"/>
      <c r="AR23" s="184"/>
      <c r="AS23" s="184">
        <v>6</v>
      </c>
      <c r="AT23" s="185">
        <v>9.5282725986380203</v>
      </c>
      <c r="AU23" s="186">
        <v>186082.16628253041</v>
      </c>
      <c r="AV23" s="186">
        <v>1045.4054285535417</v>
      </c>
      <c r="AW23" s="186">
        <v>45</v>
      </c>
      <c r="AX23" s="185">
        <v>3.5171695501730094</v>
      </c>
      <c r="AY23" s="185">
        <v>98.611072664360222</v>
      </c>
      <c r="AZ23" s="185">
        <v>6.3032871972318336</v>
      </c>
      <c r="BA23" s="185">
        <v>92.153737024221385</v>
      </c>
      <c r="BB23" s="186">
        <v>48.41</v>
      </c>
      <c r="BC23" s="185">
        <v>7.6480000000000006</v>
      </c>
      <c r="BD23" s="185">
        <v>26.5</v>
      </c>
      <c r="BE23" s="185">
        <v>3.7</v>
      </c>
      <c r="BF23" s="185">
        <v>4.9400000000000004</v>
      </c>
      <c r="BG23" s="185">
        <v>19</v>
      </c>
      <c r="BH23" s="248"/>
      <c r="BI23" s="157" t="str">
        <f t="shared" si="4"/>
        <v>Housing system 1</v>
      </c>
      <c r="BJ23" s="157" t="str">
        <f t="shared" si="22"/>
        <v>Location 3</v>
      </c>
      <c r="BK23" s="165">
        <f t="shared" si="23"/>
        <v>6</v>
      </c>
      <c r="BL23" s="167">
        <f t="shared" si="5"/>
        <v>9.5282725986380203</v>
      </c>
      <c r="BM23" s="169">
        <f t="shared" si="5"/>
        <v>186082.16628253041</v>
      </c>
      <c r="BN23" s="169">
        <f t="shared" si="5"/>
        <v>1045.4054285535417</v>
      </c>
      <c r="BO23" s="169">
        <f t="shared" si="5"/>
        <v>45</v>
      </c>
      <c r="BP23" s="167">
        <f t="shared" si="5"/>
        <v>3.5171695501730094</v>
      </c>
      <c r="BQ23" s="167">
        <f t="shared" si="5"/>
        <v>98.611072664360222</v>
      </c>
      <c r="BR23" s="167">
        <f t="shared" si="5"/>
        <v>6.3032871972318336</v>
      </c>
      <c r="BS23" s="167">
        <f t="shared" si="5"/>
        <v>92.153737024221385</v>
      </c>
      <c r="BT23" s="169">
        <f t="shared" si="5"/>
        <v>48.41</v>
      </c>
      <c r="BU23" s="167">
        <f t="shared" si="5"/>
        <v>7.6480000000000006</v>
      </c>
      <c r="BV23" s="167">
        <f t="shared" si="5"/>
        <v>26.5</v>
      </c>
      <c r="BW23" s="167">
        <f t="shared" si="5"/>
        <v>3.7</v>
      </c>
      <c r="BX23" s="167">
        <f t="shared" si="5"/>
        <v>4.9400000000000004</v>
      </c>
      <c r="BY23" s="167">
        <f t="shared" si="5"/>
        <v>19</v>
      </c>
      <c r="BZ23" s="169">
        <f t="shared" si="24"/>
        <v>3</v>
      </c>
      <c r="CB23" s="187"/>
      <c r="CC23" s="187"/>
      <c r="CD23" s="187"/>
      <c r="CE23" s="187"/>
      <c r="CF23" s="187"/>
      <c r="CG23" s="248"/>
      <c r="CH23" s="157" t="str">
        <f t="shared" si="1"/>
        <v>Housing system 1</v>
      </c>
      <c r="CI23" s="157" t="str">
        <f t="shared" si="2"/>
        <v>Location 3</v>
      </c>
      <c r="CJ23" s="165">
        <f t="shared" si="6"/>
        <v>3</v>
      </c>
      <c r="CK23" s="165">
        <f t="shared" si="7"/>
        <v>6</v>
      </c>
      <c r="CL23" s="167">
        <f t="shared" si="8"/>
        <v>9.5282725986380203</v>
      </c>
      <c r="CM23" s="169">
        <f t="shared" si="9"/>
        <v>186082.16628253041</v>
      </c>
      <c r="CN23" s="169">
        <f t="shared" si="10"/>
        <v>1045.4054285535417</v>
      </c>
      <c r="CO23" s="169">
        <f t="shared" si="11"/>
        <v>45</v>
      </c>
      <c r="CP23" s="167">
        <f t="shared" si="12"/>
        <v>3.5171695501730094</v>
      </c>
      <c r="CQ23" s="167">
        <f t="shared" si="13"/>
        <v>98.611072664360222</v>
      </c>
      <c r="CR23" s="167">
        <f t="shared" si="14"/>
        <v>6.3032871972318336</v>
      </c>
      <c r="CS23" s="167">
        <f t="shared" si="15"/>
        <v>92.153737024221385</v>
      </c>
      <c r="CT23" s="169">
        <f t="shared" si="16"/>
        <v>48.41</v>
      </c>
      <c r="CU23" s="167">
        <f t="shared" si="17"/>
        <v>7.6480000000000006</v>
      </c>
      <c r="CV23" s="167">
        <f t="shared" si="18"/>
        <v>26.5</v>
      </c>
      <c r="CW23" s="167">
        <f t="shared" si="19"/>
        <v>3.7</v>
      </c>
      <c r="CX23" s="167">
        <f t="shared" si="20"/>
        <v>4.9400000000000004</v>
      </c>
      <c r="CY23" s="167">
        <f t="shared" si="21"/>
        <v>19</v>
      </c>
      <c r="DA23" s="177"/>
      <c r="DB23" s="177"/>
      <c r="DC23" s="177"/>
      <c r="DD23" s="166"/>
    </row>
    <row r="24" spans="2:108" s="131" customFormat="1" ht="15.75" customHeight="1" x14ac:dyDescent="0.25">
      <c r="B24" s="213" t="str">
        <f>IF('Emissions (daily means)'!D24="","",'Emissions (daily means)'!D24)</f>
        <v>Housing system 1</v>
      </c>
      <c r="C24" s="213" t="str">
        <f>IF('Emissions (daily means)'!B24="","",'Emissions (daily means)'!B24)</f>
        <v>Institute 1</v>
      </c>
      <c r="D24" s="214" t="str">
        <f>IF('Emissions (daily means)'!E24="","",'Emissions (daily means)'!E24)</f>
        <v>Location 2</v>
      </c>
      <c r="E24" s="215">
        <f>IF('Emissions (daily means)'!F24="","",'Emissions (daily means)'!F24)</f>
        <v>2</v>
      </c>
      <c r="F24" s="216">
        <f>IF($B24="","",IF('Emissions (daily means)'!$BI24=0,"*",IF('Emissions (daily means)'!I24="","*",'Emissions (daily means)'!I24)))</f>
        <v>187</v>
      </c>
      <c r="G24" s="217">
        <f>IF($B24="","",IF('Emissions (daily means)'!$BI24=0,"*",IF('Emissions (daily means)'!J24="","*",'Emissions (daily means)'!J24)))</f>
        <v>18.473875432525958</v>
      </c>
      <c r="H24" s="216">
        <f>IF($B24="","",IF('Emissions (daily means)'!$BI24=0,"*",IF('Emissions (daily means)'!K24="","*",'Emissions (daily means)'!K24)))</f>
        <v>70.959999999999994</v>
      </c>
      <c r="I24" s="217">
        <f>IF($B24="","",IF('Emissions (daily means)'!$BI24=0,"*",IF('Emissions (daily means)'!L24="","*",'Emissions (daily means)'!L24)))</f>
        <v>19.590103806228374</v>
      </c>
      <c r="J24" s="216">
        <f>IF($B24="","",IF('Emissions (daily means)'!$BI24=0,"*",IF('Emissions (daily means)'!M24="","*",'Emissions (daily means)'!M24)))</f>
        <v>80.605190311418696</v>
      </c>
      <c r="K24" s="216">
        <f>IF($B24="","",IF('Emissions (daily means)'!$BI24=0,"*",IF('Emissions (daily means)'!N24="","*",'Emissions (daily means)'!N24)))</f>
        <v>105.58</v>
      </c>
      <c r="L24" s="218">
        <f>IF($B24="","",IF('Emissions (daily means)'!$BI24=0,"*",IF('Emissions (daily means)'!O24="","*",'Emissions (daily means)'!O24)))</f>
        <v>4.3159999999999998</v>
      </c>
      <c r="M24" s="213">
        <f>IF($B24="","",IF('Emissions (daily means)'!$BI24=0,"*",IF('Emissions (daily means)'!P24="","*",'Emissions (daily means)'!P24)))</f>
        <v>235</v>
      </c>
      <c r="N24" s="216">
        <f>IF($B24="","",IF('Emissions (daily means)'!$BI24=0,"*",IF('Emissions (daily means)'!Q24="","*",'Emissions (daily means)'!Q24)))</f>
        <v>167</v>
      </c>
      <c r="O24" s="216">
        <f>IF($B24="","",IF('Emissions (daily means)'!$BI24=0,"*",IF('Emissions (daily means)'!R24="","*",'Emissions (daily means)'!R24)))</f>
        <v>14</v>
      </c>
      <c r="P24" s="216">
        <f>IF($B24="","",IF('Emissions (daily means)'!$BI24=0,"*",IF('Emissions (daily means)'!S24="","*",'Emissions (daily means)'!S24)))</f>
        <v>47</v>
      </c>
      <c r="Q24" s="219">
        <f>IF($B24="","",IF('Emissions (daily means)'!$BI24=0,"*",IF('Emissions (daily means)'!T24="","*",'Emissions (daily means)'!T24)))</f>
        <v>0</v>
      </c>
      <c r="R24" s="220">
        <f>IF($B24="","",IF('Emissions (daily means)'!$BI24=0,"*",IF('Emissions (daily means)'!U24="","*",'Emissions (daily means)'!U24)))</f>
        <v>1</v>
      </c>
      <c r="S24" s="217">
        <f>IF($B24="","",IF('Emissions (daily means)'!$BI24=0,"*",IF('Emissions (daily means)'!V24="","*",'Emissions (daily means)'!V24)))</f>
        <v>4.0999999999999996</v>
      </c>
      <c r="T24" s="216">
        <f>IF($B24="","",IF('Emissions (daily means)'!$BI24=0,"*",IF('Emissions (daily means)'!W24="","*",'Emissions (daily means)'!W24)))</f>
        <v>0</v>
      </c>
      <c r="U24" s="219">
        <f>IF($B24="","",IF('Emissions (daily means)'!$BI24=0,"*",IF('Emissions (daily means)'!X24="","*",'Emissions (daily means)'!X24)))</f>
        <v>28</v>
      </c>
      <c r="V24" s="221">
        <f>IF($B24="","",IF('Emissions (daily means)'!$BI24=0,"*",IF('Emissions (daily means)'!Y24="","*",'Emissions (daily means)'!Y24)))</f>
        <v>30.538922155688624</v>
      </c>
      <c r="W24" s="217">
        <f>IF($B24="","",IF('Emissions (daily means)'!$BI24=0,"*",IF('Emissions (daily means)'!Z24="","*",'Emissions (daily means)'!Z24)))</f>
        <v>3.31</v>
      </c>
      <c r="X24" s="217">
        <f>IF($B24="","",IF('Emissions (daily means)'!$BI24=0,"*",IF('Emissions (daily means)'!AA24="","*",'Emissions (daily means)'!AA24)))</f>
        <v>4.07</v>
      </c>
      <c r="Y24" s="219">
        <f>IF($B24="","",IF('Emissions (daily means)'!$BI24=0,"*",IF('Emissions (daily means)'!AB24="","*",'Emissions (daily means)'!AB24)))</f>
        <v>27</v>
      </c>
      <c r="Z24" s="220">
        <f>IF($B24="","",IF('Emissions (daily means)'!$BI24=0,"*",IF('Emissions (daily means)'!AC24="","*",'Emissions (daily means)'!AC24)))</f>
        <v>650</v>
      </c>
      <c r="AA24" s="216">
        <f>IF($B24="","",IF('Emissions (daily means)'!$BI24=0,"*",IF('Emissions (daily means)'!AD24="","*",'Emissions (daily means)'!AD24)))</f>
        <v>650</v>
      </c>
      <c r="AB24" s="216">
        <f>IF($B24="","",IF('Emissions (daily means)'!$BI24=0,"*",IF('Emissions (daily means)'!AE24="","*",'Emissions (daily means)'!AE24)))</f>
        <v>400</v>
      </c>
      <c r="AC24" s="216">
        <f>IF($B24="","",IF('Emissions (daily means)'!$BI24=0,"*",IF('Emissions (daily means)'!AF24="","*",'Emissions (daily means)'!AF24)))</f>
        <v>250</v>
      </c>
      <c r="AD24" s="216">
        <f>IF($B24="","",IF('Emissions (daily means)'!$BI24=0,"*",IF('Emissions (daily means)'!AG24="","*",'Emissions (daily means)'!AG24)))</f>
        <v>160</v>
      </c>
      <c r="AE24" s="216">
        <f>IF($B24="","",IF('Emissions (daily means)'!$BI24=0,"*",IF('Emissions (daily means)'!AH24="","*",'Emissions (daily means)'!AH24)))</f>
        <v>220</v>
      </c>
      <c r="AF24" s="216">
        <f>IF($B24="","",IF('Emissions (daily means)'!$BI24=0,"*",IF('Emissions (daily means)'!AI24="","*",'Emissions (daily means)'!AI24)))</f>
        <v>140</v>
      </c>
      <c r="AG24" s="216">
        <f>IF($B24="","",IF('Emissions (daily means)'!$BI24=0,"*",IF('Emissions (daily means)'!AJ24="","*",'Emissions (daily means)'!AJ24)))</f>
        <v>10</v>
      </c>
      <c r="AH24" s="217">
        <f>IF($B24="","",IF('Emissions (daily means)'!$BI24=0,"*",IF('Emissions (daily means)'!AK24="","*",'Emissions (daily means)'!AK24)))</f>
        <v>0.6</v>
      </c>
      <c r="AI24" s="220">
        <f>IF($B24="","",IF('Emissions (daily means)'!$BI24=0,"*",IF('Emissions (daily means)'!AL24="","*",'Emissions (daily means)'!AL24)))</f>
        <v>704.92013888888891</v>
      </c>
      <c r="AJ24" s="216">
        <f>IF($B24="","",IF('Emissions (daily means)'!$BI24=0,"*",IF('Emissions (daily means)'!AM24="","*",'Emissions (daily means)'!AM24)))</f>
        <v>412.06445395897157</v>
      </c>
      <c r="AK24" s="223">
        <f>IF($B24="","",IF('Emissions (daily means)'!$BI24=0,"*",IF('Emissions (daily means)'!AN24="","*",'Emissions (daily means)'!AN24)))</f>
        <v>2.6221342053182135</v>
      </c>
      <c r="AL24" s="224">
        <f>IF($B24="","",IF('Emissions (daily means)'!$BI24=0,"*",IF('Emissions (daily means)'!AO24="","*",'Emissions (daily means)'!AO24)))</f>
        <v>4.1267586655665579E-2</v>
      </c>
      <c r="AM24" s="225">
        <f>IF($B24="","",IF('Emissions (daily means)'!$BI24=0,"*",IF('Emissions (daily means)'!BC24="","*",'Emissions (daily means)'!BC24)))</f>
        <v>177163.32968417194</v>
      </c>
      <c r="AN24" s="226">
        <f>IF($B24="","",IF('Emissions (daily means)'!$BI24=0,"*",IF('Emissions (daily means)'!BD24="","*",'Emissions (daily means)'!BD24)))</f>
        <v>777.03214773759623</v>
      </c>
      <c r="AO24" s="227">
        <f>IF($B24="","",IF('Emissions (daily means)'!$BI24=0,"*",IF('Emissions (daily means)'!BE24="","*",'Emissions (daily means)'!BE24)))</f>
        <v>19.349651840700318</v>
      </c>
      <c r="AP24" s="217"/>
      <c r="AQ24" s="184"/>
      <c r="AR24" s="184" t="s">
        <v>70</v>
      </c>
      <c r="AS24" s="184">
        <v>1</v>
      </c>
      <c r="AT24" s="185">
        <v>12.073678971692587</v>
      </c>
      <c r="AU24" s="186">
        <v>255605.57064515023</v>
      </c>
      <c r="AV24" s="186">
        <v>1087.6832793410649</v>
      </c>
      <c r="AW24" s="186">
        <v>102</v>
      </c>
      <c r="AX24" s="185">
        <v>9.1116900000000012</v>
      </c>
      <c r="AY24" s="185">
        <v>79.08</v>
      </c>
      <c r="AZ24" s="185">
        <v>11.33</v>
      </c>
      <c r="BA24" s="185"/>
      <c r="BB24" s="186">
        <v>60.87</v>
      </c>
      <c r="BC24" s="185">
        <v>12.288150000000003</v>
      </c>
      <c r="BD24" s="185">
        <v>28.267857142857142</v>
      </c>
      <c r="BE24" s="185">
        <v>3.35</v>
      </c>
      <c r="BF24" s="185">
        <v>4.55</v>
      </c>
      <c r="BG24" s="185">
        <v>17</v>
      </c>
      <c r="BH24" s="248"/>
      <c r="BI24" s="157" t="str">
        <f t="shared" si="4"/>
        <v>Housing system 1</v>
      </c>
      <c r="BJ24" s="157" t="str">
        <f t="shared" si="22"/>
        <v>Location 4</v>
      </c>
      <c r="BK24" s="165">
        <f t="shared" si="23"/>
        <v>1</v>
      </c>
      <c r="BL24" s="167">
        <f t="shared" si="5"/>
        <v>12.073678971692587</v>
      </c>
      <c r="BM24" s="169">
        <f t="shared" si="5"/>
        <v>255605.57064515023</v>
      </c>
      <c r="BN24" s="169">
        <f t="shared" si="5"/>
        <v>1087.6832793410649</v>
      </c>
      <c r="BO24" s="169">
        <f t="shared" ref="BO24:BY47" si="25">IF($BI24="","",IF(AW24="","",AW24))</f>
        <v>102</v>
      </c>
      <c r="BP24" s="167">
        <f t="shared" si="25"/>
        <v>9.1116900000000012</v>
      </c>
      <c r="BQ24" s="167">
        <f t="shared" si="25"/>
        <v>79.08</v>
      </c>
      <c r="BR24" s="167">
        <f t="shared" si="25"/>
        <v>11.33</v>
      </c>
      <c r="BS24" s="167" t="str">
        <f t="shared" si="25"/>
        <v/>
      </c>
      <c r="BT24" s="169">
        <f t="shared" si="25"/>
        <v>60.87</v>
      </c>
      <c r="BU24" s="167">
        <f t="shared" si="25"/>
        <v>12.288150000000003</v>
      </c>
      <c r="BV24" s="167">
        <f t="shared" si="25"/>
        <v>28.267857142857142</v>
      </c>
      <c r="BW24" s="167">
        <f t="shared" si="25"/>
        <v>3.35</v>
      </c>
      <c r="BX24" s="167">
        <f t="shared" si="25"/>
        <v>4.55</v>
      </c>
      <c r="BY24" s="167">
        <f t="shared" si="25"/>
        <v>17</v>
      </c>
      <c r="BZ24" s="169">
        <f t="shared" si="24"/>
        <v>4</v>
      </c>
      <c r="CB24" s="187"/>
      <c r="CC24" s="187"/>
      <c r="CD24" s="187"/>
      <c r="CE24" s="187"/>
      <c r="CF24" s="187"/>
      <c r="CG24" s="248"/>
      <c r="CH24" s="157" t="str">
        <f t="shared" si="1"/>
        <v>Housing system 1</v>
      </c>
      <c r="CI24" s="157" t="str">
        <f t="shared" si="2"/>
        <v>Location 4</v>
      </c>
      <c r="CJ24" s="165">
        <f t="shared" si="6"/>
        <v>4</v>
      </c>
      <c r="CK24" s="165">
        <f t="shared" si="7"/>
        <v>1</v>
      </c>
      <c r="CL24" s="167">
        <f t="shared" si="8"/>
        <v>12.073678971692587</v>
      </c>
      <c r="CM24" s="169">
        <f t="shared" si="9"/>
        <v>255605.57064515023</v>
      </c>
      <c r="CN24" s="169">
        <f t="shared" si="10"/>
        <v>1087.6832793410649</v>
      </c>
      <c r="CO24" s="169">
        <f t="shared" si="11"/>
        <v>102</v>
      </c>
      <c r="CP24" s="167">
        <f t="shared" si="12"/>
        <v>9.1116900000000012</v>
      </c>
      <c r="CQ24" s="167">
        <f t="shared" si="13"/>
        <v>79.08</v>
      </c>
      <c r="CR24" s="167">
        <f t="shared" si="14"/>
        <v>11.33</v>
      </c>
      <c r="CS24" s="167" t="str">
        <f t="shared" si="15"/>
        <v/>
      </c>
      <c r="CT24" s="169">
        <f t="shared" si="16"/>
        <v>60.87</v>
      </c>
      <c r="CU24" s="167">
        <f t="shared" si="17"/>
        <v>12.288150000000003</v>
      </c>
      <c r="CV24" s="167">
        <f t="shared" si="18"/>
        <v>28.267857142857142</v>
      </c>
      <c r="CW24" s="167">
        <f t="shared" si="19"/>
        <v>3.35</v>
      </c>
      <c r="CX24" s="167">
        <f t="shared" si="20"/>
        <v>4.55</v>
      </c>
      <c r="CY24" s="167">
        <f t="shared" si="21"/>
        <v>17</v>
      </c>
      <c r="DA24" s="177"/>
      <c r="DB24" s="177"/>
      <c r="DC24" s="177"/>
      <c r="DD24" s="166"/>
    </row>
    <row r="25" spans="2:108" s="131" customFormat="1" ht="15.75" customHeight="1" x14ac:dyDescent="0.25">
      <c r="B25" s="213" t="str">
        <f>IF('Emissions (daily means)'!D25="","",'Emissions (daily means)'!D25)</f>
        <v>Housing system 1</v>
      </c>
      <c r="C25" s="213" t="str">
        <f>IF('Emissions (daily means)'!B25="","",'Emissions (daily means)'!B25)</f>
        <v>Institute 1</v>
      </c>
      <c r="D25" s="214" t="str">
        <f>IF('Emissions (daily means)'!E25="","",'Emissions (daily means)'!E25)</f>
        <v>Location 2</v>
      </c>
      <c r="E25" s="215">
        <f>IF('Emissions (daily means)'!F25="","",'Emissions (daily means)'!F25)</f>
        <v>3</v>
      </c>
      <c r="F25" s="216">
        <f>IF($B25="","",IF('Emissions (daily means)'!$BI25=0,"*",IF('Emissions (daily means)'!I25="","*",'Emissions (daily means)'!I25)))</f>
        <v>250</v>
      </c>
      <c r="G25" s="217">
        <f>IF($B25="","",IF('Emissions (daily means)'!$BI25=0,"*",IF('Emissions (daily means)'!J25="","*",'Emissions (daily means)'!J25)))</f>
        <v>14.520798611111108</v>
      </c>
      <c r="H25" s="216">
        <f>IF($B25="","",IF('Emissions (daily means)'!$BI25=0,"*",IF('Emissions (daily means)'!K25="","*",'Emissions (daily means)'!K25)))</f>
        <v>83.8</v>
      </c>
      <c r="I25" s="217">
        <f>IF($B25="","",IF('Emissions (daily means)'!$BI25=0,"*",IF('Emissions (daily means)'!L25="","*",'Emissions (daily means)'!L25)))</f>
        <v>17.988437499999993</v>
      </c>
      <c r="J25" s="216">
        <f>IF($B25="","",IF('Emissions (daily means)'!$BI25=0,"*",IF('Emissions (daily means)'!M25="","*",'Emissions (daily means)'!M25)))</f>
        <v>78.231805555555567</v>
      </c>
      <c r="K25" s="216">
        <f>IF($B25="","",IF('Emissions (daily means)'!$BI25=0,"*",IF('Emissions (daily means)'!N25="","*",'Emissions (daily means)'!N25)))</f>
        <v>185.31</v>
      </c>
      <c r="L25" s="218">
        <f>IF($B25="","",IF('Emissions (daily means)'!$BI25=0,"*",IF('Emissions (daily means)'!O25="","*",'Emissions (daily means)'!O25)))</f>
        <v>4.3389999999999995</v>
      </c>
      <c r="M25" s="213">
        <f>IF($B25="","",IF('Emissions (daily means)'!$BI25=0,"*",IF('Emissions (daily means)'!P25="","*",'Emissions (daily means)'!P25)))</f>
        <v>235</v>
      </c>
      <c r="N25" s="216">
        <f>IF($B25="","",IF('Emissions (daily means)'!$BI25=0,"*",IF('Emissions (daily means)'!Q25="","*",'Emissions (daily means)'!Q25)))</f>
        <v>175</v>
      </c>
      <c r="O25" s="216">
        <f>IF($B25="","",IF('Emissions (daily means)'!$BI25=0,"*",IF('Emissions (daily means)'!R25="","*",'Emissions (daily means)'!R25)))</f>
        <v>13</v>
      </c>
      <c r="P25" s="216">
        <f>IF($B25="","",IF('Emissions (daily means)'!$BI25=0,"*",IF('Emissions (daily means)'!S25="","*",'Emissions (daily means)'!S25)))</f>
        <v>40</v>
      </c>
      <c r="Q25" s="219">
        <f>IF($B25="","",IF('Emissions (daily means)'!$BI25=0,"*",IF('Emissions (daily means)'!T25="","*",'Emissions (daily means)'!T25)))</f>
        <v>0</v>
      </c>
      <c r="R25" s="220">
        <f>IF($B25="","",IF('Emissions (daily means)'!$BI25=0,"*",IF('Emissions (daily means)'!U25="","*",'Emissions (daily means)'!U25)))</f>
        <v>1</v>
      </c>
      <c r="S25" s="217">
        <f>IF($B25="","",IF('Emissions (daily means)'!$BI25=0,"*",IF('Emissions (daily means)'!V25="","*",'Emissions (daily means)'!V25)))</f>
        <v>4.0999999999999996</v>
      </c>
      <c r="T25" s="216">
        <f>IF($B25="","",IF('Emissions (daily means)'!$BI25=0,"*",IF('Emissions (daily means)'!W25="","*",'Emissions (daily means)'!W25)))</f>
        <v>0</v>
      </c>
      <c r="U25" s="219">
        <f>IF($B25="","",IF('Emissions (daily means)'!$BI25=0,"*",IF('Emissions (daily means)'!X25="","*",'Emissions (daily means)'!X25)))</f>
        <v>28</v>
      </c>
      <c r="V25" s="221">
        <f>IF($B25="","",IF('Emissions (daily means)'!$BI25=0,"*",IF('Emissions (daily means)'!Y25="","*",'Emissions (daily means)'!Y25)))</f>
        <v>35.565714285714286</v>
      </c>
      <c r="W25" s="217">
        <f>IF($B25="","",IF('Emissions (daily means)'!$BI25=0,"*",IF('Emissions (daily means)'!Z25="","*",'Emissions (daily means)'!Z25)))</f>
        <v>3.39</v>
      </c>
      <c r="X25" s="217">
        <f>IF($B25="","",IF('Emissions (daily means)'!$BI25=0,"*",IF('Emissions (daily means)'!AA25="","*",'Emissions (daily means)'!AA25)))</f>
        <v>4.25</v>
      </c>
      <c r="Y25" s="219">
        <f>IF($B25="","",IF('Emissions (daily means)'!$BI25=0,"*",IF('Emissions (daily means)'!AB25="","*",'Emissions (daily means)'!AB25)))</f>
        <v>25</v>
      </c>
      <c r="Z25" s="220">
        <f>IF($B25="","",IF('Emissions (daily means)'!$BI25=0,"*",IF('Emissions (daily means)'!AC25="","*",'Emissions (daily means)'!AC25)))</f>
        <v>650</v>
      </c>
      <c r="AA25" s="216">
        <f>IF($B25="","",IF('Emissions (daily means)'!$BI25=0,"*",IF('Emissions (daily means)'!AD25="","*",'Emissions (daily means)'!AD25)))</f>
        <v>650</v>
      </c>
      <c r="AB25" s="216">
        <f>IF($B25="","",IF('Emissions (daily means)'!$BI25=0,"*",IF('Emissions (daily means)'!AE25="","*",'Emissions (daily means)'!AE25)))</f>
        <v>400</v>
      </c>
      <c r="AC25" s="216">
        <f>IF($B25="","",IF('Emissions (daily means)'!$BI25=0,"*",IF('Emissions (daily means)'!AF25="","*",'Emissions (daily means)'!AF25)))</f>
        <v>250</v>
      </c>
      <c r="AD25" s="216">
        <f>IF($B25="","",IF('Emissions (daily means)'!$BI25=0,"*",IF('Emissions (daily means)'!AG25="","*",'Emissions (daily means)'!AG25)))</f>
        <v>160</v>
      </c>
      <c r="AE25" s="216">
        <f>IF($B25="","",IF('Emissions (daily means)'!$BI25=0,"*",IF('Emissions (daily means)'!AH25="","*",'Emissions (daily means)'!AH25)))</f>
        <v>220</v>
      </c>
      <c r="AF25" s="216">
        <f>IF($B25="","",IF('Emissions (daily means)'!$BI25=0,"*",IF('Emissions (daily means)'!AI25="","*",'Emissions (daily means)'!AI25)))</f>
        <v>140</v>
      </c>
      <c r="AG25" s="216">
        <f>IF($B25="","",IF('Emissions (daily means)'!$BI25=0,"*",IF('Emissions (daily means)'!AJ25="","*",'Emissions (daily means)'!AJ25)))</f>
        <v>10</v>
      </c>
      <c r="AH25" s="217">
        <f>IF($B25="","",IF('Emissions (daily means)'!$BI25=0,"*",IF('Emissions (daily means)'!AK25="","*",'Emissions (daily means)'!AK25)))</f>
        <v>0.6</v>
      </c>
      <c r="AI25" s="220">
        <f>IF($B25="","",IF('Emissions (daily means)'!$BI25=0,"*",IF('Emissions (daily means)'!AL25="","*",'Emissions (daily means)'!AL25)))</f>
        <v>705.95818815331006</v>
      </c>
      <c r="AJ25" s="216">
        <f>IF($B25="","",IF('Emissions (daily means)'!$BI25=0,"*",IF('Emissions (daily means)'!AM25="","*",'Emissions (daily means)'!AM25)))</f>
        <v>394.33741258741259</v>
      </c>
      <c r="AK25" s="223">
        <f>IF($B25="","",IF('Emissions (daily means)'!$BI25=0,"*",IF('Emissions (daily means)'!AN25="","*",'Emissions (daily means)'!AN25)))</f>
        <v>2.2547104661856983</v>
      </c>
      <c r="AL25" s="224">
        <f>IF($B25="","",IF('Emissions (daily means)'!$BI25=0,"*",IF('Emissions (daily means)'!AO25="","*",'Emissions (daily means)'!AO25)))</f>
        <v>0.2030254021509332</v>
      </c>
      <c r="AM25" s="225">
        <f>IF($B25="","",IF('Emissions (daily means)'!$BI25=0,"*",IF('Emissions (daily means)'!BC25="","*",'Emissions (daily means)'!BC25)))</f>
        <v>182348.7338866966</v>
      </c>
      <c r="AN25" s="226">
        <f>IF($B25="","",IF('Emissions (daily means)'!$BI25=0,"*",IF('Emissions (daily means)'!BD25="","*",'Emissions (daily means)'!BD25)))</f>
        <v>799.77514862586224</v>
      </c>
      <c r="AO25" s="227">
        <f>IF($B25="","",IF('Emissions (daily means)'!$BI25=0,"*",IF('Emissions (daily means)'!BE25="","*",'Emissions (daily means)'!BE25)))</f>
        <v>15.832416628725761</v>
      </c>
      <c r="AP25" s="217"/>
      <c r="AQ25" s="184"/>
      <c r="AR25" s="184"/>
      <c r="AS25" s="184">
        <v>2</v>
      </c>
      <c r="AT25" s="185"/>
      <c r="AU25" s="186"/>
      <c r="AV25" s="186"/>
      <c r="AW25" s="186"/>
      <c r="AX25" s="185"/>
      <c r="AY25" s="185"/>
      <c r="AZ25" s="185"/>
      <c r="BA25" s="185"/>
      <c r="BB25" s="186"/>
      <c r="BC25" s="185"/>
      <c r="BD25" s="185"/>
      <c r="BE25" s="185"/>
      <c r="BF25" s="185"/>
      <c r="BG25" s="185"/>
      <c r="BH25" s="248"/>
      <c r="BI25" s="157" t="str">
        <f t="shared" si="4"/>
        <v>Housing system 1</v>
      </c>
      <c r="BJ25" s="157" t="str">
        <f t="shared" si="22"/>
        <v>Location 4</v>
      </c>
      <c r="BK25" s="165">
        <f t="shared" si="23"/>
        <v>2</v>
      </c>
      <c r="BL25" s="167" t="str">
        <f t="shared" ref="BL25:BS88" si="26">IF($BI25="","",IF(AT25="","",AT25))</f>
        <v/>
      </c>
      <c r="BM25" s="169" t="str">
        <f t="shared" si="26"/>
        <v/>
      </c>
      <c r="BN25" s="169" t="str">
        <f t="shared" si="26"/>
        <v/>
      </c>
      <c r="BO25" s="169" t="str">
        <f t="shared" si="25"/>
        <v/>
      </c>
      <c r="BP25" s="167" t="str">
        <f t="shared" si="25"/>
        <v/>
      </c>
      <c r="BQ25" s="167" t="str">
        <f t="shared" si="25"/>
        <v/>
      </c>
      <c r="BR25" s="167" t="str">
        <f t="shared" si="25"/>
        <v/>
      </c>
      <c r="BS25" s="167" t="str">
        <f t="shared" si="25"/>
        <v/>
      </c>
      <c r="BT25" s="169" t="str">
        <f t="shared" si="25"/>
        <v/>
      </c>
      <c r="BU25" s="167" t="str">
        <f t="shared" si="25"/>
        <v/>
      </c>
      <c r="BV25" s="167" t="str">
        <f t="shared" si="25"/>
        <v/>
      </c>
      <c r="BW25" s="167" t="str">
        <f t="shared" si="25"/>
        <v/>
      </c>
      <c r="BX25" s="167" t="str">
        <f t="shared" si="25"/>
        <v/>
      </c>
      <c r="BY25" s="167" t="str">
        <f t="shared" si="25"/>
        <v/>
      </c>
      <c r="BZ25" s="169">
        <f t="shared" si="24"/>
        <v>4</v>
      </c>
      <c r="CB25" s="187"/>
      <c r="CC25" s="187"/>
      <c r="CD25" s="187"/>
      <c r="CE25" s="187"/>
      <c r="CF25" s="187"/>
      <c r="CG25" s="248"/>
      <c r="CH25" s="157" t="str">
        <f t="shared" si="1"/>
        <v>Housing system 1</v>
      </c>
      <c r="CI25" s="157" t="str">
        <f t="shared" si="2"/>
        <v>Location 4</v>
      </c>
      <c r="CJ25" s="165">
        <f t="shared" si="6"/>
        <v>4</v>
      </c>
      <c r="CK25" s="165">
        <f t="shared" si="7"/>
        <v>2</v>
      </c>
      <c r="CL25" s="167" t="str">
        <f t="shared" si="8"/>
        <v/>
      </c>
      <c r="CM25" s="169" t="str">
        <f t="shared" si="9"/>
        <v/>
      </c>
      <c r="CN25" s="169" t="str">
        <f t="shared" si="10"/>
        <v/>
      </c>
      <c r="CO25" s="169" t="str">
        <f t="shared" si="11"/>
        <v/>
      </c>
      <c r="CP25" s="167" t="str">
        <f t="shared" si="12"/>
        <v/>
      </c>
      <c r="CQ25" s="167" t="str">
        <f t="shared" si="13"/>
        <v/>
      </c>
      <c r="CR25" s="167" t="str">
        <f t="shared" si="14"/>
        <v/>
      </c>
      <c r="CS25" s="167" t="str">
        <f t="shared" si="15"/>
        <v/>
      </c>
      <c r="CT25" s="169" t="str">
        <f t="shared" si="16"/>
        <v/>
      </c>
      <c r="CU25" s="167" t="str">
        <f t="shared" si="17"/>
        <v/>
      </c>
      <c r="CV25" s="167" t="str">
        <f t="shared" si="18"/>
        <v/>
      </c>
      <c r="CW25" s="167" t="str">
        <f t="shared" si="19"/>
        <v/>
      </c>
      <c r="CX25" s="167" t="str">
        <f t="shared" si="20"/>
        <v/>
      </c>
      <c r="CY25" s="167" t="str">
        <f t="shared" si="21"/>
        <v/>
      </c>
      <c r="DA25" s="177"/>
      <c r="DB25" s="177"/>
      <c r="DC25" s="177"/>
      <c r="DD25" s="166"/>
    </row>
    <row r="26" spans="2:108" s="131" customFormat="1" ht="15.75" customHeight="1" x14ac:dyDescent="0.25">
      <c r="B26" s="213" t="str">
        <f>IF('Emissions (daily means)'!D26="","",'Emissions (daily means)'!D26)</f>
        <v>Housing system 1</v>
      </c>
      <c r="C26" s="213" t="str">
        <f>IF('Emissions (daily means)'!B26="","",'Emissions (daily means)'!B26)</f>
        <v>Institute 1</v>
      </c>
      <c r="D26" s="214" t="str">
        <f>IF('Emissions (daily means)'!E26="","",'Emissions (daily means)'!E26)</f>
        <v>Location 2</v>
      </c>
      <c r="E26" s="215">
        <f>IF('Emissions (daily means)'!F26="","",'Emissions (daily means)'!F26)</f>
        <v>4</v>
      </c>
      <c r="F26" s="216">
        <f>IF($B26="","",IF('Emissions (daily means)'!$BI26=0,"*",IF('Emissions (daily means)'!I26="","*",'Emissions (daily means)'!I26)))</f>
        <v>299</v>
      </c>
      <c r="G26" s="217">
        <f>IF($B26="","",IF('Emissions (daily means)'!$BI26=0,"*",IF('Emissions (daily means)'!J26="","*",'Emissions (daily means)'!J26)))</f>
        <v>10.02083333333333</v>
      </c>
      <c r="H26" s="216">
        <f>IF($B26="","",IF('Emissions (daily means)'!$BI26=0,"*",IF('Emissions (daily means)'!K26="","*",'Emissions (daily means)'!K26)))</f>
        <v>85.36</v>
      </c>
      <c r="I26" s="217">
        <f>IF($B26="","",IF('Emissions (daily means)'!$BI26=0,"*",IF('Emissions (daily means)'!L26="","*",'Emissions (daily means)'!L26)))</f>
        <v>11.180416666666671</v>
      </c>
      <c r="J26" s="216">
        <f>IF($B26="","",IF('Emissions (daily means)'!$BI26=0,"*",IF('Emissions (daily means)'!M26="","*",'Emissions (daily means)'!M26)))</f>
        <v>77.462916666666658</v>
      </c>
      <c r="K26" s="216">
        <f>IF($B26="","",IF('Emissions (daily means)'!$BI26=0,"*",IF('Emissions (daily means)'!N26="","*",'Emissions (daily means)'!N26)))</f>
        <v>72.069999999999993</v>
      </c>
      <c r="L26" s="218">
        <f>IF($B26="","",IF('Emissions (daily means)'!$BI26=0,"*",IF('Emissions (daily means)'!O26="","*",'Emissions (daily means)'!O26)))</f>
        <v>5.6399999999999988</v>
      </c>
      <c r="M26" s="213">
        <f>IF($B26="","",IF('Emissions (daily means)'!$BI26=0,"*",IF('Emissions (daily means)'!P26="","*",'Emissions (daily means)'!P26)))</f>
        <v>235</v>
      </c>
      <c r="N26" s="216">
        <f>IF($B26="","",IF('Emissions (daily means)'!$BI26=0,"*",IF('Emissions (daily means)'!Q26="","*",'Emissions (daily means)'!Q26)))</f>
        <v>178</v>
      </c>
      <c r="O26" s="216">
        <f>IF($B26="","",IF('Emissions (daily means)'!$BI26=0,"*",IF('Emissions (daily means)'!R26="","*",'Emissions (daily means)'!R26)))</f>
        <v>9</v>
      </c>
      <c r="P26" s="216">
        <f>IF($B26="","",IF('Emissions (daily means)'!$BI26=0,"*",IF('Emissions (daily means)'!S26="","*",'Emissions (daily means)'!S26)))</f>
        <v>39</v>
      </c>
      <c r="Q26" s="219">
        <f>IF($B26="","",IF('Emissions (daily means)'!$BI26=0,"*",IF('Emissions (daily means)'!T26="","*",'Emissions (daily means)'!T26)))</f>
        <v>0</v>
      </c>
      <c r="R26" s="220">
        <f>IF($B26="","",IF('Emissions (daily means)'!$BI26=0,"*",IF('Emissions (daily means)'!U26="","*",'Emissions (daily means)'!U26)))</f>
        <v>1</v>
      </c>
      <c r="S26" s="217">
        <f>IF($B26="","",IF('Emissions (daily means)'!$BI26=0,"*",IF('Emissions (daily means)'!V26="","*",'Emissions (daily means)'!V26)))</f>
        <v>4.0999999999999996</v>
      </c>
      <c r="T26" s="216">
        <f>IF($B26="","",IF('Emissions (daily means)'!$BI26=0,"*",IF('Emissions (daily means)'!W26="","*",'Emissions (daily means)'!W26)))</f>
        <v>0</v>
      </c>
      <c r="U26" s="219">
        <f>IF($B26="","",IF('Emissions (daily means)'!$BI26=0,"*",IF('Emissions (daily means)'!X26="","*",'Emissions (daily means)'!X26)))</f>
        <v>28</v>
      </c>
      <c r="V26" s="221">
        <f>IF($B26="","",IF('Emissions (daily means)'!$BI26=0,"*",IF('Emissions (daily means)'!Y26="","*",'Emissions (daily means)'!Y26)))</f>
        <v>25.7191011235955</v>
      </c>
      <c r="W26" s="217">
        <f>IF($B26="","",IF('Emissions (daily means)'!$BI26=0,"*",IF('Emissions (daily means)'!Z26="","*",'Emissions (daily means)'!Z26)))</f>
        <v>3.5</v>
      </c>
      <c r="X26" s="217">
        <f>IF($B26="","",IF('Emissions (daily means)'!$BI26=0,"*",IF('Emissions (daily means)'!AA26="","*",'Emissions (daily means)'!AA26)))</f>
        <v>4.45</v>
      </c>
      <c r="Y26" s="219">
        <f>IF($B26="","",IF('Emissions (daily means)'!$BI26=0,"*",IF('Emissions (daily means)'!AB26="","*",'Emissions (daily means)'!AB26)))</f>
        <v>21</v>
      </c>
      <c r="Z26" s="220">
        <f>IF($B26="","",IF('Emissions (daily means)'!$BI26=0,"*",IF('Emissions (daily means)'!AC26="","*",'Emissions (daily means)'!AC26)))</f>
        <v>650</v>
      </c>
      <c r="AA26" s="216">
        <f>IF($B26="","",IF('Emissions (daily means)'!$BI26=0,"*",IF('Emissions (daily means)'!AD26="","*",'Emissions (daily means)'!AD26)))</f>
        <v>650</v>
      </c>
      <c r="AB26" s="216">
        <f>IF($B26="","",IF('Emissions (daily means)'!$BI26=0,"*",IF('Emissions (daily means)'!AE26="","*",'Emissions (daily means)'!AE26)))</f>
        <v>400</v>
      </c>
      <c r="AC26" s="216">
        <f>IF($B26="","",IF('Emissions (daily means)'!$BI26=0,"*",IF('Emissions (daily means)'!AF26="","*",'Emissions (daily means)'!AF26)))</f>
        <v>250</v>
      </c>
      <c r="AD26" s="216">
        <f>IF($B26="","",IF('Emissions (daily means)'!$BI26=0,"*",IF('Emissions (daily means)'!AG26="","*",'Emissions (daily means)'!AG26)))</f>
        <v>160</v>
      </c>
      <c r="AE26" s="216">
        <f>IF($B26="","",IF('Emissions (daily means)'!$BI26=0,"*",IF('Emissions (daily means)'!AH26="","*",'Emissions (daily means)'!AH26)))</f>
        <v>220</v>
      </c>
      <c r="AF26" s="216">
        <f>IF($B26="","",IF('Emissions (daily means)'!$BI26=0,"*",IF('Emissions (daily means)'!AI26="","*",'Emissions (daily means)'!AI26)))</f>
        <v>140</v>
      </c>
      <c r="AG26" s="216">
        <f>IF($B26="","",IF('Emissions (daily means)'!$BI26=0,"*",IF('Emissions (daily means)'!AJ26="","*",'Emissions (daily means)'!AJ26)))</f>
        <v>10</v>
      </c>
      <c r="AH26" s="217">
        <f>IF($B26="","",IF('Emissions (daily means)'!$BI26=0,"*",IF('Emissions (daily means)'!AK26="","*",'Emissions (daily means)'!AK26)))</f>
        <v>0.6</v>
      </c>
      <c r="AI26" s="220">
        <f>IF($B26="","",IF('Emissions (daily means)'!$BI26=0,"*",IF('Emissions (daily means)'!AL26="","*",'Emissions (daily means)'!AL26)))</f>
        <v>721.97569444444446</v>
      </c>
      <c r="AJ26" s="216">
        <f>IF($B26="","",IF('Emissions (daily means)'!$BI26=0,"*",IF('Emissions (daily means)'!AM26="","*",'Emissions (daily means)'!AM26)))</f>
        <v>391.9802256976327</v>
      </c>
      <c r="AK26" s="223">
        <f>IF($B26="","",IF('Emissions (daily means)'!$BI26=0,"*",IF('Emissions (daily means)'!AN26="","*",'Emissions (daily means)'!AN26)))</f>
        <v>1.4574966511267278</v>
      </c>
      <c r="AL26" s="224">
        <f>IF($B26="","",IF('Emissions (daily means)'!$BI26=0,"*",IF('Emissions (daily means)'!AO26="","*",'Emissions (daily means)'!AO26)))</f>
        <v>2.7514592719738201E-2</v>
      </c>
      <c r="AM26" s="225">
        <f>IF($B26="","",IF('Emissions (daily means)'!$BI26=0,"*",IF('Emissions (daily means)'!BC26="","*",'Emissions (daily means)'!BC26)))</f>
        <v>155335.50656518963</v>
      </c>
      <c r="AN26" s="226">
        <f>IF($B26="","",IF('Emissions (daily means)'!$BI26=0,"*",IF('Emissions (daily means)'!BD26="","*",'Emissions (daily means)'!BD26)))</f>
        <v>687.32525028844964</v>
      </c>
      <c r="AO26" s="227">
        <f>IF($B26="","",IF('Emissions (daily means)'!$BI26=0,"*",IF('Emissions (daily means)'!BE26="","*",'Emissions (daily means)'!BE26)))</f>
        <v>9.4001565691536868</v>
      </c>
      <c r="AP26" s="217"/>
      <c r="AQ26" s="184"/>
      <c r="AR26" s="184"/>
      <c r="AS26" s="184">
        <v>3</v>
      </c>
      <c r="AT26" s="185">
        <v>5.6473474606424281</v>
      </c>
      <c r="AU26" s="186">
        <v>175267.5998736351</v>
      </c>
      <c r="AV26" s="186">
        <v>749.00683706681673</v>
      </c>
      <c r="AW26" s="186">
        <v>229</v>
      </c>
      <c r="AX26" s="185">
        <v>17.073478260869564</v>
      </c>
      <c r="AY26" s="185">
        <v>77.690869565217383</v>
      </c>
      <c r="AZ26" s="185">
        <v>18.590434782608693</v>
      </c>
      <c r="BA26" s="185"/>
      <c r="BB26" s="186">
        <v>132.58000000000001</v>
      </c>
      <c r="BC26" s="185">
        <v>3.1685100000000004</v>
      </c>
      <c r="BD26" s="185">
        <v>28.5</v>
      </c>
      <c r="BE26" s="185">
        <v>3.43</v>
      </c>
      <c r="BF26" s="185">
        <v>4.18</v>
      </c>
      <c r="BG26" s="185">
        <v>22</v>
      </c>
      <c r="BH26" s="248"/>
      <c r="BI26" s="157" t="str">
        <f t="shared" si="4"/>
        <v>Housing system 1</v>
      </c>
      <c r="BJ26" s="157" t="str">
        <f t="shared" si="22"/>
        <v>Location 4</v>
      </c>
      <c r="BK26" s="165">
        <f t="shared" si="23"/>
        <v>3</v>
      </c>
      <c r="BL26" s="167">
        <f t="shared" si="26"/>
        <v>5.6473474606424281</v>
      </c>
      <c r="BM26" s="169">
        <f t="shared" si="26"/>
        <v>175267.5998736351</v>
      </c>
      <c r="BN26" s="169">
        <f t="shared" si="26"/>
        <v>749.00683706681673</v>
      </c>
      <c r="BO26" s="169">
        <f t="shared" si="25"/>
        <v>229</v>
      </c>
      <c r="BP26" s="167">
        <f t="shared" si="25"/>
        <v>17.073478260869564</v>
      </c>
      <c r="BQ26" s="167">
        <f t="shared" si="25"/>
        <v>77.690869565217383</v>
      </c>
      <c r="BR26" s="167">
        <f t="shared" si="25"/>
        <v>18.590434782608693</v>
      </c>
      <c r="BS26" s="167" t="str">
        <f t="shared" si="25"/>
        <v/>
      </c>
      <c r="BT26" s="169">
        <f t="shared" si="25"/>
        <v>132.58000000000001</v>
      </c>
      <c r="BU26" s="167">
        <f t="shared" si="25"/>
        <v>3.1685100000000004</v>
      </c>
      <c r="BV26" s="167">
        <f t="shared" si="25"/>
        <v>28.5</v>
      </c>
      <c r="BW26" s="167">
        <f t="shared" si="25"/>
        <v>3.43</v>
      </c>
      <c r="BX26" s="167">
        <f t="shared" si="25"/>
        <v>4.18</v>
      </c>
      <c r="BY26" s="167">
        <f t="shared" si="25"/>
        <v>22</v>
      </c>
      <c r="BZ26" s="169">
        <f t="shared" si="24"/>
        <v>4</v>
      </c>
      <c r="CB26" s="187"/>
      <c r="CC26" s="187"/>
      <c r="CD26" s="187"/>
      <c r="CE26" s="187"/>
      <c r="CF26" s="187"/>
      <c r="CG26" s="248"/>
      <c r="CH26" s="157" t="str">
        <f t="shared" si="1"/>
        <v>Housing system 1</v>
      </c>
      <c r="CI26" s="157" t="str">
        <f t="shared" si="2"/>
        <v>Location 4</v>
      </c>
      <c r="CJ26" s="165">
        <f t="shared" si="6"/>
        <v>4</v>
      </c>
      <c r="CK26" s="165">
        <f t="shared" si="7"/>
        <v>3</v>
      </c>
      <c r="CL26" s="167">
        <f t="shared" si="8"/>
        <v>5.6473474606424281</v>
      </c>
      <c r="CM26" s="169">
        <f t="shared" si="9"/>
        <v>175267.5998736351</v>
      </c>
      <c r="CN26" s="169">
        <f t="shared" si="10"/>
        <v>749.00683706681673</v>
      </c>
      <c r="CO26" s="169">
        <f t="shared" si="11"/>
        <v>229</v>
      </c>
      <c r="CP26" s="167">
        <f t="shared" si="12"/>
        <v>17.073478260869564</v>
      </c>
      <c r="CQ26" s="167">
        <f t="shared" si="13"/>
        <v>77.690869565217383</v>
      </c>
      <c r="CR26" s="167">
        <f t="shared" si="14"/>
        <v>18.590434782608693</v>
      </c>
      <c r="CS26" s="167" t="str">
        <f t="shared" si="15"/>
        <v/>
      </c>
      <c r="CT26" s="169">
        <f t="shared" si="16"/>
        <v>132.58000000000001</v>
      </c>
      <c r="CU26" s="167">
        <f t="shared" si="17"/>
        <v>3.1685100000000004</v>
      </c>
      <c r="CV26" s="167">
        <f t="shared" si="18"/>
        <v>28.5</v>
      </c>
      <c r="CW26" s="167">
        <f t="shared" si="19"/>
        <v>3.43</v>
      </c>
      <c r="CX26" s="167">
        <f t="shared" si="20"/>
        <v>4.18</v>
      </c>
      <c r="CY26" s="167">
        <f t="shared" si="21"/>
        <v>22</v>
      </c>
      <c r="DA26" s="177"/>
      <c r="DB26" s="177"/>
      <c r="DC26" s="177"/>
      <c r="DD26" s="166"/>
    </row>
    <row r="27" spans="2:108" s="131" customFormat="1" ht="15.75" customHeight="1" x14ac:dyDescent="0.25">
      <c r="B27" s="213" t="str">
        <f>IF('Emissions (daily means)'!D27="","",'Emissions (daily means)'!D27)</f>
        <v>Housing system 1</v>
      </c>
      <c r="C27" s="213" t="str">
        <f>IF('Emissions (daily means)'!B27="","",'Emissions (daily means)'!B27)</f>
        <v>Institute 1</v>
      </c>
      <c r="D27" s="214" t="str">
        <f>IF('Emissions (daily means)'!E27="","",'Emissions (daily means)'!E27)</f>
        <v>Location 2</v>
      </c>
      <c r="E27" s="215">
        <f>IF('Emissions (daily means)'!F27="","",'Emissions (daily means)'!F27)</f>
        <v>5</v>
      </c>
      <c r="F27" s="216">
        <f>IF($B27="","",IF('Emissions (daily means)'!$BI27=0,"*",IF('Emissions (daily means)'!I27="","*",'Emissions (daily means)'!I27)))</f>
        <v>342</v>
      </c>
      <c r="G27" s="217">
        <f>IF($B27="","",IF('Emissions (daily means)'!$BI27=0,"*",IF('Emissions (daily means)'!J27="","*",'Emissions (daily means)'!J27)))</f>
        <v>7.1126400000000016</v>
      </c>
      <c r="H27" s="216">
        <f>IF($B27="","",IF('Emissions (daily means)'!$BI27=0,"*",IF('Emissions (daily means)'!K27="","*",'Emissions (daily means)'!K27)))</f>
        <v>83.24</v>
      </c>
      <c r="I27" s="217">
        <f>IF($B27="","",IF('Emissions (daily means)'!$BI27=0,"*",IF('Emissions (daily means)'!L27="","*",'Emissions (daily means)'!L27)))</f>
        <v>8.630840000000001</v>
      </c>
      <c r="J27" s="216">
        <f>IF($B27="","",IF('Emissions (daily means)'!$BI27=0,"*",IF('Emissions (daily means)'!M27="","*",'Emissions (daily means)'!M27)))</f>
        <v>93.091999999999985</v>
      </c>
      <c r="K27" s="216">
        <f>IF($B27="","",IF('Emissions (daily means)'!$BI27=0,"*",IF('Emissions (daily means)'!N27="","*",'Emissions (daily means)'!N27)))</f>
        <v>160.11000000000001</v>
      </c>
      <c r="L27" s="218">
        <f>IF($B27="","",IF('Emissions (daily means)'!$BI27=0,"*",IF('Emissions (daily means)'!O27="","*",'Emissions (daily means)'!O27)))</f>
        <v>10.664000000000003</v>
      </c>
      <c r="M27" s="213">
        <f>IF($B27="","",IF('Emissions (daily means)'!$BI27=0,"*",IF('Emissions (daily means)'!P27="","*",'Emissions (daily means)'!P27)))</f>
        <v>235</v>
      </c>
      <c r="N27" s="216">
        <f>IF($B27="","",IF('Emissions (daily means)'!$BI27=0,"*",IF('Emissions (daily means)'!Q27="","*",'Emissions (daily means)'!Q27)))</f>
        <v>168</v>
      </c>
      <c r="O27" s="216">
        <f>IF($B27="","",IF('Emissions (daily means)'!$BI27=0,"*",IF('Emissions (daily means)'!R27="","*",'Emissions (daily means)'!R27)))</f>
        <v>14</v>
      </c>
      <c r="P27" s="216">
        <f>IF($B27="","",IF('Emissions (daily means)'!$BI27=0,"*",IF('Emissions (daily means)'!S27="","*",'Emissions (daily means)'!S27)))</f>
        <v>46</v>
      </c>
      <c r="Q27" s="219">
        <f>IF($B27="","",IF('Emissions (daily means)'!$BI27=0,"*",IF('Emissions (daily means)'!T27="","*",'Emissions (daily means)'!T27)))</f>
        <v>0</v>
      </c>
      <c r="R27" s="220">
        <f>IF($B27="","",IF('Emissions (daily means)'!$BI27=0,"*",IF('Emissions (daily means)'!U27="","*",'Emissions (daily means)'!U27)))</f>
        <v>1</v>
      </c>
      <c r="S27" s="217">
        <f>IF($B27="","",IF('Emissions (daily means)'!$BI27=0,"*",IF('Emissions (daily means)'!V27="","*",'Emissions (daily means)'!V27)))</f>
        <v>4.0999999999999996</v>
      </c>
      <c r="T27" s="216">
        <f>IF($B27="","",IF('Emissions (daily means)'!$BI27=0,"*",IF('Emissions (daily means)'!W27="","*",'Emissions (daily means)'!W27)))</f>
        <v>0</v>
      </c>
      <c r="U27" s="219">
        <f>IF($B27="","",IF('Emissions (daily means)'!$BI27=0,"*",IF('Emissions (daily means)'!X27="","*",'Emissions (daily means)'!X27)))</f>
        <v>28</v>
      </c>
      <c r="V27" s="221">
        <f>IF($B27="","",IF('Emissions (daily means)'!$BI27=0,"*",IF('Emissions (daily means)'!Y27="","*",'Emissions (daily means)'!Y27)))</f>
        <v>26.8333333333333</v>
      </c>
      <c r="W27" s="217">
        <f>IF($B27="","",IF('Emissions (daily means)'!$BI27=0,"*",IF('Emissions (daily means)'!Z27="","*",'Emissions (daily means)'!Z27)))</f>
        <v>3.55</v>
      </c>
      <c r="X27" s="217">
        <f>IF($B27="","",IF('Emissions (daily means)'!$BI27=0,"*",IF('Emissions (daily means)'!AA27="","*",'Emissions (daily means)'!AA27)))</f>
        <v>4.45</v>
      </c>
      <c r="Y27" s="219">
        <f>IF($B27="","",IF('Emissions (daily means)'!$BI27=0,"*",IF('Emissions (daily means)'!AB27="","*",'Emissions (daily means)'!AB27)))</f>
        <v>26</v>
      </c>
      <c r="Z27" s="220">
        <f>IF($B27="","",IF('Emissions (daily means)'!$BI27=0,"*",IF('Emissions (daily means)'!AC27="","*",'Emissions (daily means)'!AC27)))</f>
        <v>650</v>
      </c>
      <c r="AA27" s="216">
        <f>IF($B27="","",IF('Emissions (daily means)'!$BI27=0,"*",IF('Emissions (daily means)'!AD27="","*",'Emissions (daily means)'!AD27)))</f>
        <v>650</v>
      </c>
      <c r="AB27" s="216">
        <f>IF($B27="","",IF('Emissions (daily means)'!$BI27=0,"*",IF('Emissions (daily means)'!AE27="","*",'Emissions (daily means)'!AE27)))</f>
        <v>400</v>
      </c>
      <c r="AC27" s="216">
        <f>IF($B27="","",IF('Emissions (daily means)'!$BI27=0,"*",IF('Emissions (daily means)'!AF27="","*",'Emissions (daily means)'!AF27)))</f>
        <v>250</v>
      </c>
      <c r="AD27" s="216">
        <f>IF($B27="","",IF('Emissions (daily means)'!$BI27=0,"*",IF('Emissions (daily means)'!AG27="","*",'Emissions (daily means)'!AG27)))</f>
        <v>160</v>
      </c>
      <c r="AE27" s="216">
        <f>IF($B27="","",IF('Emissions (daily means)'!$BI27=0,"*",IF('Emissions (daily means)'!AH27="","*",'Emissions (daily means)'!AH27)))</f>
        <v>220</v>
      </c>
      <c r="AF27" s="216">
        <f>IF($B27="","",IF('Emissions (daily means)'!$BI27=0,"*",IF('Emissions (daily means)'!AI27="","*",'Emissions (daily means)'!AI27)))</f>
        <v>140</v>
      </c>
      <c r="AG27" s="216">
        <f>IF($B27="","",IF('Emissions (daily means)'!$BI27=0,"*",IF('Emissions (daily means)'!AJ27="","*",'Emissions (daily means)'!AJ27)))</f>
        <v>10</v>
      </c>
      <c r="AH27" s="217">
        <f>IF($B27="","",IF('Emissions (daily means)'!$BI27=0,"*",IF('Emissions (daily means)'!AK27="","*",'Emissions (daily means)'!AK27)))</f>
        <v>0.6</v>
      </c>
      <c r="AI27" s="220">
        <f>IF($B27="","",IF('Emissions (daily means)'!$BI27=0,"*",IF('Emissions (daily means)'!AL27="","*",'Emissions (daily means)'!AL27)))</f>
        <v>601.36805555555554</v>
      </c>
      <c r="AJ27" s="216">
        <f>IF($B27="","",IF('Emissions (daily means)'!$BI27=0,"*",IF('Emissions (daily means)'!AM27="","*",'Emissions (daily means)'!AM27)))</f>
        <v>403.20833333333331</v>
      </c>
      <c r="AK27" s="223">
        <f>IF($B27="","",IF('Emissions (daily means)'!$BI27=0,"*",IF('Emissions (daily means)'!AN27="","*",'Emissions (daily means)'!AN27)))</f>
        <v>1.7896730324074082</v>
      </c>
      <c r="AL27" s="224">
        <f>IF($B27="","",IF('Emissions (daily means)'!$BI27=0,"*",IF('Emissions (daily means)'!AO27="","*",'Emissions (daily means)'!AO27)))</f>
        <v>0.16341155084653738</v>
      </c>
      <c r="AM27" s="225">
        <f>IF($B27="","",IF('Emissions (daily means)'!$BI27=0,"*",IF('Emissions (daily means)'!BC27="","*",'Emissions (daily means)'!BC27)))</f>
        <v>261021.1933929151</v>
      </c>
      <c r="AN27" s="226">
        <f>IF($B27="","",IF('Emissions (daily means)'!$BI27=0,"*",IF('Emissions (daily means)'!BD27="","*",'Emissions (daily means)'!BD27)))</f>
        <v>1144.829795582961</v>
      </c>
      <c r="AO27" s="227">
        <f>IF($B27="","",IF('Emissions (daily means)'!$BI27=0,"*",IF('Emissions (daily means)'!BE27="","*",'Emissions (daily means)'!BE27)))</f>
        <v>17.963870160043044</v>
      </c>
      <c r="AP27" s="217"/>
      <c r="AQ27" s="184"/>
      <c r="AR27" s="184"/>
      <c r="AS27" s="184">
        <v>4</v>
      </c>
      <c r="AT27" s="185">
        <v>7.3087977613979529</v>
      </c>
      <c r="AU27" s="186">
        <v>98191.378378121226</v>
      </c>
      <c r="AV27" s="186">
        <v>425.07090206978887</v>
      </c>
      <c r="AW27" s="186">
        <v>285</v>
      </c>
      <c r="AX27" s="185">
        <v>11.937083333333334</v>
      </c>
      <c r="AY27" s="185">
        <v>92.834583333333327</v>
      </c>
      <c r="AZ27" s="185">
        <v>15.225833333333334</v>
      </c>
      <c r="BA27" s="185">
        <v>72.492916666666659</v>
      </c>
      <c r="BB27" s="186">
        <v>108.14</v>
      </c>
      <c r="BC27" s="185">
        <v>2.08175</v>
      </c>
      <c r="BD27" s="185">
        <v>25.142857142857142</v>
      </c>
      <c r="BE27" s="185">
        <v>3.56</v>
      </c>
      <c r="BF27" s="185">
        <v>4.37</v>
      </c>
      <c r="BG27" s="185">
        <v>21</v>
      </c>
      <c r="BH27" s="248"/>
      <c r="BI27" s="157" t="str">
        <f t="shared" si="4"/>
        <v>Housing system 1</v>
      </c>
      <c r="BJ27" s="157" t="str">
        <f t="shared" si="22"/>
        <v>Location 4</v>
      </c>
      <c r="BK27" s="165">
        <f t="shared" si="23"/>
        <v>4</v>
      </c>
      <c r="BL27" s="167">
        <f t="shared" si="26"/>
        <v>7.3087977613979529</v>
      </c>
      <c r="BM27" s="169">
        <f t="shared" si="26"/>
        <v>98191.378378121226</v>
      </c>
      <c r="BN27" s="169">
        <f t="shared" si="26"/>
        <v>425.07090206978887</v>
      </c>
      <c r="BO27" s="169">
        <f t="shared" si="25"/>
        <v>285</v>
      </c>
      <c r="BP27" s="167">
        <f t="shared" si="25"/>
        <v>11.937083333333334</v>
      </c>
      <c r="BQ27" s="167">
        <f t="shared" si="25"/>
        <v>92.834583333333327</v>
      </c>
      <c r="BR27" s="167">
        <f t="shared" si="25"/>
        <v>15.225833333333334</v>
      </c>
      <c r="BS27" s="167">
        <f t="shared" si="25"/>
        <v>72.492916666666659</v>
      </c>
      <c r="BT27" s="169">
        <f t="shared" si="25"/>
        <v>108.14</v>
      </c>
      <c r="BU27" s="167">
        <f t="shared" si="25"/>
        <v>2.08175</v>
      </c>
      <c r="BV27" s="167">
        <f t="shared" si="25"/>
        <v>25.142857142857142</v>
      </c>
      <c r="BW27" s="167">
        <f t="shared" si="25"/>
        <v>3.56</v>
      </c>
      <c r="BX27" s="167">
        <f t="shared" si="25"/>
        <v>4.37</v>
      </c>
      <c r="BY27" s="167">
        <f t="shared" si="25"/>
        <v>21</v>
      </c>
      <c r="BZ27" s="169">
        <f t="shared" si="24"/>
        <v>4</v>
      </c>
      <c r="CB27" s="187"/>
      <c r="CC27" s="187"/>
      <c r="CD27" s="187"/>
      <c r="CE27" s="187"/>
      <c r="CF27" s="187"/>
      <c r="CG27" s="248"/>
      <c r="CH27" s="157" t="str">
        <f t="shared" si="1"/>
        <v>Housing system 1</v>
      </c>
      <c r="CI27" s="157" t="str">
        <f t="shared" si="2"/>
        <v>Location 4</v>
      </c>
      <c r="CJ27" s="165">
        <f t="shared" si="6"/>
        <v>4</v>
      </c>
      <c r="CK27" s="165">
        <f t="shared" si="7"/>
        <v>4</v>
      </c>
      <c r="CL27" s="167">
        <f t="shared" si="8"/>
        <v>7.3087977613979529</v>
      </c>
      <c r="CM27" s="169">
        <f t="shared" si="9"/>
        <v>98191.378378121226</v>
      </c>
      <c r="CN27" s="169">
        <f t="shared" si="10"/>
        <v>425.07090206978887</v>
      </c>
      <c r="CO27" s="169">
        <f t="shared" si="11"/>
        <v>285</v>
      </c>
      <c r="CP27" s="167">
        <f t="shared" si="12"/>
        <v>11.937083333333334</v>
      </c>
      <c r="CQ27" s="167">
        <f t="shared" si="13"/>
        <v>92.834583333333327</v>
      </c>
      <c r="CR27" s="167">
        <f t="shared" si="14"/>
        <v>15.225833333333334</v>
      </c>
      <c r="CS27" s="167">
        <f t="shared" si="15"/>
        <v>72.492916666666659</v>
      </c>
      <c r="CT27" s="169">
        <f t="shared" si="16"/>
        <v>108.14</v>
      </c>
      <c r="CU27" s="167">
        <f t="shared" si="17"/>
        <v>2.08175</v>
      </c>
      <c r="CV27" s="167">
        <f t="shared" si="18"/>
        <v>25.142857142857142</v>
      </c>
      <c r="CW27" s="167">
        <f t="shared" si="19"/>
        <v>3.56</v>
      </c>
      <c r="CX27" s="167">
        <f t="shared" si="20"/>
        <v>4.37</v>
      </c>
      <c r="CY27" s="167">
        <f t="shared" si="21"/>
        <v>21</v>
      </c>
      <c r="DA27" s="177"/>
      <c r="DB27" s="177"/>
      <c r="DC27" s="177"/>
      <c r="DD27" s="166"/>
    </row>
    <row r="28" spans="2:108" s="131" customFormat="1" ht="15.75" customHeight="1" x14ac:dyDescent="0.25">
      <c r="B28" s="213" t="str">
        <f>IF('Emissions (daily means)'!D28="","",'Emissions (daily means)'!D28)</f>
        <v>Housing system 1</v>
      </c>
      <c r="C28" s="213" t="str">
        <f>IF('Emissions (daily means)'!B28="","",'Emissions (daily means)'!B28)</f>
        <v>Institute 1</v>
      </c>
      <c r="D28" s="214" t="str">
        <f>IF('Emissions (daily means)'!E28="","",'Emissions (daily means)'!E28)</f>
        <v>Location 2</v>
      </c>
      <c r="E28" s="215">
        <f>IF('Emissions (daily means)'!F28="","",'Emissions (daily means)'!F28)</f>
        <v>6</v>
      </c>
      <c r="F28" s="216">
        <f>IF($B28="","",IF('Emissions (daily means)'!$BI28=0,"*",IF('Emissions (daily means)'!I28="","*",'Emissions (daily means)'!I28)))</f>
        <v>47</v>
      </c>
      <c r="G28" s="217">
        <f>IF($B28="","",IF('Emissions (daily means)'!$BI28=0,"*",IF('Emissions (daily means)'!J28="","*",'Emissions (daily means)'!J28)))</f>
        <v>4.64656</v>
      </c>
      <c r="H28" s="216">
        <f>IF($B28="","",IF('Emissions (daily means)'!$BI28=0,"*",IF('Emissions (daily means)'!K28="","*",'Emissions (daily means)'!K28)))</f>
        <v>95.125</v>
      </c>
      <c r="I28" s="217">
        <f>IF($B28="","",IF('Emissions (daily means)'!$BI28=0,"*",IF('Emissions (daily means)'!L28="","*",'Emissions (daily means)'!L28)))</f>
        <v>9.5547999999999984</v>
      </c>
      <c r="J28" s="216">
        <f>IF($B28="","",IF('Emissions (daily means)'!$BI28=0,"*",IF('Emissions (daily means)'!M28="","*",'Emissions (daily means)'!M28)))</f>
        <v>95.790000000000035</v>
      </c>
      <c r="K28" s="216">
        <f>IF($B28="","",IF('Emissions (daily means)'!$BI28=0,"*",IF('Emissions (daily means)'!N28="","*",'Emissions (daily means)'!N28)))</f>
        <v>197.64583333333334</v>
      </c>
      <c r="L28" s="218">
        <f>IF($B28="","",IF('Emissions (daily means)'!$BI28=0,"*",IF('Emissions (daily means)'!O28="","*",'Emissions (daily means)'!O28)))</f>
        <v>3.7083333333333326</v>
      </c>
      <c r="M28" s="213">
        <f>IF($B28="","",IF('Emissions (daily means)'!$BI28=0,"*",IF('Emissions (daily means)'!P28="","*",'Emissions (daily means)'!P28)))</f>
        <v>235</v>
      </c>
      <c r="N28" s="216">
        <f>IF($B28="","",IF('Emissions (daily means)'!$BI28=0,"*",IF('Emissions (daily means)'!Q28="","*",'Emissions (daily means)'!Q28)))</f>
        <v>172</v>
      </c>
      <c r="O28" s="216">
        <f>IF($B28="","",IF('Emissions (daily means)'!$BI28=0,"*",IF('Emissions (daily means)'!R28="","*",'Emissions (daily means)'!R28)))</f>
        <v>11</v>
      </c>
      <c r="P28" s="216">
        <f>IF($B28="","",IF('Emissions (daily means)'!$BI28=0,"*",IF('Emissions (daily means)'!S28="","*",'Emissions (daily means)'!S28)))</f>
        <v>43</v>
      </c>
      <c r="Q28" s="219">
        <f>IF($B28="","",IF('Emissions (daily means)'!$BI28=0,"*",IF('Emissions (daily means)'!T28="","*",'Emissions (daily means)'!T28)))</f>
        <v>0</v>
      </c>
      <c r="R28" s="220">
        <f>IF($B28="","",IF('Emissions (daily means)'!$BI28=0,"*",IF('Emissions (daily means)'!U28="","*",'Emissions (daily means)'!U28)))</f>
        <v>1</v>
      </c>
      <c r="S28" s="217">
        <f>IF($B28="","",IF('Emissions (daily means)'!$BI28=0,"*",IF('Emissions (daily means)'!V28="","*",'Emissions (daily means)'!V28)))</f>
        <v>4.0999999999999996</v>
      </c>
      <c r="T28" s="216">
        <f>IF($B28="","",IF('Emissions (daily means)'!$BI28=0,"*",IF('Emissions (daily means)'!W28="","*",'Emissions (daily means)'!W28)))</f>
        <v>0</v>
      </c>
      <c r="U28" s="219">
        <f>IF($B28="","",IF('Emissions (daily means)'!$BI28=0,"*",IF('Emissions (daily means)'!X28="","*",'Emissions (daily means)'!X28)))</f>
        <v>28</v>
      </c>
      <c r="V28" s="221">
        <f>IF($B28="","",IF('Emissions (daily means)'!$BI28=0,"*",IF('Emissions (daily means)'!Y28="","*",'Emissions (daily means)'!Y28)))</f>
        <v>25.872093023255815</v>
      </c>
      <c r="W28" s="217">
        <f>IF($B28="","",IF('Emissions (daily means)'!$BI28=0,"*",IF('Emissions (daily means)'!Z28="","*",'Emissions (daily means)'!Z28)))</f>
        <v>3.54</v>
      </c>
      <c r="X28" s="217">
        <f>IF($B28="","",IF('Emissions (daily means)'!$BI28=0,"*",IF('Emissions (daily means)'!AA28="","*",'Emissions (daily means)'!AA28)))</f>
        <v>4.38</v>
      </c>
      <c r="Y28" s="219">
        <f>IF($B28="","",IF('Emissions (daily means)'!$BI28=0,"*",IF('Emissions (daily means)'!AB28="","*",'Emissions (daily means)'!AB28)))</f>
        <v>20</v>
      </c>
      <c r="Z28" s="220">
        <f>IF($B28="","",IF('Emissions (daily means)'!$BI28=0,"*",IF('Emissions (daily means)'!AC28="","*",'Emissions (daily means)'!AC28)))</f>
        <v>650</v>
      </c>
      <c r="AA28" s="216">
        <f>IF($B28="","",IF('Emissions (daily means)'!$BI28=0,"*",IF('Emissions (daily means)'!AD28="","*",'Emissions (daily means)'!AD28)))</f>
        <v>650</v>
      </c>
      <c r="AB28" s="216">
        <f>IF($B28="","",IF('Emissions (daily means)'!$BI28=0,"*",IF('Emissions (daily means)'!AE28="","*",'Emissions (daily means)'!AE28)))</f>
        <v>400</v>
      </c>
      <c r="AC28" s="216">
        <f>IF($B28="","",IF('Emissions (daily means)'!$BI28=0,"*",IF('Emissions (daily means)'!AF28="","*",'Emissions (daily means)'!AF28)))</f>
        <v>250</v>
      </c>
      <c r="AD28" s="216">
        <f>IF($B28="","",IF('Emissions (daily means)'!$BI28=0,"*",IF('Emissions (daily means)'!AG28="","*",'Emissions (daily means)'!AG28)))</f>
        <v>160</v>
      </c>
      <c r="AE28" s="216">
        <f>IF($B28="","",IF('Emissions (daily means)'!$BI28=0,"*",IF('Emissions (daily means)'!AH28="","*",'Emissions (daily means)'!AH28)))</f>
        <v>220</v>
      </c>
      <c r="AF28" s="216">
        <f>IF($B28="","",IF('Emissions (daily means)'!$BI28=0,"*",IF('Emissions (daily means)'!AI28="","*",'Emissions (daily means)'!AI28)))</f>
        <v>140</v>
      </c>
      <c r="AG28" s="216">
        <f>IF($B28="","",IF('Emissions (daily means)'!$BI28=0,"*",IF('Emissions (daily means)'!AJ28="","*",'Emissions (daily means)'!AJ28)))</f>
        <v>10</v>
      </c>
      <c r="AH28" s="217">
        <f>IF($B28="","",IF('Emissions (daily means)'!$BI28=0,"*",IF('Emissions (daily means)'!AK28="","*",'Emissions (daily means)'!AK28)))</f>
        <v>0.6</v>
      </c>
      <c r="AI28" s="220">
        <f>IF($B28="","",IF('Emissions (daily means)'!$BI28=0,"*",IF('Emissions (daily means)'!AL28="","*",'Emissions (daily means)'!AL28)))</f>
        <v>937.84375</v>
      </c>
      <c r="AJ28" s="216">
        <f>IF($B28="","",IF('Emissions (daily means)'!$BI28=0,"*",IF('Emissions (daily means)'!AM28="","*",'Emissions (daily means)'!AM28)))</f>
        <v>427.18439953205387</v>
      </c>
      <c r="AK28" s="223">
        <f>IF($B28="","",IF('Emissions (daily means)'!$BI28=0,"*",IF('Emissions (daily means)'!AN28="","*",'Emissions (daily means)'!AN28)))</f>
        <v>2.3335712741765531</v>
      </c>
      <c r="AL28" s="224">
        <f>IF($B28="","",IF('Emissions (daily means)'!$BI28=0,"*",IF('Emissions (daily means)'!AO28="","*",'Emissions (daily means)'!AO28)))</f>
        <v>0.10168629217982518</v>
      </c>
      <c r="AM28" s="225">
        <f>IF($B28="","",IF('Emissions (daily means)'!$BI28=0,"*",IF('Emissions (daily means)'!BC28="","*",'Emissions (daily means)'!BC28)))</f>
        <v>99890.76339388224</v>
      </c>
      <c r="AN28" s="226">
        <f>IF($B28="","",IF('Emissions (daily means)'!$BI28=0,"*",IF('Emissions (daily means)'!BD28="","*",'Emissions (daily means)'!BD28)))</f>
        <v>441.99452829151431</v>
      </c>
      <c r="AO28" s="227">
        <f>IF($B28="","",IF('Emissions (daily means)'!$BI28=0,"*",IF('Emissions (daily means)'!BE28="","*",'Emissions (daily means)'!BE28)))</f>
        <v>9.4347609913661348</v>
      </c>
      <c r="AP28" s="217"/>
      <c r="AQ28" s="184"/>
      <c r="AR28" s="184"/>
      <c r="AS28" s="184">
        <v>5</v>
      </c>
      <c r="AT28" s="185">
        <v>8.1282559448998128</v>
      </c>
      <c r="AU28" s="186">
        <v>140628.20233114701</v>
      </c>
      <c r="AV28" s="186">
        <v>598.41788226020003</v>
      </c>
      <c r="AW28" s="186">
        <v>335</v>
      </c>
      <c r="AX28" s="185">
        <v>8.5247916666666672</v>
      </c>
      <c r="AY28" s="185">
        <v>96.744166666666729</v>
      </c>
      <c r="AZ28" s="185">
        <v>11.497916666666669</v>
      </c>
      <c r="BA28" s="185">
        <v>84.749166666666653</v>
      </c>
      <c r="BB28" s="186">
        <v>195.52</v>
      </c>
      <c r="BC28" s="185">
        <v>3.7882500000000006</v>
      </c>
      <c r="BD28" s="185">
        <v>26.162790697674417</v>
      </c>
      <c r="BE28" s="185">
        <v>3.59</v>
      </c>
      <c r="BF28" s="185">
        <v>4.58</v>
      </c>
      <c r="BG28" s="185">
        <v>18</v>
      </c>
      <c r="BH28" s="248"/>
      <c r="BI28" s="157" t="str">
        <f t="shared" si="4"/>
        <v>Housing system 1</v>
      </c>
      <c r="BJ28" s="157" t="str">
        <f t="shared" si="22"/>
        <v>Location 4</v>
      </c>
      <c r="BK28" s="165">
        <f t="shared" si="23"/>
        <v>5</v>
      </c>
      <c r="BL28" s="167">
        <f t="shared" si="26"/>
        <v>8.1282559448998128</v>
      </c>
      <c r="BM28" s="169">
        <f t="shared" si="26"/>
        <v>140628.20233114701</v>
      </c>
      <c r="BN28" s="169">
        <f t="shared" si="26"/>
        <v>598.41788226020003</v>
      </c>
      <c r="BO28" s="169">
        <f t="shared" si="25"/>
        <v>335</v>
      </c>
      <c r="BP28" s="167">
        <f t="shared" si="25"/>
        <v>8.5247916666666672</v>
      </c>
      <c r="BQ28" s="167">
        <f t="shared" si="25"/>
        <v>96.744166666666729</v>
      </c>
      <c r="BR28" s="167">
        <f t="shared" si="25"/>
        <v>11.497916666666669</v>
      </c>
      <c r="BS28" s="167">
        <f t="shared" si="25"/>
        <v>84.749166666666653</v>
      </c>
      <c r="BT28" s="169">
        <f t="shared" si="25"/>
        <v>195.52</v>
      </c>
      <c r="BU28" s="167">
        <f t="shared" si="25"/>
        <v>3.7882500000000006</v>
      </c>
      <c r="BV28" s="167">
        <f t="shared" si="25"/>
        <v>26.162790697674417</v>
      </c>
      <c r="BW28" s="167">
        <f t="shared" si="25"/>
        <v>3.59</v>
      </c>
      <c r="BX28" s="167">
        <f t="shared" si="25"/>
        <v>4.58</v>
      </c>
      <c r="BY28" s="167">
        <f t="shared" si="25"/>
        <v>18</v>
      </c>
      <c r="BZ28" s="169">
        <f t="shared" si="24"/>
        <v>4</v>
      </c>
      <c r="CB28" s="177"/>
      <c r="CC28" s="177"/>
      <c r="CD28" s="177"/>
      <c r="CE28" s="177"/>
      <c r="CF28" s="177"/>
      <c r="CG28" s="248"/>
      <c r="CH28" s="157" t="str">
        <f t="shared" si="1"/>
        <v>Housing system 1</v>
      </c>
      <c r="CI28" s="157" t="str">
        <f t="shared" si="2"/>
        <v>Location 4</v>
      </c>
      <c r="CJ28" s="165">
        <f t="shared" si="6"/>
        <v>4</v>
      </c>
      <c r="CK28" s="165">
        <f t="shared" si="7"/>
        <v>5</v>
      </c>
      <c r="CL28" s="167">
        <f t="shared" si="8"/>
        <v>8.1282559448998128</v>
      </c>
      <c r="CM28" s="169">
        <f t="shared" si="9"/>
        <v>140628.20233114701</v>
      </c>
      <c r="CN28" s="169">
        <f t="shared" si="10"/>
        <v>598.41788226020003</v>
      </c>
      <c r="CO28" s="169">
        <f t="shared" si="11"/>
        <v>335</v>
      </c>
      <c r="CP28" s="167">
        <f t="shared" si="12"/>
        <v>8.5247916666666672</v>
      </c>
      <c r="CQ28" s="167">
        <f t="shared" si="13"/>
        <v>96.744166666666729</v>
      </c>
      <c r="CR28" s="167">
        <f t="shared" si="14"/>
        <v>11.497916666666669</v>
      </c>
      <c r="CS28" s="167">
        <f t="shared" si="15"/>
        <v>84.749166666666653</v>
      </c>
      <c r="CT28" s="169">
        <f t="shared" si="16"/>
        <v>195.52</v>
      </c>
      <c r="CU28" s="167">
        <f t="shared" si="17"/>
        <v>3.7882500000000006</v>
      </c>
      <c r="CV28" s="167">
        <f t="shared" si="18"/>
        <v>26.162790697674417</v>
      </c>
      <c r="CW28" s="167">
        <f t="shared" si="19"/>
        <v>3.59</v>
      </c>
      <c r="CX28" s="167">
        <f t="shared" si="20"/>
        <v>4.58</v>
      </c>
      <c r="CY28" s="167">
        <f t="shared" si="21"/>
        <v>18</v>
      </c>
      <c r="DA28" s="177"/>
      <c r="DB28" s="177"/>
      <c r="DC28" s="177"/>
      <c r="DD28" s="166"/>
    </row>
    <row r="29" spans="2:108" s="157" customFormat="1" ht="15.75" customHeight="1" x14ac:dyDescent="0.25">
      <c r="B29" s="213" t="str">
        <f>IF('Emissions (daily means)'!D29="","",'Emissions (daily means)'!D29)</f>
        <v>Housing system 1</v>
      </c>
      <c r="C29" s="213" t="str">
        <f>IF('Emissions (daily means)'!B29="","",'Emissions (daily means)'!B29)</f>
        <v>Institute 1</v>
      </c>
      <c r="D29" s="214" t="str">
        <f>IF('Emissions (daily means)'!E29="","",'Emissions (daily means)'!E29)</f>
        <v>Location 3</v>
      </c>
      <c r="E29" s="215">
        <f>IF('Emissions (daily means)'!F29="","",'Emissions (daily means)'!F29)</f>
        <v>1</v>
      </c>
      <c r="F29" s="216">
        <f>IF($B29="","",IF('Emissions (daily means)'!$BI29=0,"*",IF('Emissions (daily means)'!I29="","*",'Emissions (daily means)'!I29)))</f>
        <v>123</v>
      </c>
      <c r="G29" s="217">
        <f>IF($B29="","",IF('Emissions (daily means)'!$BI29=0,"*",IF('Emissions (daily means)'!J29="","*",'Emissions (daily means)'!J29)))</f>
        <v>7.8920000000000003</v>
      </c>
      <c r="H29" s="216">
        <f>IF($B29="","",IF('Emissions (daily means)'!$BI29=0,"*",IF('Emissions (daily means)'!K29="","*",'Emissions (daily means)'!K29)))</f>
        <v>72.875</v>
      </c>
      <c r="I29" s="217">
        <f>IF($B29="","",IF('Emissions (daily means)'!$BI29=0,"*",IF('Emissions (daily means)'!L29="","*",'Emissions (daily means)'!L29)))</f>
        <v>13.170000000000002</v>
      </c>
      <c r="J29" s="216" t="str">
        <f>IF($B29="","",IF('Emissions (daily means)'!$BI29=0,"*",IF('Emissions (daily means)'!M29="","*",'Emissions (daily means)'!M29)))</f>
        <v>*</v>
      </c>
      <c r="K29" s="216">
        <f>IF($B29="","",IF('Emissions (daily means)'!$BI29=0,"*",IF('Emissions (daily means)'!N29="","*",'Emissions (daily means)'!N29)))</f>
        <v>213.82</v>
      </c>
      <c r="L29" s="218">
        <f>IF($B29="","",IF('Emissions (daily means)'!$BI29=0,"*",IF('Emissions (daily means)'!O29="","*",'Emissions (daily means)'!O29)))</f>
        <v>3.292666666666666</v>
      </c>
      <c r="M29" s="213">
        <f>IF($B29="","",IF('Emissions (daily means)'!$BI29=0,"*",IF('Emissions (daily means)'!P29="","*",'Emissions (daily means)'!P29)))</f>
        <v>197</v>
      </c>
      <c r="N29" s="216">
        <f>IF($B29="","",IF('Emissions (daily means)'!$BI29=0,"*",IF('Emissions (daily means)'!Q29="","*",'Emissions (daily means)'!Q29)))</f>
        <v>138</v>
      </c>
      <c r="O29" s="216">
        <f>IF($B29="","",IF('Emissions (daily means)'!$BI29=0,"*",IF('Emissions (daily means)'!R29="","*",'Emissions (daily means)'!R29)))</f>
        <v>15</v>
      </c>
      <c r="P29" s="216">
        <f>IF($B29="","",IF('Emissions (daily means)'!$BI29=0,"*",IF('Emissions (daily means)'!S29="","*",'Emissions (daily means)'!S29)))</f>
        <v>37</v>
      </c>
      <c r="Q29" s="219">
        <f>IF($B29="","",IF('Emissions (daily means)'!$BI29=0,"*",IF('Emissions (daily means)'!T29="","*",'Emissions (daily means)'!T29)))</f>
        <v>0</v>
      </c>
      <c r="R29" s="220">
        <f>IF($B29="","",IF('Emissions (daily means)'!$BI29=0,"*",IF('Emissions (daily means)'!U29="","*",'Emissions (daily means)'!U29)))</f>
        <v>1</v>
      </c>
      <c r="S29" s="217">
        <f>IF($B29="","",IF('Emissions (daily means)'!$BI29=0,"*",IF('Emissions (daily means)'!V29="","*",'Emissions (daily means)'!V29)))</f>
        <v>4.7</v>
      </c>
      <c r="T29" s="216">
        <f>IF($B29="","",IF('Emissions (daily means)'!$BI29=0,"*",IF('Emissions (daily means)'!W29="","*",'Emissions (daily means)'!W29)))</f>
        <v>0</v>
      </c>
      <c r="U29" s="219">
        <f>IF($B29="","",IF('Emissions (daily means)'!$BI29=0,"*",IF('Emissions (daily means)'!X29="","*",'Emissions (daily means)'!X29)))</f>
        <v>16</v>
      </c>
      <c r="V29" s="221">
        <f>IF($B29="","",IF('Emissions (daily means)'!$BI29=0,"*",IF('Emissions (daily means)'!Y29="","*",'Emissions (daily means)'!Y29)))</f>
        <v>26.5</v>
      </c>
      <c r="W29" s="217">
        <f>IF($B29="","",IF('Emissions (daily means)'!$BI29=0,"*",IF('Emissions (daily means)'!Z29="","*",'Emissions (daily means)'!Z29)))</f>
        <v>3.72</v>
      </c>
      <c r="X29" s="217">
        <f>IF($B29="","",IF('Emissions (daily means)'!$BI29=0,"*",IF('Emissions (daily means)'!AA29="","*",'Emissions (daily means)'!AA29)))</f>
        <v>4.58</v>
      </c>
      <c r="Y29" s="219">
        <f>IF($B29="","",IF('Emissions (daily means)'!$BI29=0,"*",IF('Emissions (daily means)'!AB29="","*",'Emissions (daily means)'!AB29)))</f>
        <v>17</v>
      </c>
      <c r="Z29" s="220">
        <f>IF($B29="","",IF('Emissions (daily means)'!$BI29=0,"*",IF('Emissions (daily means)'!AC29="","*",'Emissions (daily means)'!AC29)))</f>
        <v>650</v>
      </c>
      <c r="AA29" s="216">
        <f>IF($B29="","",IF('Emissions (daily means)'!$BI29=0,"*",IF('Emissions (daily means)'!AD29="","*",'Emissions (daily means)'!AD29)))</f>
        <v>650</v>
      </c>
      <c r="AB29" s="216">
        <f>IF($B29="","",IF('Emissions (daily means)'!$BI29=0,"*",IF('Emissions (daily means)'!AE29="","*",'Emissions (daily means)'!AE29)))</f>
        <v>400</v>
      </c>
      <c r="AC29" s="216">
        <f>IF($B29="","",IF('Emissions (daily means)'!$BI29=0,"*",IF('Emissions (daily means)'!AF29="","*",'Emissions (daily means)'!AF29)))</f>
        <v>250</v>
      </c>
      <c r="AD29" s="216">
        <f>IF($B29="","",IF('Emissions (daily means)'!$BI29=0,"*",IF('Emissions (daily means)'!AG29="","*",'Emissions (daily means)'!AG29)))</f>
        <v>160</v>
      </c>
      <c r="AE29" s="216">
        <f>IF($B29="","",IF('Emissions (daily means)'!$BI29=0,"*",IF('Emissions (daily means)'!AH29="","*",'Emissions (daily means)'!AH29)))</f>
        <v>220</v>
      </c>
      <c r="AF29" s="216">
        <f>IF($B29="","",IF('Emissions (daily means)'!$BI29=0,"*",IF('Emissions (daily means)'!AI29="","*",'Emissions (daily means)'!AI29)))</f>
        <v>140</v>
      </c>
      <c r="AG29" s="216">
        <f>IF($B29="","",IF('Emissions (daily means)'!$BI29=0,"*",IF('Emissions (daily means)'!AJ29="","*",'Emissions (daily means)'!AJ29)))</f>
        <v>10</v>
      </c>
      <c r="AH29" s="217">
        <f>IF($B29="","",IF('Emissions (daily means)'!$BI29=0,"*",IF('Emissions (daily means)'!AK29="","*",'Emissions (daily means)'!AK29)))</f>
        <v>0.6</v>
      </c>
      <c r="AI29" s="220">
        <f>IF($B29="","",IF('Emissions (daily means)'!$BI29=0,"*",IF('Emissions (daily means)'!AL29="","*",'Emissions (daily means)'!AL29)))</f>
        <v>913.23611111111109</v>
      </c>
      <c r="AJ29" s="216">
        <f>IF($B29="","",IF('Emissions (daily means)'!$BI29=0,"*",IF('Emissions (daily means)'!AM29="","*",'Emissions (daily means)'!AM29)))</f>
        <v>361.47254670128888</v>
      </c>
      <c r="AK29" s="223">
        <f>IF($B29="","",IF('Emissions (daily means)'!$BI29=0,"*",IF('Emissions (daily means)'!AN29="","*",'Emissions (daily means)'!AN29)))</f>
        <v>2.3750258335823724</v>
      </c>
      <c r="AL29" s="224">
        <f>IF($B29="","",IF('Emissions (daily means)'!$BI29=0,"*",IF('Emissions (daily means)'!AO29="","*",'Emissions (daily means)'!AO29)))</f>
        <v>2.9362601638998675E-2</v>
      </c>
      <c r="AM29" s="225">
        <f>IF($B29="","",IF('Emissions (daily means)'!$BI29=0,"*",IF('Emissions (daily means)'!BC29="","*",'Emissions (daily means)'!BC29)))</f>
        <v>76194.111958769383</v>
      </c>
      <c r="AN29" s="226">
        <f>IF($B29="","",IF('Emissions (daily means)'!$BI29=0,"*",IF('Emissions (daily means)'!BD29="","*",'Emissions (daily means)'!BD29)))</f>
        <v>401.02164188825992</v>
      </c>
      <c r="AO29" s="227">
        <f>IF($B29="","",IF('Emissions (daily means)'!$BI29=0,"*",IF('Emissions (daily means)'!BE29="","*",'Emissions (daily means)'!BE29)))</f>
        <v>8.6499302085713659</v>
      </c>
      <c r="AP29" s="217"/>
      <c r="AQ29" s="184"/>
      <c r="AR29" s="184"/>
      <c r="AS29" s="184">
        <v>6</v>
      </c>
      <c r="AT29" s="185">
        <v>4.3394961237085354</v>
      </c>
      <c r="AU29" s="186">
        <v>98417.584797352189</v>
      </c>
      <c r="AV29" s="186">
        <v>413.51926385442096</v>
      </c>
      <c r="AW29" s="186">
        <v>31</v>
      </c>
      <c r="AX29" s="185">
        <v>-3.4059065743944625</v>
      </c>
      <c r="AY29" s="185">
        <v>68.64467128027681</v>
      </c>
      <c r="AZ29" s="185">
        <v>0.55221453287197197</v>
      </c>
      <c r="BA29" s="185">
        <v>82.236332179930784</v>
      </c>
      <c r="BB29" s="186">
        <v>70.5</v>
      </c>
      <c r="BC29" s="185">
        <v>6.85</v>
      </c>
      <c r="BD29" s="185">
        <v>26.550898203592816</v>
      </c>
      <c r="BE29" s="185">
        <v>3.57</v>
      </c>
      <c r="BF29" s="185">
        <v>4.87</v>
      </c>
      <c r="BG29" s="185">
        <v>20</v>
      </c>
      <c r="BH29" s="249"/>
      <c r="BI29" s="157" t="str">
        <f>IF(AQ29="Grand Total","",IF(AQ29="",BI28,AQ29))</f>
        <v>Housing system 1</v>
      </c>
      <c r="BJ29" s="157" t="str">
        <f t="shared" si="22"/>
        <v>Location 4</v>
      </c>
      <c r="BK29" s="157">
        <f t="shared" si="23"/>
        <v>6</v>
      </c>
      <c r="BL29" s="168">
        <f t="shared" si="26"/>
        <v>4.3394961237085354</v>
      </c>
      <c r="BM29" s="170">
        <f t="shared" si="26"/>
        <v>98417.584797352189</v>
      </c>
      <c r="BN29" s="170">
        <f t="shared" si="26"/>
        <v>413.51926385442096</v>
      </c>
      <c r="BO29" s="170">
        <f t="shared" si="25"/>
        <v>31</v>
      </c>
      <c r="BP29" s="168">
        <f t="shared" si="25"/>
        <v>-3.4059065743944625</v>
      </c>
      <c r="BQ29" s="168">
        <f t="shared" si="25"/>
        <v>68.64467128027681</v>
      </c>
      <c r="BR29" s="168">
        <f t="shared" si="25"/>
        <v>0.55221453287197197</v>
      </c>
      <c r="BS29" s="168">
        <f t="shared" si="25"/>
        <v>82.236332179930784</v>
      </c>
      <c r="BT29" s="170">
        <f t="shared" si="25"/>
        <v>70.5</v>
      </c>
      <c r="BU29" s="168">
        <f t="shared" si="25"/>
        <v>6.85</v>
      </c>
      <c r="BV29" s="168">
        <f t="shared" si="25"/>
        <v>26.550898203592816</v>
      </c>
      <c r="BW29" s="168">
        <f t="shared" si="25"/>
        <v>3.57</v>
      </c>
      <c r="BX29" s="168">
        <f t="shared" si="25"/>
        <v>4.87</v>
      </c>
      <c r="BY29" s="168">
        <f t="shared" si="25"/>
        <v>20</v>
      </c>
      <c r="BZ29" s="169">
        <f t="shared" si="24"/>
        <v>4</v>
      </c>
      <c r="CB29" s="190"/>
      <c r="CC29" s="190"/>
      <c r="CD29" s="190"/>
      <c r="CE29" s="191"/>
      <c r="CF29" s="191"/>
      <c r="CG29" s="249"/>
      <c r="CH29" s="157" t="str">
        <f t="shared" si="1"/>
        <v>Housing system 1</v>
      </c>
      <c r="CI29" s="157" t="str">
        <f t="shared" si="2"/>
        <v>Location 4</v>
      </c>
      <c r="CJ29" s="165">
        <f t="shared" si="6"/>
        <v>4</v>
      </c>
      <c r="CK29" s="157">
        <f t="shared" si="7"/>
        <v>6</v>
      </c>
      <c r="CL29" s="168">
        <f t="shared" si="8"/>
        <v>4.3394961237085354</v>
      </c>
      <c r="CM29" s="170">
        <f t="shared" si="9"/>
        <v>98417.584797352189</v>
      </c>
      <c r="CN29" s="170">
        <f t="shared" si="10"/>
        <v>413.51926385442096</v>
      </c>
      <c r="CO29" s="170">
        <f t="shared" si="11"/>
        <v>31</v>
      </c>
      <c r="CP29" s="168">
        <f t="shared" si="12"/>
        <v>-3.4059065743944625</v>
      </c>
      <c r="CQ29" s="168">
        <f t="shared" si="13"/>
        <v>68.64467128027681</v>
      </c>
      <c r="CR29" s="168">
        <f t="shared" si="14"/>
        <v>0.55221453287197197</v>
      </c>
      <c r="CS29" s="168">
        <f t="shared" si="15"/>
        <v>82.236332179930784</v>
      </c>
      <c r="CT29" s="170">
        <f t="shared" si="16"/>
        <v>70.5</v>
      </c>
      <c r="CU29" s="168">
        <f t="shared" si="17"/>
        <v>6.85</v>
      </c>
      <c r="CV29" s="168">
        <f t="shared" si="18"/>
        <v>26.550898203592816</v>
      </c>
      <c r="CW29" s="168">
        <f t="shared" si="19"/>
        <v>3.57</v>
      </c>
      <c r="CX29" s="168">
        <f t="shared" si="20"/>
        <v>4.87</v>
      </c>
      <c r="CY29" s="168">
        <f t="shared" si="21"/>
        <v>20</v>
      </c>
      <c r="DA29" s="190"/>
      <c r="DB29" s="190"/>
      <c r="DC29" s="190"/>
      <c r="DD29" s="168"/>
    </row>
    <row r="30" spans="2:108" s="157" customFormat="1" ht="15.75" customHeight="1" x14ac:dyDescent="0.25">
      <c r="B30" s="213" t="str">
        <f>IF('Emissions (daily means)'!D30="","",'Emissions (daily means)'!D30)</f>
        <v>Housing system 1</v>
      </c>
      <c r="C30" s="213" t="str">
        <f>IF('Emissions (daily means)'!B30="","",'Emissions (daily means)'!B30)</f>
        <v>Institute 1</v>
      </c>
      <c r="D30" s="214" t="str">
        <f>IF('Emissions (daily means)'!E30="","",'Emissions (daily means)'!E30)</f>
        <v>Location 3</v>
      </c>
      <c r="E30" s="215">
        <f>IF('Emissions (daily means)'!F30="","",'Emissions (daily means)'!F30)</f>
        <v>2</v>
      </c>
      <c r="F30" s="216" t="str">
        <f>IF($B30="","",IF('Emissions (daily means)'!$BI30=0,"*",IF('Emissions (daily means)'!I30="","*",'Emissions (daily means)'!I30)))</f>
        <v>*</v>
      </c>
      <c r="G30" s="217" t="str">
        <f>IF($B30="","",IF('Emissions (daily means)'!$BI30=0,"*",IF('Emissions (daily means)'!J30="","*",'Emissions (daily means)'!J30)))</f>
        <v>*</v>
      </c>
      <c r="H30" s="216" t="str">
        <f>IF($B30="","",IF('Emissions (daily means)'!$BI30=0,"*",IF('Emissions (daily means)'!K30="","*",'Emissions (daily means)'!K30)))</f>
        <v>*</v>
      </c>
      <c r="I30" s="217" t="str">
        <f>IF($B30="","",IF('Emissions (daily means)'!$BI30=0,"*",IF('Emissions (daily means)'!L30="","*",'Emissions (daily means)'!L30)))</f>
        <v>*</v>
      </c>
      <c r="J30" s="216" t="str">
        <f>IF($B30="","",IF('Emissions (daily means)'!$BI30=0,"*",IF('Emissions (daily means)'!M30="","*",'Emissions (daily means)'!M30)))</f>
        <v>*</v>
      </c>
      <c r="K30" s="216" t="str">
        <f>IF($B30="","",IF('Emissions (daily means)'!$BI30=0,"*",IF('Emissions (daily means)'!N30="","*",'Emissions (daily means)'!N30)))</f>
        <v>*</v>
      </c>
      <c r="L30" s="218" t="str">
        <f>IF($B30="","",IF('Emissions (daily means)'!$BI30=0,"*",IF('Emissions (daily means)'!O30="","*",'Emissions (daily means)'!O30)))</f>
        <v>*</v>
      </c>
      <c r="M30" s="213" t="str">
        <f>IF($B30="","",IF('Emissions (daily means)'!$BI30=0,"*",IF('Emissions (daily means)'!P30="","*",'Emissions (daily means)'!P30)))</f>
        <v>*</v>
      </c>
      <c r="N30" s="216" t="str">
        <f>IF($B30="","",IF('Emissions (daily means)'!$BI30=0,"*",IF('Emissions (daily means)'!Q30="","*",'Emissions (daily means)'!Q30)))</f>
        <v>*</v>
      </c>
      <c r="O30" s="216" t="str">
        <f>IF($B30="","",IF('Emissions (daily means)'!$BI30=0,"*",IF('Emissions (daily means)'!R30="","*",'Emissions (daily means)'!R30)))</f>
        <v>*</v>
      </c>
      <c r="P30" s="216" t="str">
        <f>IF($B30="","",IF('Emissions (daily means)'!$BI30=0,"*",IF('Emissions (daily means)'!S30="","*",'Emissions (daily means)'!S30)))</f>
        <v>*</v>
      </c>
      <c r="Q30" s="219" t="str">
        <f>IF($B30="","",IF('Emissions (daily means)'!$BI30=0,"*",IF('Emissions (daily means)'!T30="","*",'Emissions (daily means)'!T30)))</f>
        <v>*</v>
      </c>
      <c r="R30" s="220" t="str">
        <f>IF($B30="","",IF('Emissions (daily means)'!$BI30=0,"*",IF('Emissions (daily means)'!U30="","*",'Emissions (daily means)'!U30)))</f>
        <v>*</v>
      </c>
      <c r="S30" s="217" t="str">
        <f>IF($B30="","",IF('Emissions (daily means)'!$BI30=0,"*",IF('Emissions (daily means)'!V30="","*",'Emissions (daily means)'!V30)))</f>
        <v>*</v>
      </c>
      <c r="T30" s="216" t="str">
        <f>IF($B30="","",IF('Emissions (daily means)'!$BI30=0,"*",IF('Emissions (daily means)'!W30="","*",'Emissions (daily means)'!W30)))</f>
        <v>*</v>
      </c>
      <c r="U30" s="219" t="str">
        <f>IF($B30="","",IF('Emissions (daily means)'!$BI30=0,"*",IF('Emissions (daily means)'!X30="","*",'Emissions (daily means)'!X30)))</f>
        <v>*</v>
      </c>
      <c r="V30" s="221" t="str">
        <f>IF($B30="","",IF('Emissions (daily means)'!$BI30=0,"*",IF('Emissions (daily means)'!Y30="","*",'Emissions (daily means)'!Y30)))</f>
        <v>*</v>
      </c>
      <c r="W30" s="217" t="str">
        <f>IF($B30="","",IF('Emissions (daily means)'!$BI30=0,"*",IF('Emissions (daily means)'!Z30="","*",'Emissions (daily means)'!Z30)))</f>
        <v>*</v>
      </c>
      <c r="X30" s="217" t="str">
        <f>IF($B30="","",IF('Emissions (daily means)'!$BI30=0,"*",IF('Emissions (daily means)'!AA30="","*",'Emissions (daily means)'!AA30)))</f>
        <v>*</v>
      </c>
      <c r="Y30" s="219" t="str">
        <f>IF($B30="","",IF('Emissions (daily means)'!$BI30=0,"*",IF('Emissions (daily means)'!AB30="","*",'Emissions (daily means)'!AB30)))</f>
        <v>*</v>
      </c>
      <c r="Z30" s="220" t="str">
        <f>IF($B30="","",IF('Emissions (daily means)'!$BI30=0,"*",IF('Emissions (daily means)'!AC30="","*",'Emissions (daily means)'!AC30)))</f>
        <v>*</v>
      </c>
      <c r="AA30" s="216" t="str">
        <f>IF($B30="","",IF('Emissions (daily means)'!$BI30=0,"*",IF('Emissions (daily means)'!AD30="","*",'Emissions (daily means)'!AD30)))</f>
        <v>*</v>
      </c>
      <c r="AB30" s="216" t="str">
        <f>IF($B30="","",IF('Emissions (daily means)'!$BI30=0,"*",IF('Emissions (daily means)'!AE30="","*",'Emissions (daily means)'!AE30)))</f>
        <v>*</v>
      </c>
      <c r="AC30" s="216" t="str">
        <f>IF($B30="","",IF('Emissions (daily means)'!$BI30=0,"*",IF('Emissions (daily means)'!AF30="","*",'Emissions (daily means)'!AF30)))</f>
        <v>*</v>
      </c>
      <c r="AD30" s="216" t="str">
        <f>IF($B30="","",IF('Emissions (daily means)'!$BI30=0,"*",IF('Emissions (daily means)'!AG30="","*",'Emissions (daily means)'!AG30)))</f>
        <v>*</v>
      </c>
      <c r="AE30" s="216" t="str">
        <f>IF($B30="","",IF('Emissions (daily means)'!$BI30=0,"*",IF('Emissions (daily means)'!AH30="","*",'Emissions (daily means)'!AH30)))</f>
        <v>*</v>
      </c>
      <c r="AF30" s="216" t="str">
        <f>IF($B30="","",IF('Emissions (daily means)'!$BI30=0,"*",IF('Emissions (daily means)'!AI30="","*",'Emissions (daily means)'!AI30)))</f>
        <v>*</v>
      </c>
      <c r="AG30" s="216" t="str">
        <f>IF($B30="","",IF('Emissions (daily means)'!$BI30=0,"*",IF('Emissions (daily means)'!AJ30="","*",'Emissions (daily means)'!AJ30)))</f>
        <v>*</v>
      </c>
      <c r="AH30" s="217" t="str">
        <f>IF($B30="","",IF('Emissions (daily means)'!$BI30=0,"*",IF('Emissions (daily means)'!AK30="","*",'Emissions (daily means)'!AK30)))</f>
        <v>*</v>
      </c>
      <c r="AI30" s="220" t="str">
        <f>IF($B30="","",IF('Emissions (daily means)'!$BI30=0,"*",IF('Emissions (daily means)'!AL30="","*",'Emissions (daily means)'!AL30)))</f>
        <v>*</v>
      </c>
      <c r="AJ30" s="216" t="str">
        <f>IF($B30="","",IF('Emissions (daily means)'!$BI30=0,"*",IF('Emissions (daily means)'!AM30="","*",'Emissions (daily means)'!AM30)))</f>
        <v>*</v>
      </c>
      <c r="AK30" s="223" t="str">
        <f>IF($B30="","",IF('Emissions (daily means)'!$BI30=0,"*",IF('Emissions (daily means)'!AN30="","*",'Emissions (daily means)'!AN30)))</f>
        <v>*</v>
      </c>
      <c r="AL30" s="224" t="str">
        <f>IF($B30="","",IF('Emissions (daily means)'!$BI30=0,"*",IF('Emissions (daily means)'!AO30="","*",'Emissions (daily means)'!AO30)))</f>
        <v>*</v>
      </c>
      <c r="AM30" s="225" t="str">
        <f>IF($B30="","",IF('Emissions (daily means)'!$BI30=0,"*",IF('Emissions (daily means)'!BC30="","*",'Emissions (daily means)'!BC30)))</f>
        <v>*</v>
      </c>
      <c r="AN30" s="226" t="str">
        <f>IF($B30="","",IF('Emissions (daily means)'!$BI30=0,"*",IF('Emissions (daily means)'!BD30="","*",'Emissions (daily means)'!BD30)))</f>
        <v>*</v>
      </c>
      <c r="AO30" s="227" t="str">
        <f>IF($B30="","",IF('Emissions (daily means)'!$BI30=0,"*",IF('Emissions (daily means)'!BE30="","*",'Emissions (daily means)'!BE30)))</f>
        <v>*</v>
      </c>
      <c r="AP30" s="217"/>
      <c r="AQ30" s="184" t="s">
        <v>139</v>
      </c>
      <c r="AR30" s="184" t="s">
        <v>67</v>
      </c>
      <c r="AS30" s="184">
        <v>1</v>
      </c>
      <c r="AT30" s="185">
        <v>13.382550028773482</v>
      </c>
      <c r="AU30" s="186">
        <v>519425.55206757452</v>
      </c>
      <c r="AV30" s="186">
        <v>1909.6527649543179</v>
      </c>
      <c r="AW30" s="186">
        <v>95</v>
      </c>
      <c r="AX30" s="185">
        <v>15.703103864734301</v>
      </c>
      <c r="AY30" s="185">
        <v>81.977439613526585</v>
      </c>
      <c r="AZ30" s="185">
        <v>17.443121980676327</v>
      </c>
      <c r="BA30" s="185">
        <v>71.265863526570044</v>
      </c>
      <c r="BB30" s="186">
        <v>176.92333333333332</v>
      </c>
      <c r="BC30" s="185">
        <v>4.6493333333333338</v>
      </c>
      <c r="BD30" s="185">
        <v>25.894495412844037</v>
      </c>
      <c r="BE30" s="185">
        <v>3.42</v>
      </c>
      <c r="BF30" s="185">
        <v>4.4800000000000004</v>
      </c>
      <c r="BG30" s="185">
        <v>21</v>
      </c>
      <c r="BH30" s="249"/>
      <c r="BI30" s="157" t="str">
        <f t="shared" ref="BI30:BI93" si="27">IF(AQ30="Grand Total","",IF(AQ30="",BI29,AQ30))</f>
        <v>Housing system 2</v>
      </c>
      <c r="BJ30" s="157" t="str">
        <f t="shared" si="22"/>
        <v>Location 1</v>
      </c>
      <c r="BK30" s="157">
        <f t="shared" si="23"/>
        <v>1</v>
      </c>
      <c r="BL30" s="168">
        <f>IF($BI30="","",IF(AT30="","",AT30))</f>
        <v>13.382550028773482</v>
      </c>
      <c r="BM30" s="170">
        <f t="shared" si="26"/>
        <v>519425.55206757452</v>
      </c>
      <c r="BN30" s="170">
        <f t="shared" si="26"/>
        <v>1909.6527649543179</v>
      </c>
      <c r="BO30" s="170">
        <f t="shared" si="25"/>
        <v>95</v>
      </c>
      <c r="BP30" s="168">
        <f t="shared" si="25"/>
        <v>15.703103864734301</v>
      </c>
      <c r="BQ30" s="168">
        <f t="shared" si="25"/>
        <v>81.977439613526585</v>
      </c>
      <c r="BR30" s="168">
        <f t="shared" si="25"/>
        <v>17.443121980676327</v>
      </c>
      <c r="BS30" s="168">
        <f t="shared" si="25"/>
        <v>71.265863526570044</v>
      </c>
      <c r="BT30" s="170">
        <f t="shared" si="25"/>
        <v>176.92333333333332</v>
      </c>
      <c r="BU30" s="168">
        <f t="shared" si="25"/>
        <v>4.6493333333333338</v>
      </c>
      <c r="BV30" s="168">
        <f t="shared" si="25"/>
        <v>25.894495412844037</v>
      </c>
      <c r="BW30" s="168">
        <f t="shared" si="25"/>
        <v>3.42</v>
      </c>
      <c r="BX30" s="168">
        <f t="shared" si="25"/>
        <v>4.4800000000000004</v>
      </c>
      <c r="BY30" s="168">
        <f t="shared" si="25"/>
        <v>21</v>
      </c>
      <c r="BZ30" s="169">
        <f t="shared" si="24"/>
        <v>5</v>
      </c>
      <c r="CB30" s="190"/>
      <c r="CC30" s="190"/>
      <c r="CD30" s="190"/>
      <c r="CE30" s="191"/>
      <c r="CF30" s="191"/>
      <c r="CG30" s="249"/>
      <c r="CH30" s="157" t="str">
        <f t="shared" si="1"/>
        <v>Housing system 2</v>
      </c>
      <c r="CI30" s="157" t="str">
        <f t="shared" si="2"/>
        <v>Location 1</v>
      </c>
      <c r="CJ30" s="165">
        <f t="shared" si="6"/>
        <v>5</v>
      </c>
      <c r="CK30" s="157">
        <f t="shared" si="7"/>
        <v>1</v>
      </c>
      <c r="CL30" s="168">
        <f t="shared" si="8"/>
        <v>13.382550028773482</v>
      </c>
      <c r="CM30" s="170">
        <f t="shared" si="9"/>
        <v>519425.55206757452</v>
      </c>
      <c r="CN30" s="170">
        <f t="shared" si="10"/>
        <v>1909.6527649543179</v>
      </c>
      <c r="CO30" s="170">
        <f t="shared" si="11"/>
        <v>95</v>
      </c>
      <c r="CP30" s="168">
        <f t="shared" si="12"/>
        <v>15.703103864734301</v>
      </c>
      <c r="CQ30" s="168">
        <f t="shared" si="13"/>
        <v>81.977439613526585</v>
      </c>
      <c r="CR30" s="168">
        <f t="shared" si="14"/>
        <v>17.443121980676327</v>
      </c>
      <c r="CS30" s="168">
        <f t="shared" si="15"/>
        <v>71.265863526570044</v>
      </c>
      <c r="CT30" s="170">
        <f t="shared" si="16"/>
        <v>176.92333333333332</v>
      </c>
      <c r="CU30" s="168">
        <f t="shared" si="17"/>
        <v>4.6493333333333338</v>
      </c>
      <c r="CV30" s="168">
        <f t="shared" si="18"/>
        <v>25.894495412844037</v>
      </c>
      <c r="CW30" s="168">
        <f t="shared" si="19"/>
        <v>3.42</v>
      </c>
      <c r="CX30" s="168">
        <f t="shared" si="20"/>
        <v>4.4800000000000004</v>
      </c>
      <c r="CY30" s="168">
        <f t="shared" si="21"/>
        <v>21</v>
      </c>
      <c r="DA30" s="190"/>
      <c r="DB30" s="190"/>
      <c r="DC30" s="190"/>
      <c r="DD30" s="168"/>
    </row>
    <row r="31" spans="2:108" ht="15.75" customHeight="1" x14ac:dyDescent="0.25">
      <c r="B31" s="213" t="str">
        <f>IF('Emissions (daily means)'!D31="","",'Emissions (daily means)'!D31)</f>
        <v>Housing system 1</v>
      </c>
      <c r="C31" s="213" t="str">
        <f>IF('Emissions (daily means)'!B31="","",'Emissions (daily means)'!B31)</f>
        <v>Institute 1</v>
      </c>
      <c r="D31" s="214" t="str">
        <f>IF('Emissions (daily means)'!E31="","",'Emissions (daily means)'!E31)</f>
        <v>Location 3</v>
      </c>
      <c r="E31" s="215">
        <f>IF('Emissions (daily means)'!F31="","",'Emissions (daily means)'!F31)</f>
        <v>3</v>
      </c>
      <c r="F31" s="216">
        <f>IF($B31="","",IF('Emissions (daily means)'!$BI31=0,"*",IF('Emissions (daily means)'!I31="","*",'Emissions (daily means)'!I31)))</f>
        <v>243</v>
      </c>
      <c r="G31" s="217">
        <f>IF($B31="","",IF('Emissions (daily means)'!$BI31=0,"*",IF('Emissions (daily means)'!J31="","*",'Emissions (daily means)'!J31)))</f>
        <v>13.341000000000001</v>
      </c>
      <c r="H31" s="216">
        <f>IF($B31="","",IF('Emissions (daily means)'!$BI31=0,"*",IF('Emissions (daily means)'!K31="","*",'Emissions (daily means)'!K31)))</f>
        <v>73.12</v>
      </c>
      <c r="I31" s="217">
        <f>IF($B31="","",IF('Emissions (daily means)'!$BI31=0,"*",IF('Emissions (daily means)'!L31="","*",'Emissions (daily means)'!L31)))</f>
        <v>17.956354166666671</v>
      </c>
      <c r="J31" s="216">
        <f>IF($B31="","",IF('Emissions (daily means)'!$BI31=0,"*",IF('Emissions (daily means)'!M31="","*",'Emissions (daily means)'!M31)))</f>
        <v>68.396631944444465</v>
      </c>
      <c r="K31" s="216">
        <f>IF($B31="","",IF('Emissions (daily means)'!$BI31=0,"*",IF('Emissions (daily means)'!N31="","*",'Emissions (daily means)'!N31)))</f>
        <v>75.069999999999993</v>
      </c>
      <c r="L31" s="218">
        <f>IF($B31="","",IF('Emissions (daily means)'!$BI31=0,"*",IF('Emissions (daily means)'!O31="","*",'Emissions (daily means)'!O31)))</f>
        <v>2.7919999999999998</v>
      </c>
      <c r="M31" s="213">
        <f>IF($B31="","",IF('Emissions (daily means)'!$BI31=0,"*",IF('Emissions (daily means)'!P31="","*",'Emissions (daily means)'!P31)))</f>
        <v>197</v>
      </c>
      <c r="N31" s="216">
        <f>IF($B31="","",IF('Emissions (daily means)'!$BI31=0,"*",IF('Emissions (daily means)'!Q31="","*",'Emissions (daily means)'!Q31)))</f>
        <v>138</v>
      </c>
      <c r="O31" s="216">
        <f>IF($B31="","",IF('Emissions (daily means)'!$BI31=0,"*",IF('Emissions (daily means)'!R31="","*",'Emissions (daily means)'!R31)))</f>
        <v>14</v>
      </c>
      <c r="P31" s="216">
        <f>IF($B31="","",IF('Emissions (daily means)'!$BI31=0,"*",IF('Emissions (daily means)'!S31="","*",'Emissions (daily means)'!S31)))</f>
        <v>38</v>
      </c>
      <c r="Q31" s="219">
        <f>IF($B31="","",IF('Emissions (daily means)'!$BI31=0,"*",IF('Emissions (daily means)'!T31="","*",'Emissions (daily means)'!T31)))</f>
        <v>0</v>
      </c>
      <c r="R31" s="220">
        <f>IF($B31="","",IF('Emissions (daily means)'!$BI31=0,"*",IF('Emissions (daily means)'!U31="","*",'Emissions (daily means)'!U31)))</f>
        <v>1</v>
      </c>
      <c r="S31" s="217">
        <f>IF($B31="","",IF('Emissions (daily means)'!$BI31=0,"*",IF('Emissions (daily means)'!V31="","*",'Emissions (daily means)'!V31)))</f>
        <v>4.7</v>
      </c>
      <c r="T31" s="216">
        <f>IF($B31="","",IF('Emissions (daily means)'!$BI31=0,"*",IF('Emissions (daily means)'!W31="","*",'Emissions (daily means)'!W31)))</f>
        <v>0</v>
      </c>
      <c r="U31" s="219">
        <f>IF($B31="","",IF('Emissions (daily means)'!$BI31=0,"*",IF('Emissions (daily means)'!X31="","*",'Emissions (daily means)'!X31)))</f>
        <v>16</v>
      </c>
      <c r="V31" s="221">
        <f>IF($B31="","",IF('Emissions (daily means)'!$BI31=0,"*",IF('Emissions (daily means)'!Y31="","*",'Emissions (daily means)'!Y31)))</f>
        <v>26</v>
      </c>
      <c r="W31" s="217">
        <f>IF($B31="","",IF('Emissions (daily means)'!$BI31=0,"*",IF('Emissions (daily means)'!Z31="","*",'Emissions (daily means)'!Z31)))</f>
        <v>3.52</v>
      </c>
      <c r="X31" s="217">
        <f>IF($B31="","",IF('Emissions (daily means)'!$BI31=0,"*",IF('Emissions (daily means)'!AA31="","*",'Emissions (daily means)'!AA31)))</f>
        <v>4.42</v>
      </c>
      <c r="Y31" s="219">
        <f>IF($B31="","",IF('Emissions (daily means)'!$BI31=0,"*",IF('Emissions (daily means)'!AB31="","*",'Emissions (daily means)'!AB31)))</f>
        <v>25</v>
      </c>
      <c r="Z31" s="220">
        <f>IF($B31="","",IF('Emissions (daily means)'!$BI31=0,"*",IF('Emissions (daily means)'!AC31="","*",'Emissions (daily means)'!AC31)))</f>
        <v>650</v>
      </c>
      <c r="AA31" s="216">
        <f>IF($B31="","",IF('Emissions (daily means)'!$BI31=0,"*",IF('Emissions (daily means)'!AD31="","*",'Emissions (daily means)'!AD31)))</f>
        <v>650</v>
      </c>
      <c r="AB31" s="216">
        <f>IF($B31="","",IF('Emissions (daily means)'!$BI31=0,"*",IF('Emissions (daily means)'!AE31="","*",'Emissions (daily means)'!AE31)))</f>
        <v>400</v>
      </c>
      <c r="AC31" s="216">
        <f>IF($B31="","",IF('Emissions (daily means)'!$BI31=0,"*",IF('Emissions (daily means)'!AF31="","*",'Emissions (daily means)'!AF31)))</f>
        <v>250</v>
      </c>
      <c r="AD31" s="216">
        <f>IF($B31="","",IF('Emissions (daily means)'!$BI31=0,"*",IF('Emissions (daily means)'!AG31="","*",'Emissions (daily means)'!AG31)))</f>
        <v>160</v>
      </c>
      <c r="AE31" s="216">
        <f>IF($B31="","",IF('Emissions (daily means)'!$BI31=0,"*",IF('Emissions (daily means)'!AH31="","*",'Emissions (daily means)'!AH31)))</f>
        <v>220</v>
      </c>
      <c r="AF31" s="216">
        <f>IF($B31="","",IF('Emissions (daily means)'!$BI31=0,"*",IF('Emissions (daily means)'!AI31="","*",'Emissions (daily means)'!AI31)))</f>
        <v>140</v>
      </c>
      <c r="AG31" s="216">
        <f>IF($B31="","",IF('Emissions (daily means)'!$BI31=0,"*",IF('Emissions (daily means)'!AJ31="","*",'Emissions (daily means)'!AJ31)))</f>
        <v>10</v>
      </c>
      <c r="AH31" s="217">
        <f>IF($B31="","",IF('Emissions (daily means)'!$BI31=0,"*",IF('Emissions (daily means)'!AK31="","*",'Emissions (daily means)'!AK31)))</f>
        <v>0.6</v>
      </c>
      <c r="AI31" s="220">
        <f>IF($B31="","",IF('Emissions (daily means)'!$BI31=0,"*",IF('Emissions (daily means)'!AL31="","*",'Emissions (daily means)'!AL31)))</f>
        <v>660.73611111111109</v>
      </c>
      <c r="AJ31" s="216">
        <f>IF($B31="","",IF('Emissions (daily means)'!$BI31=0,"*",IF('Emissions (daily means)'!AM31="","*",'Emissions (daily means)'!AM31)))</f>
        <v>429.05184514130821</v>
      </c>
      <c r="AK31" s="223">
        <f>IF($B31="","",IF('Emissions (daily means)'!$BI31=0,"*",IF('Emissions (daily means)'!AN31="","*",'Emissions (daily means)'!AN31)))</f>
        <v>1.7205954805059613</v>
      </c>
      <c r="AL31" s="224">
        <f>IF($B31="","",IF('Emissions (daily means)'!$BI31=0,"*",IF('Emissions (daily means)'!AO31="","*",'Emissions (daily means)'!AO31)))</f>
        <v>6.9583335445659353E-2</v>
      </c>
      <c r="AM31" s="225">
        <f>IF($B31="","",IF('Emissions (daily means)'!$BI31=0,"*",IF('Emissions (daily means)'!BC31="","*",'Emissions (daily means)'!BC31)))</f>
        <v>176719.15460526539</v>
      </c>
      <c r="AN31" s="226">
        <f>IF($B31="","",IF('Emissions (daily means)'!$BI31=0,"*",IF('Emissions (daily means)'!BD31="","*",'Emissions (daily means)'!BD31)))</f>
        <v>930.10081371192314</v>
      </c>
      <c r="AO31" s="227">
        <f>IF($B31="","",IF('Emissions (daily means)'!$BI31=0,"*",IF('Emissions (daily means)'!BE31="","*",'Emissions (daily means)'!BE31)))</f>
        <v>14.12080398750498</v>
      </c>
      <c r="AP31" s="217"/>
      <c r="AQ31" s="184"/>
      <c r="AR31" s="184"/>
      <c r="AS31" s="184">
        <v>2</v>
      </c>
      <c r="AT31" s="185">
        <v>7.3868879810247172</v>
      </c>
      <c r="AU31" s="186">
        <v>224857.72043489921</v>
      </c>
      <c r="AV31" s="186">
        <v>861.52383308390506</v>
      </c>
      <c r="AW31" s="186">
        <v>158</v>
      </c>
      <c r="AX31" s="185">
        <v>7.8200486111111118</v>
      </c>
      <c r="AY31" s="185">
        <v>89.098611111111111</v>
      </c>
      <c r="AZ31" s="185">
        <v>9.9667314814814798</v>
      </c>
      <c r="BA31" s="185">
        <v>80.146666666666661</v>
      </c>
      <c r="BB31" s="186">
        <v>224.13333333333333</v>
      </c>
      <c r="BC31" s="185">
        <v>7.3246666666666682</v>
      </c>
      <c r="BD31" s="185">
        <v>25.35211267605634</v>
      </c>
      <c r="BE31" s="185">
        <v>3.4500000000000006</v>
      </c>
      <c r="BF31" s="185">
        <v>4.29</v>
      </c>
      <c r="BG31" s="185">
        <v>13</v>
      </c>
      <c r="BI31" s="157" t="str">
        <f t="shared" si="27"/>
        <v>Housing system 2</v>
      </c>
      <c r="BJ31" s="157" t="str">
        <f t="shared" si="22"/>
        <v>Location 1</v>
      </c>
      <c r="BK31" s="66">
        <f t="shared" si="23"/>
        <v>2</v>
      </c>
      <c r="BL31" s="65">
        <f t="shared" ref="BL31:BS94" si="28">IF($BI31="","",IF(AT31="","",AT31))</f>
        <v>7.3868879810247172</v>
      </c>
      <c r="BM31" s="64">
        <f t="shared" si="26"/>
        <v>224857.72043489921</v>
      </c>
      <c r="BN31" s="64">
        <f t="shared" si="26"/>
        <v>861.52383308390506</v>
      </c>
      <c r="BO31" s="64">
        <f t="shared" si="25"/>
        <v>158</v>
      </c>
      <c r="BP31" s="65">
        <f t="shared" si="25"/>
        <v>7.8200486111111118</v>
      </c>
      <c r="BQ31" s="65">
        <f t="shared" si="25"/>
        <v>89.098611111111111</v>
      </c>
      <c r="BR31" s="65">
        <f t="shared" si="25"/>
        <v>9.9667314814814798</v>
      </c>
      <c r="BS31" s="65">
        <f t="shared" si="25"/>
        <v>80.146666666666661</v>
      </c>
      <c r="BT31" s="64">
        <f t="shared" si="25"/>
        <v>224.13333333333333</v>
      </c>
      <c r="BU31" s="65">
        <f t="shared" si="25"/>
        <v>7.3246666666666682</v>
      </c>
      <c r="BV31" s="65">
        <f t="shared" si="25"/>
        <v>25.35211267605634</v>
      </c>
      <c r="BW31" s="65">
        <f t="shared" si="25"/>
        <v>3.4500000000000006</v>
      </c>
      <c r="BX31" s="65">
        <f t="shared" si="25"/>
        <v>4.29</v>
      </c>
      <c r="BY31" s="65">
        <f t="shared" si="25"/>
        <v>13</v>
      </c>
      <c r="BZ31" s="169">
        <f t="shared" si="24"/>
        <v>5</v>
      </c>
      <c r="CH31" s="157" t="str">
        <f t="shared" si="1"/>
        <v>Housing system 2</v>
      </c>
      <c r="CI31" s="157" t="str">
        <f t="shared" si="2"/>
        <v>Location 1</v>
      </c>
      <c r="CJ31" s="165">
        <f t="shared" si="6"/>
        <v>5</v>
      </c>
      <c r="CK31" s="66">
        <f t="shared" si="7"/>
        <v>2</v>
      </c>
      <c r="CL31" s="65">
        <f t="shared" si="8"/>
        <v>7.3868879810247172</v>
      </c>
      <c r="CM31" s="64">
        <f t="shared" si="9"/>
        <v>224857.72043489921</v>
      </c>
      <c r="CN31" s="64">
        <f t="shared" si="10"/>
        <v>861.52383308390506</v>
      </c>
      <c r="CO31" s="64">
        <f t="shared" si="11"/>
        <v>158</v>
      </c>
      <c r="CP31" s="65">
        <f t="shared" si="12"/>
        <v>7.8200486111111118</v>
      </c>
      <c r="CQ31" s="65">
        <f t="shared" si="13"/>
        <v>89.098611111111111</v>
      </c>
      <c r="CR31" s="65">
        <f t="shared" si="14"/>
        <v>9.9667314814814798</v>
      </c>
      <c r="CS31" s="65">
        <f t="shared" si="15"/>
        <v>80.146666666666661</v>
      </c>
      <c r="CT31" s="64">
        <f t="shared" si="16"/>
        <v>224.13333333333333</v>
      </c>
      <c r="CU31" s="65">
        <f t="shared" si="17"/>
        <v>7.3246666666666682</v>
      </c>
      <c r="CV31" s="65">
        <f t="shared" si="18"/>
        <v>25.35211267605634</v>
      </c>
      <c r="CW31" s="65">
        <f t="shared" si="19"/>
        <v>3.4500000000000006</v>
      </c>
      <c r="CX31" s="65">
        <f t="shared" si="20"/>
        <v>4.29</v>
      </c>
      <c r="CY31" s="65">
        <f t="shared" si="21"/>
        <v>13</v>
      </c>
    </row>
    <row r="32" spans="2:108" ht="15.75" customHeight="1" x14ac:dyDescent="0.25">
      <c r="B32" s="213" t="str">
        <f>IF('Emissions (daily means)'!D32="","",'Emissions (daily means)'!D32)</f>
        <v>Housing system 1</v>
      </c>
      <c r="C32" s="213" t="str">
        <f>IF('Emissions (daily means)'!B32="","",'Emissions (daily means)'!B32)</f>
        <v>Institute 1</v>
      </c>
      <c r="D32" s="214" t="str">
        <f>IF('Emissions (daily means)'!E32="","",'Emissions (daily means)'!E32)</f>
        <v>Location 3</v>
      </c>
      <c r="E32" s="215">
        <f>IF('Emissions (daily means)'!F32="","",'Emissions (daily means)'!F32)</f>
        <v>4</v>
      </c>
      <c r="F32" s="216">
        <f>IF($B32="","",IF('Emissions (daily means)'!$BI32=0,"*",IF('Emissions (daily means)'!I32="","*",'Emissions (daily means)'!I32)))</f>
        <v>306</v>
      </c>
      <c r="G32" s="217">
        <f>IF($B32="","",IF('Emissions (daily means)'!$BI32=0,"*",IF('Emissions (daily means)'!J32="","*",'Emissions (daily means)'!J32)))</f>
        <v>11.400434782608695</v>
      </c>
      <c r="H32" s="216">
        <f>IF($B32="","",IF('Emissions (daily means)'!$BI32=0,"*",IF('Emissions (daily means)'!K32="","*",'Emissions (daily means)'!K32)))</f>
        <v>81.165217391304353</v>
      </c>
      <c r="I32" s="217">
        <f>IF($B32="","",IF('Emissions (daily means)'!$BI32=0,"*",IF('Emissions (daily means)'!L32="","*",'Emissions (daily means)'!L32)))</f>
        <v>15.235217391304344</v>
      </c>
      <c r="J32" s="216">
        <f>IF($B32="","",IF('Emissions (daily means)'!$BI32=0,"*",IF('Emissions (daily means)'!M32="","*",'Emissions (daily means)'!M32)))</f>
        <v>86.230434782608697</v>
      </c>
      <c r="K32" s="216">
        <f>IF($B32="","",IF('Emissions (daily means)'!$BI32=0,"*",IF('Emissions (daily means)'!N32="","*",'Emissions (daily means)'!N32)))</f>
        <v>185.64</v>
      </c>
      <c r="L32" s="218">
        <f>IF($B32="","",IF('Emissions (daily means)'!$BI32=0,"*",IF('Emissions (daily means)'!O32="","*",'Emissions (daily means)'!O32)))</f>
        <v>3.06</v>
      </c>
      <c r="M32" s="213">
        <f>IF($B32="","",IF('Emissions (daily means)'!$BI32=0,"*",IF('Emissions (daily means)'!P32="","*",'Emissions (daily means)'!P32)))</f>
        <v>197</v>
      </c>
      <c r="N32" s="216">
        <f>IF($B32="","",IF('Emissions (daily means)'!$BI32=0,"*",IF('Emissions (daily means)'!Q32="","*",'Emissions (daily means)'!Q32)))</f>
        <v>143</v>
      </c>
      <c r="O32" s="216">
        <f>IF($B32="","",IF('Emissions (daily means)'!$BI32=0,"*",IF('Emissions (daily means)'!R32="","*",'Emissions (daily means)'!R32)))</f>
        <v>13</v>
      </c>
      <c r="P32" s="216">
        <f>IF($B32="","",IF('Emissions (daily means)'!$BI32=0,"*",IF('Emissions (daily means)'!S32="","*",'Emissions (daily means)'!S32)))</f>
        <v>24</v>
      </c>
      <c r="Q32" s="219">
        <f>IF($B32="","",IF('Emissions (daily means)'!$BI32=0,"*",IF('Emissions (daily means)'!T32="","*",'Emissions (daily means)'!T32)))</f>
        <v>0</v>
      </c>
      <c r="R32" s="220">
        <f>IF($B32="","",IF('Emissions (daily means)'!$BI32=0,"*",IF('Emissions (daily means)'!U32="","*",'Emissions (daily means)'!U32)))</f>
        <v>1</v>
      </c>
      <c r="S32" s="217">
        <f>IF($B32="","",IF('Emissions (daily means)'!$BI32=0,"*",IF('Emissions (daily means)'!V32="","*",'Emissions (daily means)'!V32)))</f>
        <v>4.7</v>
      </c>
      <c r="T32" s="216">
        <f>IF($B32="","",IF('Emissions (daily means)'!$BI32=0,"*",IF('Emissions (daily means)'!W32="","*",'Emissions (daily means)'!W32)))</f>
        <v>0</v>
      </c>
      <c r="U32" s="219">
        <f>IF($B32="","",IF('Emissions (daily means)'!$BI32=0,"*",IF('Emissions (daily means)'!X32="","*",'Emissions (daily means)'!X32)))</f>
        <v>16</v>
      </c>
      <c r="V32" s="221">
        <f>IF($B32="","",IF('Emissions (daily means)'!$BI32=0,"*",IF('Emissions (daily means)'!Y32="","*",'Emissions (daily means)'!Y32)))</f>
        <v>28</v>
      </c>
      <c r="W32" s="217">
        <f>IF($B32="","",IF('Emissions (daily means)'!$BI32=0,"*",IF('Emissions (daily means)'!Z32="","*",'Emissions (daily means)'!Z32)))</f>
        <v>3.55</v>
      </c>
      <c r="X32" s="217">
        <f>IF($B32="","",IF('Emissions (daily means)'!$BI32=0,"*",IF('Emissions (daily means)'!AA32="","*",'Emissions (daily means)'!AA32)))</f>
        <v>4.4000000000000004</v>
      </c>
      <c r="Y32" s="219">
        <f>IF($B32="","",IF('Emissions (daily means)'!$BI32=0,"*",IF('Emissions (daily means)'!AB32="","*",'Emissions (daily means)'!AB32)))</f>
        <v>22</v>
      </c>
      <c r="Z32" s="220">
        <f>IF($B32="","",IF('Emissions (daily means)'!$BI32=0,"*",IF('Emissions (daily means)'!AC32="","*",'Emissions (daily means)'!AC32)))</f>
        <v>650</v>
      </c>
      <c r="AA32" s="216">
        <f>IF($B32="","",IF('Emissions (daily means)'!$BI32=0,"*",IF('Emissions (daily means)'!AD32="","*",'Emissions (daily means)'!AD32)))</f>
        <v>650</v>
      </c>
      <c r="AB32" s="216">
        <f>IF($B32="","",IF('Emissions (daily means)'!$BI32=0,"*",IF('Emissions (daily means)'!AE32="","*",'Emissions (daily means)'!AE32)))</f>
        <v>400</v>
      </c>
      <c r="AC32" s="216">
        <f>IF($B32="","",IF('Emissions (daily means)'!$BI32=0,"*",IF('Emissions (daily means)'!AF32="","*",'Emissions (daily means)'!AF32)))</f>
        <v>250</v>
      </c>
      <c r="AD32" s="216">
        <f>IF($B32="","",IF('Emissions (daily means)'!$BI32=0,"*",IF('Emissions (daily means)'!AG32="","*",'Emissions (daily means)'!AG32)))</f>
        <v>160</v>
      </c>
      <c r="AE32" s="216">
        <f>IF($B32="","",IF('Emissions (daily means)'!$BI32=0,"*",IF('Emissions (daily means)'!AH32="","*",'Emissions (daily means)'!AH32)))</f>
        <v>220</v>
      </c>
      <c r="AF32" s="216">
        <f>IF($B32="","",IF('Emissions (daily means)'!$BI32=0,"*",IF('Emissions (daily means)'!AI32="","*",'Emissions (daily means)'!AI32)))</f>
        <v>140</v>
      </c>
      <c r="AG32" s="216">
        <f>IF($B32="","",IF('Emissions (daily means)'!$BI32=0,"*",IF('Emissions (daily means)'!AJ32="","*",'Emissions (daily means)'!AJ32)))</f>
        <v>10</v>
      </c>
      <c r="AH32" s="217">
        <f>IF($B32="","",IF('Emissions (daily means)'!$BI32=0,"*",IF('Emissions (daily means)'!AK32="","*",'Emissions (daily means)'!AK32)))</f>
        <v>0.6</v>
      </c>
      <c r="AI32" s="220">
        <f>IF($B32="","",IF('Emissions (daily means)'!$BI32=0,"*",IF('Emissions (daily means)'!AL32="","*",'Emissions (daily means)'!AL32)))</f>
        <v>749.88541666666663</v>
      </c>
      <c r="AJ32" s="216">
        <f>IF($B32="","",IF('Emissions (daily means)'!$BI32=0,"*",IF('Emissions (daily means)'!AM32="","*",'Emissions (daily means)'!AM32)))</f>
        <v>458.98497313778307</v>
      </c>
      <c r="AK32" s="223">
        <f>IF($B32="","",IF('Emissions (daily means)'!$BI32=0,"*",IF('Emissions (daily means)'!AN32="","*",'Emissions (daily means)'!AN32)))</f>
        <v>2.2849452147823808</v>
      </c>
      <c r="AL32" s="224">
        <f>IF($B32="","",IF('Emissions (daily means)'!$BI32=0,"*",IF('Emissions (daily means)'!AO32="","*",'Emissions (daily means)'!AO32)))</f>
        <v>0.14021416922127247</v>
      </c>
      <c r="AM32" s="225">
        <f>IF($B32="","",IF('Emissions (daily means)'!$BI32=0,"*",IF('Emissions (daily means)'!BC32="","*",'Emissions (daily means)'!BC32)))</f>
        <v>143989.05628486827</v>
      </c>
      <c r="AN32" s="226">
        <f>IF($B32="","",IF('Emissions (daily means)'!$BI32=0,"*",IF('Emissions (daily means)'!BD32="","*",'Emissions (daily means)'!BD32)))</f>
        <v>799.93920158260153</v>
      </c>
      <c r="AO32" s="227">
        <f>IF($B32="","",IF('Emissions (daily means)'!$BI32=0,"*",IF('Emissions (daily means)'!BE32="","*",'Emissions (daily means)'!BE32)))</f>
        <v>14.946099012709267</v>
      </c>
      <c r="AP32" s="217"/>
      <c r="AQ32" s="184"/>
      <c r="AR32" s="184"/>
      <c r="AS32" s="184">
        <v>3</v>
      </c>
      <c r="AT32" s="185">
        <v>10.246540770382545</v>
      </c>
      <c r="AU32" s="186">
        <v>145085.47525003823</v>
      </c>
      <c r="AV32" s="186">
        <v>549.56619412893258</v>
      </c>
      <c r="AW32" s="186">
        <v>215</v>
      </c>
      <c r="AX32" s="185">
        <v>16.255695130384932</v>
      </c>
      <c r="AY32" s="185">
        <v>79.226666666666674</v>
      </c>
      <c r="AZ32" s="185">
        <v>18.659312823116313</v>
      </c>
      <c r="BA32" s="185">
        <v>79.055452523033978</v>
      </c>
      <c r="BB32" s="186">
        <v>156.25</v>
      </c>
      <c r="BC32" s="185">
        <v>3.5636666666666663</v>
      </c>
      <c r="BD32" s="185">
        <v>25.878917378917397</v>
      </c>
      <c r="BE32" s="185">
        <v>3.4</v>
      </c>
      <c r="BF32" s="185">
        <v>4.0199999999999996</v>
      </c>
      <c r="BG32" s="185">
        <v>17</v>
      </c>
      <c r="BI32" s="157" t="str">
        <f t="shared" si="27"/>
        <v>Housing system 2</v>
      </c>
      <c r="BJ32" s="157" t="str">
        <f t="shared" si="22"/>
        <v>Location 1</v>
      </c>
      <c r="BK32" s="66">
        <f t="shared" si="23"/>
        <v>3</v>
      </c>
      <c r="BL32" s="65">
        <f t="shared" si="28"/>
        <v>10.246540770382545</v>
      </c>
      <c r="BM32" s="64">
        <f t="shared" si="26"/>
        <v>145085.47525003823</v>
      </c>
      <c r="BN32" s="64">
        <f t="shared" si="26"/>
        <v>549.56619412893258</v>
      </c>
      <c r="BO32" s="64">
        <f t="shared" si="25"/>
        <v>215</v>
      </c>
      <c r="BP32" s="65">
        <f t="shared" si="25"/>
        <v>16.255695130384932</v>
      </c>
      <c r="BQ32" s="65">
        <f t="shared" si="25"/>
        <v>79.226666666666674</v>
      </c>
      <c r="BR32" s="65">
        <f t="shared" si="25"/>
        <v>18.659312823116313</v>
      </c>
      <c r="BS32" s="65">
        <f t="shared" si="25"/>
        <v>79.055452523033978</v>
      </c>
      <c r="BT32" s="64">
        <f t="shared" si="25"/>
        <v>156.25</v>
      </c>
      <c r="BU32" s="65">
        <f t="shared" si="25"/>
        <v>3.5636666666666663</v>
      </c>
      <c r="BV32" s="65">
        <f t="shared" si="25"/>
        <v>25.878917378917397</v>
      </c>
      <c r="BW32" s="65">
        <f t="shared" si="25"/>
        <v>3.4</v>
      </c>
      <c r="BX32" s="65">
        <f t="shared" si="25"/>
        <v>4.0199999999999996</v>
      </c>
      <c r="BY32" s="65">
        <f t="shared" si="25"/>
        <v>17</v>
      </c>
      <c r="BZ32" s="169">
        <f t="shared" si="24"/>
        <v>5</v>
      </c>
      <c r="CH32" s="157" t="str">
        <f t="shared" si="1"/>
        <v>Housing system 2</v>
      </c>
      <c r="CI32" s="157" t="str">
        <f t="shared" si="2"/>
        <v>Location 1</v>
      </c>
      <c r="CJ32" s="165">
        <f t="shared" si="6"/>
        <v>5</v>
      </c>
      <c r="CK32" s="66">
        <f t="shared" si="7"/>
        <v>3</v>
      </c>
      <c r="CL32" s="65">
        <f t="shared" si="8"/>
        <v>10.246540770382545</v>
      </c>
      <c r="CM32" s="64">
        <f t="shared" si="9"/>
        <v>145085.47525003823</v>
      </c>
      <c r="CN32" s="64">
        <f t="shared" si="10"/>
        <v>549.56619412893258</v>
      </c>
      <c r="CO32" s="64">
        <f t="shared" si="11"/>
        <v>215</v>
      </c>
      <c r="CP32" s="65">
        <f t="shared" si="12"/>
        <v>16.255695130384932</v>
      </c>
      <c r="CQ32" s="65">
        <f t="shared" si="13"/>
        <v>79.226666666666674</v>
      </c>
      <c r="CR32" s="65">
        <f t="shared" si="14"/>
        <v>18.659312823116313</v>
      </c>
      <c r="CS32" s="65">
        <f t="shared" si="15"/>
        <v>79.055452523033978</v>
      </c>
      <c r="CT32" s="64">
        <f t="shared" si="16"/>
        <v>156.25</v>
      </c>
      <c r="CU32" s="65">
        <f t="shared" si="17"/>
        <v>3.5636666666666663</v>
      </c>
      <c r="CV32" s="65">
        <f t="shared" si="18"/>
        <v>25.878917378917397</v>
      </c>
      <c r="CW32" s="65">
        <f t="shared" si="19"/>
        <v>3.4</v>
      </c>
      <c r="CX32" s="65">
        <f t="shared" si="20"/>
        <v>4.0199999999999996</v>
      </c>
      <c r="CY32" s="65">
        <f t="shared" si="21"/>
        <v>17</v>
      </c>
    </row>
    <row r="33" spans="2:103" ht="15.75" customHeight="1" x14ac:dyDescent="0.25">
      <c r="B33" s="213" t="str">
        <f>IF('Emissions (daily means)'!D33="","",'Emissions (daily means)'!D33)</f>
        <v>Housing system 1</v>
      </c>
      <c r="C33" s="213" t="str">
        <f>IF('Emissions (daily means)'!B33="","",'Emissions (daily means)'!B33)</f>
        <v>Institute 1</v>
      </c>
      <c r="D33" s="214" t="str">
        <f>IF('Emissions (daily means)'!E33="","",'Emissions (daily means)'!E33)</f>
        <v>Location 3</v>
      </c>
      <c r="E33" s="215">
        <f>IF('Emissions (daily means)'!F33="","",'Emissions (daily means)'!F33)</f>
        <v>5</v>
      </c>
      <c r="F33" s="216" t="str">
        <f>IF($B33="","",IF('Emissions (daily means)'!$BI33=0,"*",IF('Emissions (daily means)'!I33="","*",'Emissions (daily means)'!I33)))</f>
        <v>*</v>
      </c>
      <c r="G33" s="217" t="str">
        <f>IF($B33="","",IF('Emissions (daily means)'!$BI33=0,"*",IF('Emissions (daily means)'!J33="","*",'Emissions (daily means)'!J33)))</f>
        <v>*</v>
      </c>
      <c r="H33" s="216" t="str">
        <f>IF($B33="","",IF('Emissions (daily means)'!$BI33=0,"*",IF('Emissions (daily means)'!K33="","*",'Emissions (daily means)'!K33)))</f>
        <v>*</v>
      </c>
      <c r="I33" s="217" t="str">
        <f>IF($B33="","",IF('Emissions (daily means)'!$BI33=0,"*",IF('Emissions (daily means)'!L33="","*",'Emissions (daily means)'!L33)))</f>
        <v>*</v>
      </c>
      <c r="J33" s="216" t="str">
        <f>IF($B33="","",IF('Emissions (daily means)'!$BI33=0,"*",IF('Emissions (daily means)'!M33="","*",'Emissions (daily means)'!M33)))</f>
        <v>*</v>
      </c>
      <c r="K33" s="216" t="str">
        <f>IF($B33="","",IF('Emissions (daily means)'!$BI33=0,"*",IF('Emissions (daily means)'!N33="","*",'Emissions (daily means)'!N33)))</f>
        <v>*</v>
      </c>
      <c r="L33" s="218" t="str">
        <f>IF($B33="","",IF('Emissions (daily means)'!$BI33=0,"*",IF('Emissions (daily means)'!O33="","*",'Emissions (daily means)'!O33)))</f>
        <v>*</v>
      </c>
      <c r="M33" s="213" t="str">
        <f>IF($B33="","",IF('Emissions (daily means)'!$BI33=0,"*",IF('Emissions (daily means)'!P33="","*",'Emissions (daily means)'!P33)))</f>
        <v>*</v>
      </c>
      <c r="N33" s="216" t="str">
        <f>IF($B33="","",IF('Emissions (daily means)'!$BI33=0,"*",IF('Emissions (daily means)'!Q33="","*",'Emissions (daily means)'!Q33)))</f>
        <v>*</v>
      </c>
      <c r="O33" s="216" t="str">
        <f>IF($B33="","",IF('Emissions (daily means)'!$BI33=0,"*",IF('Emissions (daily means)'!R33="","*",'Emissions (daily means)'!R33)))</f>
        <v>*</v>
      </c>
      <c r="P33" s="216" t="str">
        <f>IF($B33="","",IF('Emissions (daily means)'!$BI33=0,"*",IF('Emissions (daily means)'!S33="","*",'Emissions (daily means)'!S33)))</f>
        <v>*</v>
      </c>
      <c r="Q33" s="219" t="str">
        <f>IF($B33="","",IF('Emissions (daily means)'!$BI33=0,"*",IF('Emissions (daily means)'!T33="","*",'Emissions (daily means)'!T33)))</f>
        <v>*</v>
      </c>
      <c r="R33" s="220" t="str">
        <f>IF($B33="","",IF('Emissions (daily means)'!$BI33=0,"*",IF('Emissions (daily means)'!U33="","*",'Emissions (daily means)'!U33)))</f>
        <v>*</v>
      </c>
      <c r="S33" s="217" t="str">
        <f>IF($B33="","",IF('Emissions (daily means)'!$BI33=0,"*",IF('Emissions (daily means)'!V33="","*",'Emissions (daily means)'!V33)))</f>
        <v>*</v>
      </c>
      <c r="T33" s="216" t="str">
        <f>IF($B33="","",IF('Emissions (daily means)'!$BI33=0,"*",IF('Emissions (daily means)'!W33="","*",'Emissions (daily means)'!W33)))</f>
        <v>*</v>
      </c>
      <c r="U33" s="219" t="str">
        <f>IF($B33="","",IF('Emissions (daily means)'!$BI33=0,"*",IF('Emissions (daily means)'!X33="","*",'Emissions (daily means)'!X33)))</f>
        <v>*</v>
      </c>
      <c r="V33" s="221" t="str">
        <f>IF($B33="","",IF('Emissions (daily means)'!$BI33=0,"*",IF('Emissions (daily means)'!Y33="","*",'Emissions (daily means)'!Y33)))</f>
        <v>*</v>
      </c>
      <c r="W33" s="217" t="str">
        <f>IF($B33="","",IF('Emissions (daily means)'!$BI33=0,"*",IF('Emissions (daily means)'!Z33="","*",'Emissions (daily means)'!Z33)))</f>
        <v>*</v>
      </c>
      <c r="X33" s="217" t="str">
        <f>IF($B33="","",IF('Emissions (daily means)'!$BI33=0,"*",IF('Emissions (daily means)'!AA33="","*",'Emissions (daily means)'!AA33)))</f>
        <v>*</v>
      </c>
      <c r="Y33" s="219" t="str">
        <f>IF($B33="","",IF('Emissions (daily means)'!$BI33=0,"*",IF('Emissions (daily means)'!AB33="","*",'Emissions (daily means)'!AB33)))</f>
        <v>*</v>
      </c>
      <c r="Z33" s="220" t="str">
        <f>IF($B33="","",IF('Emissions (daily means)'!$BI33=0,"*",IF('Emissions (daily means)'!AC33="","*",'Emissions (daily means)'!AC33)))</f>
        <v>*</v>
      </c>
      <c r="AA33" s="216" t="str">
        <f>IF($B33="","",IF('Emissions (daily means)'!$BI33=0,"*",IF('Emissions (daily means)'!AD33="","*",'Emissions (daily means)'!AD33)))</f>
        <v>*</v>
      </c>
      <c r="AB33" s="216" t="str">
        <f>IF($B33="","",IF('Emissions (daily means)'!$BI33=0,"*",IF('Emissions (daily means)'!AE33="","*",'Emissions (daily means)'!AE33)))</f>
        <v>*</v>
      </c>
      <c r="AC33" s="216" t="str">
        <f>IF($B33="","",IF('Emissions (daily means)'!$BI33=0,"*",IF('Emissions (daily means)'!AF33="","*",'Emissions (daily means)'!AF33)))</f>
        <v>*</v>
      </c>
      <c r="AD33" s="216" t="str">
        <f>IF($B33="","",IF('Emissions (daily means)'!$BI33=0,"*",IF('Emissions (daily means)'!AG33="","*",'Emissions (daily means)'!AG33)))</f>
        <v>*</v>
      </c>
      <c r="AE33" s="216" t="str">
        <f>IF($B33="","",IF('Emissions (daily means)'!$BI33=0,"*",IF('Emissions (daily means)'!AH33="","*",'Emissions (daily means)'!AH33)))</f>
        <v>*</v>
      </c>
      <c r="AF33" s="216" t="str">
        <f>IF($B33="","",IF('Emissions (daily means)'!$BI33=0,"*",IF('Emissions (daily means)'!AI33="","*",'Emissions (daily means)'!AI33)))</f>
        <v>*</v>
      </c>
      <c r="AG33" s="216" t="str">
        <f>IF($B33="","",IF('Emissions (daily means)'!$BI33=0,"*",IF('Emissions (daily means)'!AJ33="","*",'Emissions (daily means)'!AJ33)))</f>
        <v>*</v>
      </c>
      <c r="AH33" s="217" t="str">
        <f>IF($B33="","",IF('Emissions (daily means)'!$BI33=0,"*",IF('Emissions (daily means)'!AK33="","*",'Emissions (daily means)'!AK33)))</f>
        <v>*</v>
      </c>
      <c r="AI33" s="220" t="str">
        <f>IF($B33="","",IF('Emissions (daily means)'!$BI33=0,"*",IF('Emissions (daily means)'!AL33="","*",'Emissions (daily means)'!AL33)))</f>
        <v>*</v>
      </c>
      <c r="AJ33" s="216" t="str">
        <f>IF($B33="","",IF('Emissions (daily means)'!$BI33=0,"*",IF('Emissions (daily means)'!AM33="","*",'Emissions (daily means)'!AM33)))</f>
        <v>*</v>
      </c>
      <c r="AK33" s="223" t="str">
        <f>IF($B33="","",IF('Emissions (daily means)'!$BI33=0,"*",IF('Emissions (daily means)'!AN33="","*",'Emissions (daily means)'!AN33)))</f>
        <v>*</v>
      </c>
      <c r="AL33" s="224" t="str">
        <f>IF($B33="","",IF('Emissions (daily means)'!$BI33=0,"*",IF('Emissions (daily means)'!AO33="","*",'Emissions (daily means)'!AO33)))</f>
        <v>*</v>
      </c>
      <c r="AM33" s="225" t="str">
        <f>IF($B33="","",IF('Emissions (daily means)'!$BI33=0,"*",IF('Emissions (daily means)'!BC33="","*",'Emissions (daily means)'!BC33)))</f>
        <v>*</v>
      </c>
      <c r="AN33" s="226" t="str">
        <f>IF($B33="","",IF('Emissions (daily means)'!$BI33=0,"*",IF('Emissions (daily means)'!BD33="","*",'Emissions (daily means)'!BD33)))</f>
        <v>*</v>
      </c>
      <c r="AO33" s="227" t="str">
        <f>IF($B33="","",IF('Emissions (daily means)'!$BI33=0,"*",IF('Emissions (daily means)'!BE33="","*",'Emissions (daily means)'!BE33)))</f>
        <v>*</v>
      </c>
      <c r="AP33" s="217"/>
      <c r="AQ33" s="184"/>
      <c r="AR33" s="184"/>
      <c r="AS33" s="184">
        <v>4</v>
      </c>
      <c r="AT33" s="185">
        <v>9.6964844404217185</v>
      </c>
      <c r="AU33" s="186">
        <v>424430.83784420433</v>
      </c>
      <c r="AV33" s="186">
        <v>1626.1717925065302</v>
      </c>
      <c r="AW33" s="186">
        <v>280</v>
      </c>
      <c r="AX33" s="185">
        <v>7.260011111111111</v>
      </c>
      <c r="AY33" s="185">
        <v>87.908333333333346</v>
      </c>
      <c r="AZ33" s="185">
        <v>9.7886855555555581</v>
      </c>
      <c r="BA33" s="185">
        <v>88.781638888888892</v>
      </c>
      <c r="BB33" s="186">
        <v>143.27527777777777</v>
      </c>
      <c r="BC33" s="185">
        <v>6.6707777777777784</v>
      </c>
      <c r="BD33" s="185">
        <v>25.726457399103101</v>
      </c>
      <c r="BE33" s="185">
        <v>3.57</v>
      </c>
      <c r="BF33" s="185">
        <v>4.22</v>
      </c>
      <c r="BG33" s="185">
        <v>23</v>
      </c>
      <c r="BI33" s="157" t="str">
        <f t="shared" si="27"/>
        <v>Housing system 2</v>
      </c>
      <c r="BJ33" s="157" t="str">
        <f t="shared" si="22"/>
        <v>Location 1</v>
      </c>
      <c r="BK33" s="66">
        <f t="shared" si="23"/>
        <v>4</v>
      </c>
      <c r="BL33" s="65">
        <f t="shared" si="28"/>
        <v>9.6964844404217185</v>
      </c>
      <c r="BM33" s="64">
        <f t="shared" si="26"/>
        <v>424430.83784420433</v>
      </c>
      <c r="BN33" s="64">
        <f t="shared" si="26"/>
        <v>1626.1717925065302</v>
      </c>
      <c r="BO33" s="64">
        <f t="shared" si="25"/>
        <v>280</v>
      </c>
      <c r="BP33" s="65">
        <f t="shared" si="25"/>
        <v>7.260011111111111</v>
      </c>
      <c r="BQ33" s="65">
        <f t="shared" si="25"/>
        <v>87.908333333333346</v>
      </c>
      <c r="BR33" s="65">
        <f t="shared" si="25"/>
        <v>9.7886855555555581</v>
      </c>
      <c r="BS33" s="65">
        <f t="shared" si="25"/>
        <v>88.781638888888892</v>
      </c>
      <c r="BT33" s="64">
        <f t="shared" si="25"/>
        <v>143.27527777777777</v>
      </c>
      <c r="BU33" s="65">
        <f t="shared" si="25"/>
        <v>6.6707777777777784</v>
      </c>
      <c r="BV33" s="65">
        <f t="shared" si="25"/>
        <v>25.726457399103101</v>
      </c>
      <c r="BW33" s="65">
        <f t="shared" si="25"/>
        <v>3.57</v>
      </c>
      <c r="BX33" s="65">
        <f t="shared" si="25"/>
        <v>4.22</v>
      </c>
      <c r="BY33" s="65">
        <f t="shared" si="25"/>
        <v>23</v>
      </c>
      <c r="BZ33" s="169">
        <f t="shared" si="24"/>
        <v>5</v>
      </c>
      <c r="CH33" s="157" t="str">
        <f t="shared" si="1"/>
        <v>Housing system 2</v>
      </c>
      <c r="CI33" s="157" t="str">
        <f t="shared" si="2"/>
        <v>Location 1</v>
      </c>
      <c r="CJ33" s="165">
        <f t="shared" si="6"/>
        <v>5</v>
      </c>
      <c r="CK33" s="66">
        <f t="shared" si="7"/>
        <v>4</v>
      </c>
      <c r="CL33" s="65">
        <f t="shared" si="8"/>
        <v>9.6964844404217185</v>
      </c>
      <c r="CM33" s="64">
        <f t="shared" si="9"/>
        <v>424430.83784420433</v>
      </c>
      <c r="CN33" s="64">
        <f t="shared" si="10"/>
        <v>1626.1717925065302</v>
      </c>
      <c r="CO33" s="64">
        <f t="shared" si="11"/>
        <v>280</v>
      </c>
      <c r="CP33" s="65">
        <f t="shared" si="12"/>
        <v>7.260011111111111</v>
      </c>
      <c r="CQ33" s="65">
        <f t="shared" si="13"/>
        <v>87.908333333333346</v>
      </c>
      <c r="CR33" s="65">
        <f t="shared" si="14"/>
        <v>9.7886855555555581</v>
      </c>
      <c r="CS33" s="65">
        <f t="shared" si="15"/>
        <v>88.781638888888892</v>
      </c>
      <c r="CT33" s="64">
        <f t="shared" si="16"/>
        <v>143.27527777777777</v>
      </c>
      <c r="CU33" s="65">
        <f t="shared" si="17"/>
        <v>6.6707777777777784</v>
      </c>
      <c r="CV33" s="65">
        <f t="shared" si="18"/>
        <v>25.726457399103101</v>
      </c>
      <c r="CW33" s="65">
        <f t="shared" si="19"/>
        <v>3.57</v>
      </c>
      <c r="CX33" s="65">
        <f t="shared" si="20"/>
        <v>4.22</v>
      </c>
      <c r="CY33" s="65">
        <f t="shared" si="21"/>
        <v>23</v>
      </c>
    </row>
    <row r="34" spans="2:103" ht="15.75" customHeight="1" x14ac:dyDescent="0.25">
      <c r="B34" s="213" t="str">
        <f>IF('Emissions (daily means)'!D34="","",'Emissions (daily means)'!D34)</f>
        <v>Housing system 1</v>
      </c>
      <c r="C34" s="213" t="str">
        <f>IF('Emissions (daily means)'!B34="","",'Emissions (daily means)'!B34)</f>
        <v>Institute 1</v>
      </c>
      <c r="D34" s="214" t="str">
        <f>IF('Emissions (daily means)'!E34="","",'Emissions (daily means)'!E34)</f>
        <v>Location 3</v>
      </c>
      <c r="E34" s="215">
        <f>IF('Emissions (daily means)'!F34="","",'Emissions (daily means)'!F34)</f>
        <v>6</v>
      </c>
      <c r="F34" s="216">
        <f>IF($B34="","",IF('Emissions (daily means)'!$BI34=0,"*",IF('Emissions (daily means)'!I34="","*",'Emissions (daily means)'!I34)))</f>
        <v>45</v>
      </c>
      <c r="G34" s="217">
        <f>IF($B34="","",IF('Emissions (daily means)'!$BI34=0,"*",IF('Emissions (daily means)'!J34="","*",'Emissions (daily means)'!J34)))</f>
        <v>3.5171695501730094</v>
      </c>
      <c r="H34" s="216">
        <f>IF($B34="","",IF('Emissions (daily means)'!$BI34=0,"*",IF('Emissions (daily means)'!K34="","*",'Emissions (daily means)'!K34)))</f>
        <v>98.611072664360222</v>
      </c>
      <c r="I34" s="217">
        <f>IF($B34="","",IF('Emissions (daily means)'!$BI34=0,"*",IF('Emissions (daily means)'!L34="","*",'Emissions (daily means)'!L34)))</f>
        <v>6.3032871972318336</v>
      </c>
      <c r="J34" s="216">
        <f>IF($B34="","",IF('Emissions (daily means)'!$BI34=0,"*",IF('Emissions (daily means)'!M34="","*",'Emissions (daily means)'!M34)))</f>
        <v>92.153737024221385</v>
      </c>
      <c r="K34" s="216">
        <f>IF($B34="","",IF('Emissions (daily means)'!$BI34=0,"*",IF('Emissions (daily means)'!N34="","*",'Emissions (daily means)'!N34)))</f>
        <v>48.41</v>
      </c>
      <c r="L34" s="218">
        <f>IF($B34="","",IF('Emissions (daily means)'!$BI34=0,"*",IF('Emissions (daily means)'!O34="","*",'Emissions (daily means)'!O34)))</f>
        <v>7.6480000000000006</v>
      </c>
      <c r="M34" s="213">
        <f>IF($B34="","",IF('Emissions (daily means)'!$BI34=0,"*",IF('Emissions (daily means)'!P34="","*",'Emissions (daily means)'!P34)))</f>
        <v>197</v>
      </c>
      <c r="N34" s="216">
        <f>IF($B34="","",IF('Emissions (daily means)'!$BI34=0,"*",IF('Emissions (daily means)'!Q34="","*",'Emissions (daily means)'!Q34)))</f>
        <v>143</v>
      </c>
      <c r="O34" s="216">
        <f>IF($B34="","",IF('Emissions (daily means)'!$BI34=0,"*",IF('Emissions (daily means)'!R34="","*",'Emissions (daily means)'!R34)))</f>
        <v>12</v>
      </c>
      <c r="P34" s="216">
        <f>IF($B34="","",IF('Emissions (daily means)'!$BI34=0,"*",IF('Emissions (daily means)'!S34="","*",'Emissions (daily means)'!S34)))</f>
        <v>23</v>
      </c>
      <c r="Q34" s="219">
        <f>IF($B34="","",IF('Emissions (daily means)'!$BI34=0,"*",IF('Emissions (daily means)'!T34="","*",'Emissions (daily means)'!T34)))</f>
        <v>0</v>
      </c>
      <c r="R34" s="220">
        <f>IF($B34="","",IF('Emissions (daily means)'!$BI34=0,"*",IF('Emissions (daily means)'!U34="","*",'Emissions (daily means)'!U34)))</f>
        <v>1</v>
      </c>
      <c r="S34" s="217">
        <f>IF($B34="","",IF('Emissions (daily means)'!$BI34=0,"*",IF('Emissions (daily means)'!V34="","*",'Emissions (daily means)'!V34)))</f>
        <v>4.7</v>
      </c>
      <c r="T34" s="216">
        <f>IF($B34="","",IF('Emissions (daily means)'!$BI34=0,"*",IF('Emissions (daily means)'!W34="","*",'Emissions (daily means)'!W34)))</f>
        <v>0</v>
      </c>
      <c r="U34" s="219">
        <f>IF($B34="","",IF('Emissions (daily means)'!$BI34=0,"*",IF('Emissions (daily means)'!X34="","*",'Emissions (daily means)'!X34)))</f>
        <v>16</v>
      </c>
      <c r="V34" s="221">
        <f>IF($B34="","",IF('Emissions (daily means)'!$BI34=0,"*",IF('Emissions (daily means)'!Y34="","*",'Emissions (daily means)'!Y34)))</f>
        <v>26.5</v>
      </c>
      <c r="W34" s="217">
        <f>IF($B34="","",IF('Emissions (daily means)'!$BI34=0,"*",IF('Emissions (daily means)'!Z34="","*",'Emissions (daily means)'!Z34)))</f>
        <v>3.7</v>
      </c>
      <c r="X34" s="217">
        <f>IF($B34="","",IF('Emissions (daily means)'!$BI34=0,"*",IF('Emissions (daily means)'!AA34="","*",'Emissions (daily means)'!AA34)))</f>
        <v>4.9400000000000004</v>
      </c>
      <c r="Y34" s="219">
        <f>IF($B34="","",IF('Emissions (daily means)'!$BI34=0,"*",IF('Emissions (daily means)'!AB34="","*",'Emissions (daily means)'!AB34)))</f>
        <v>19</v>
      </c>
      <c r="Z34" s="220">
        <f>IF($B34="","",IF('Emissions (daily means)'!$BI34=0,"*",IF('Emissions (daily means)'!AC34="","*",'Emissions (daily means)'!AC34)))</f>
        <v>650</v>
      </c>
      <c r="AA34" s="216">
        <f>IF($B34="","",IF('Emissions (daily means)'!$BI34=0,"*",IF('Emissions (daily means)'!AD34="","*",'Emissions (daily means)'!AD34)))</f>
        <v>650</v>
      </c>
      <c r="AB34" s="216">
        <f>IF($B34="","",IF('Emissions (daily means)'!$BI34=0,"*",IF('Emissions (daily means)'!AE34="","*",'Emissions (daily means)'!AE34)))</f>
        <v>400</v>
      </c>
      <c r="AC34" s="216">
        <f>IF($B34="","",IF('Emissions (daily means)'!$BI34=0,"*",IF('Emissions (daily means)'!AF34="","*",'Emissions (daily means)'!AF34)))</f>
        <v>250</v>
      </c>
      <c r="AD34" s="216">
        <f>IF($B34="","",IF('Emissions (daily means)'!$BI34=0,"*",IF('Emissions (daily means)'!AG34="","*",'Emissions (daily means)'!AG34)))</f>
        <v>160</v>
      </c>
      <c r="AE34" s="216">
        <f>IF($B34="","",IF('Emissions (daily means)'!$BI34=0,"*",IF('Emissions (daily means)'!AH34="","*",'Emissions (daily means)'!AH34)))</f>
        <v>220</v>
      </c>
      <c r="AF34" s="216">
        <f>IF($B34="","",IF('Emissions (daily means)'!$BI34=0,"*",IF('Emissions (daily means)'!AI34="","*",'Emissions (daily means)'!AI34)))</f>
        <v>140</v>
      </c>
      <c r="AG34" s="216">
        <f>IF($B34="","",IF('Emissions (daily means)'!$BI34=0,"*",IF('Emissions (daily means)'!AJ34="","*",'Emissions (daily means)'!AJ34)))</f>
        <v>10</v>
      </c>
      <c r="AH34" s="217">
        <f>IF($B34="","",IF('Emissions (daily means)'!$BI34=0,"*",IF('Emissions (daily means)'!AK34="","*",'Emissions (daily means)'!AK34)))</f>
        <v>0.6</v>
      </c>
      <c r="AI34" s="220">
        <f>IF($B34="","",IF('Emissions (daily means)'!$BI34=0,"*",IF('Emissions (daily means)'!AL34="","*",'Emissions (daily means)'!AL34)))</f>
        <v>645.18402777777783</v>
      </c>
      <c r="AJ34" s="216">
        <f>IF($B34="","",IF('Emissions (daily means)'!$BI34=0,"*",IF('Emissions (daily means)'!AM34="","*",'Emissions (daily means)'!AM34)))</f>
        <v>418.60916430575645</v>
      </c>
      <c r="AK34" s="223">
        <f>IF($B34="","",IF('Emissions (daily means)'!$BI34=0,"*",IF('Emissions (daily means)'!AN34="","*",'Emissions (daily means)'!AN34)))</f>
        <v>1.0929115397047162</v>
      </c>
      <c r="AL34" s="224">
        <f>IF($B34="","",IF('Emissions (daily means)'!$BI34=0,"*",IF('Emissions (daily means)'!AO34="","*",'Emissions (daily means)'!AO34)))</f>
        <v>3.4915872821667811E-2</v>
      </c>
      <c r="AM34" s="225">
        <f>IF($B34="","",IF('Emissions (daily means)'!$BI34=0,"*",IF('Emissions (daily means)'!BC34="","*",'Emissions (daily means)'!BC34)))</f>
        <v>186082.16628253041</v>
      </c>
      <c r="AN34" s="226">
        <f>IF($B34="","",IF('Emissions (daily means)'!$BI34=0,"*",IF('Emissions (daily means)'!BD34="","*",'Emissions (daily means)'!BD34)))</f>
        <v>1045.4054285535417</v>
      </c>
      <c r="AO34" s="227">
        <f>IF($B34="","",IF('Emissions (daily means)'!$BI34=0,"*",IF('Emissions (daily means)'!BE34="","*",'Emissions (daily means)'!BE34)))</f>
        <v>9.5282725986380203</v>
      </c>
      <c r="AP34" s="217"/>
      <c r="AQ34" s="184"/>
      <c r="AR34" s="184"/>
      <c r="AS34" s="184">
        <v>5</v>
      </c>
      <c r="AT34" s="185"/>
      <c r="AU34" s="186"/>
      <c r="AV34" s="186"/>
      <c r="AW34" s="186"/>
      <c r="AX34" s="185"/>
      <c r="AY34" s="185"/>
      <c r="AZ34" s="185"/>
      <c r="BA34" s="185"/>
      <c r="BB34" s="186"/>
      <c r="BC34" s="185"/>
      <c r="BD34" s="185"/>
      <c r="BE34" s="185"/>
      <c r="BF34" s="185"/>
      <c r="BG34" s="185"/>
      <c r="BI34" s="157" t="str">
        <f t="shared" si="27"/>
        <v>Housing system 2</v>
      </c>
      <c r="BJ34" s="157" t="str">
        <f t="shared" si="22"/>
        <v>Location 1</v>
      </c>
      <c r="BK34" s="66">
        <f t="shared" si="23"/>
        <v>5</v>
      </c>
      <c r="BL34" s="65" t="str">
        <f t="shared" si="28"/>
        <v/>
      </c>
      <c r="BM34" s="64" t="str">
        <f t="shared" si="26"/>
        <v/>
      </c>
      <c r="BN34" s="64" t="str">
        <f t="shared" si="26"/>
        <v/>
      </c>
      <c r="BO34" s="64" t="str">
        <f t="shared" si="25"/>
        <v/>
      </c>
      <c r="BP34" s="65" t="str">
        <f t="shared" si="25"/>
        <v/>
      </c>
      <c r="BQ34" s="65" t="str">
        <f t="shared" si="25"/>
        <v/>
      </c>
      <c r="BR34" s="65" t="str">
        <f t="shared" si="25"/>
        <v/>
      </c>
      <c r="BS34" s="65" t="str">
        <f t="shared" si="25"/>
        <v/>
      </c>
      <c r="BT34" s="64" t="str">
        <f t="shared" si="25"/>
        <v/>
      </c>
      <c r="BU34" s="65" t="str">
        <f t="shared" si="25"/>
        <v/>
      </c>
      <c r="BV34" s="65" t="str">
        <f t="shared" si="25"/>
        <v/>
      </c>
      <c r="BW34" s="65" t="str">
        <f t="shared" si="25"/>
        <v/>
      </c>
      <c r="BX34" s="65" t="str">
        <f t="shared" si="25"/>
        <v/>
      </c>
      <c r="BY34" s="65" t="str">
        <f t="shared" si="25"/>
        <v/>
      </c>
      <c r="BZ34" s="169">
        <f t="shared" si="24"/>
        <v>5</v>
      </c>
      <c r="CH34" s="157" t="str">
        <f t="shared" si="1"/>
        <v>Housing system 2</v>
      </c>
      <c r="CI34" s="157" t="str">
        <f t="shared" si="2"/>
        <v>Location 1</v>
      </c>
      <c r="CJ34" s="165">
        <f t="shared" si="6"/>
        <v>5</v>
      </c>
      <c r="CK34" s="66">
        <f t="shared" si="7"/>
        <v>5</v>
      </c>
      <c r="CL34" s="65" t="str">
        <f t="shared" si="8"/>
        <v/>
      </c>
      <c r="CM34" s="64" t="str">
        <f t="shared" si="9"/>
        <v/>
      </c>
      <c r="CN34" s="64" t="str">
        <f t="shared" si="10"/>
        <v/>
      </c>
      <c r="CO34" s="64" t="str">
        <f t="shared" si="11"/>
        <v/>
      </c>
      <c r="CP34" s="65" t="str">
        <f t="shared" si="12"/>
        <v/>
      </c>
      <c r="CQ34" s="65" t="str">
        <f t="shared" si="13"/>
        <v/>
      </c>
      <c r="CR34" s="65" t="str">
        <f t="shared" si="14"/>
        <v/>
      </c>
      <c r="CS34" s="65" t="str">
        <f t="shared" si="15"/>
        <v/>
      </c>
      <c r="CT34" s="64" t="str">
        <f t="shared" si="16"/>
        <v/>
      </c>
      <c r="CU34" s="65" t="str">
        <f t="shared" si="17"/>
        <v/>
      </c>
      <c r="CV34" s="65" t="str">
        <f t="shared" si="18"/>
        <v/>
      </c>
      <c r="CW34" s="65" t="str">
        <f t="shared" si="19"/>
        <v/>
      </c>
      <c r="CX34" s="65" t="str">
        <f t="shared" si="20"/>
        <v/>
      </c>
      <c r="CY34" s="65" t="str">
        <f t="shared" si="21"/>
        <v/>
      </c>
    </row>
    <row r="35" spans="2:103" ht="15.75" customHeight="1" x14ac:dyDescent="0.25">
      <c r="B35" s="213" t="str">
        <f>IF('Emissions (daily means)'!D35="","",'Emissions (daily means)'!D35)</f>
        <v>Housing system 1</v>
      </c>
      <c r="C35" s="213" t="str">
        <f>IF('Emissions (daily means)'!B35="","",'Emissions (daily means)'!B35)</f>
        <v>Institute 1</v>
      </c>
      <c r="D35" s="214" t="str">
        <f>IF('Emissions (daily means)'!E35="","",'Emissions (daily means)'!E35)</f>
        <v>Location 4</v>
      </c>
      <c r="E35" s="215">
        <f>IF('Emissions (daily means)'!F35="","",'Emissions (daily means)'!F35)</f>
        <v>1</v>
      </c>
      <c r="F35" s="216">
        <f>IF($B35="","",IF('Emissions (daily means)'!$BI35=0,"*",IF('Emissions (daily means)'!I35="","*",'Emissions (daily means)'!I35)))</f>
        <v>102</v>
      </c>
      <c r="G35" s="217">
        <f>IF($B35="","",IF('Emissions (daily means)'!$BI35=0,"*",IF('Emissions (daily means)'!J35="","*",'Emissions (daily means)'!J35)))</f>
        <v>9.1116900000000012</v>
      </c>
      <c r="H35" s="216">
        <f>IF($B35="","",IF('Emissions (daily means)'!$BI35=0,"*",IF('Emissions (daily means)'!K35="","*",'Emissions (daily means)'!K35)))</f>
        <v>79.08</v>
      </c>
      <c r="I35" s="217">
        <f>IF($B35="","",IF('Emissions (daily means)'!$BI35=0,"*",IF('Emissions (daily means)'!L35="","*",'Emissions (daily means)'!L35)))</f>
        <v>11.33</v>
      </c>
      <c r="J35" s="216" t="str">
        <f>IF($B35="","",IF('Emissions (daily means)'!$BI35=0,"*",IF('Emissions (daily means)'!M35="","*",'Emissions (daily means)'!M35)))</f>
        <v>*</v>
      </c>
      <c r="K35" s="216">
        <f>IF($B35="","",IF('Emissions (daily means)'!$BI35=0,"*",IF('Emissions (daily means)'!N35="","*",'Emissions (daily means)'!N35)))</f>
        <v>60.87</v>
      </c>
      <c r="L35" s="218">
        <f>IF($B35="","",IF('Emissions (daily means)'!$BI35=0,"*",IF('Emissions (daily means)'!O35="","*",'Emissions (daily means)'!O35)))</f>
        <v>12.288150000000003</v>
      </c>
      <c r="M35" s="213">
        <f>IF($B35="","",IF('Emissions (daily means)'!$BI35=0,"*",IF('Emissions (daily means)'!P35="","*",'Emissions (daily means)'!P35)))</f>
        <v>252</v>
      </c>
      <c r="N35" s="216">
        <f>IF($B35="","",IF('Emissions (daily means)'!$BI35=0,"*",IF('Emissions (daily means)'!Q35="","*",'Emissions (daily means)'!Q35)))</f>
        <v>148</v>
      </c>
      <c r="O35" s="216">
        <f>IF($B35="","",IF('Emissions (daily means)'!$BI35=0,"*",IF('Emissions (daily means)'!R35="","*",'Emissions (daily means)'!R35)))</f>
        <v>20</v>
      </c>
      <c r="P35" s="216">
        <f>IF($B35="","",IF('Emissions (daily means)'!$BI35=0,"*",IF('Emissions (daily means)'!S35="","*",'Emissions (daily means)'!S35)))</f>
        <v>67</v>
      </c>
      <c r="Q35" s="219">
        <f>IF($B35="","",IF('Emissions (daily means)'!$BI35=0,"*",IF('Emissions (daily means)'!T35="","*",'Emissions (daily means)'!T35)))</f>
        <v>0</v>
      </c>
      <c r="R35" s="220">
        <f>IF($B35="","",IF('Emissions (daily means)'!$BI35=0,"*",IF('Emissions (daily means)'!U35="","*",'Emissions (daily means)'!U35)))</f>
        <v>1</v>
      </c>
      <c r="S35" s="217">
        <f>IF($B35="","",IF('Emissions (daily means)'!$BI35=0,"*",IF('Emissions (daily means)'!V35="","*",'Emissions (daily means)'!V35)))</f>
        <v>4.2</v>
      </c>
      <c r="T35" s="216">
        <f>IF($B35="","",IF('Emissions (daily means)'!$BI35=0,"*",IF('Emissions (daily means)'!W35="","*",'Emissions (daily means)'!W35)))</f>
        <v>0</v>
      </c>
      <c r="U35" s="219">
        <f>IF($B35="","",IF('Emissions (daily means)'!$BI35=0,"*",IF('Emissions (daily means)'!X35="","*",'Emissions (daily means)'!X35)))</f>
        <v>16</v>
      </c>
      <c r="V35" s="221">
        <f>IF($B35="","",IF('Emissions (daily means)'!$BI35=0,"*",IF('Emissions (daily means)'!Y35="","*",'Emissions (daily means)'!Y35)))</f>
        <v>28.267857142857142</v>
      </c>
      <c r="W35" s="217">
        <f>IF($B35="","",IF('Emissions (daily means)'!$BI35=0,"*",IF('Emissions (daily means)'!Z35="","*",'Emissions (daily means)'!Z35)))</f>
        <v>3.35</v>
      </c>
      <c r="X35" s="217">
        <f>IF($B35="","",IF('Emissions (daily means)'!$BI35=0,"*",IF('Emissions (daily means)'!AA35="","*",'Emissions (daily means)'!AA35)))</f>
        <v>4.55</v>
      </c>
      <c r="Y35" s="219">
        <f>IF($B35="","",IF('Emissions (daily means)'!$BI35=0,"*",IF('Emissions (daily means)'!AB35="","*",'Emissions (daily means)'!AB35)))</f>
        <v>17</v>
      </c>
      <c r="Z35" s="220">
        <f>IF($B35="","",IF('Emissions (daily means)'!$BI35=0,"*",IF('Emissions (daily means)'!AC35="","*",'Emissions (daily means)'!AC35)))</f>
        <v>650</v>
      </c>
      <c r="AA35" s="216">
        <f>IF($B35="","",IF('Emissions (daily means)'!$BI35=0,"*",IF('Emissions (daily means)'!AD35="","*",'Emissions (daily means)'!AD35)))</f>
        <v>650</v>
      </c>
      <c r="AB35" s="216">
        <f>IF($B35="","",IF('Emissions (daily means)'!$BI35=0,"*",IF('Emissions (daily means)'!AE35="","*",'Emissions (daily means)'!AE35)))</f>
        <v>400</v>
      </c>
      <c r="AC35" s="216">
        <f>IF($B35="","",IF('Emissions (daily means)'!$BI35=0,"*",IF('Emissions (daily means)'!AF35="","*",'Emissions (daily means)'!AF35)))</f>
        <v>250</v>
      </c>
      <c r="AD35" s="216">
        <f>IF($B35="","",IF('Emissions (daily means)'!$BI35=0,"*",IF('Emissions (daily means)'!AG35="","*",'Emissions (daily means)'!AG35)))</f>
        <v>160</v>
      </c>
      <c r="AE35" s="216">
        <f>IF($B35="","",IF('Emissions (daily means)'!$BI35=0,"*",IF('Emissions (daily means)'!AH35="","*",'Emissions (daily means)'!AH35)))</f>
        <v>220</v>
      </c>
      <c r="AF35" s="216">
        <f>IF($B35="","",IF('Emissions (daily means)'!$BI35=0,"*",IF('Emissions (daily means)'!AI35="","*",'Emissions (daily means)'!AI35)))</f>
        <v>140</v>
      </c>
      <c r="AG35" s="216">
        <f>IF($B35="","",IF('Emissions (daily means)'!$BI35=0,"*",IF('Emissions (daily means)'!AJ35="","*",'Emissions (daily means)'!AJ35)))</f>
        <v>10</v>
      </c>
      <c r="AH35" s="217">
        <f>IF($B35="","",IF('Emissions (daily means)'!$BI35=0,"*",IF('Emissions (daily means)'!AK35="","*",'Emissions (daily means)'!AK35)))</f>
        <v>0.6</v>
      </c>
      <c r="AI35" s="220">
        <f>IF($B35="","",IF('Emissions (daily means)'!$BI35=0,"*",IF('Emissions (daily means)'!AL35="","*",'Emissions (daily means)'!AL35)))</f>
        <v>612.21875</v>
      </c>
      <c r="AJ35" s="216">
        <f>IF($B35="","",IF('Emissions (daily means)'!$BI35=0,"*",IF('Emissions (daily means)'!AM35="","*",'Emissions (daily means)'!AM35)))</f>
        <v>414.375</v>
      </c>
      <c r="AK35" s="223">
        <f>IF($B35="","",IF('Emissions (daily means)'!$BI35=0,"*",IF('Emissions (daily means)'!AN35="","*",'Emissions (daily means)'!AN35)))</f>
        <v>1.2969224769658532</v>
      </c>
      <c r="AL35" s="224">
        <f>IF($B35="","",IF('Emissions (daily means)'!$BI35=0,"*",IF('Emissions (daily means)'!AO35="","*",'Emissions (daily means)'!AO35)))</f>
        <v>2.4365587810436313E-2</v>
      </c>
      <c r="AM35" s="225">
        <f>IF($B35="","",IF('Emissions (daily means)'!$BI35=0,"*",IF('Emissions (daily means)'!BC35="","*",'Emissions (daily means)'!BC35)))</f>
        <v>255605.57064515023</v>
      </c>
      <c r="AN35" s="226">
        <f>IF($B35="","",IF('Emissions (daily means)'!$BI35=0,"*",IF('Emissions (daily means)'!BD35="","*",'Emissions (daily means)'!BD35)))</f>
        <v>1087.6832793410649</v>
      </c>
      <c r="AO35" s="227">
        <f>IF($B35="","",IF('Emissions (daily means)'!$BI35=0,"*",IF('Emissions (daily means)'!BE35="","*",'Emissions (daily means)'!BE35)))</f>
        <v>12.073678971692587</v>
      </c>
      <c r="AP35" s="217"/>
      <c r="AQ35" s="184"/>
      <c r="AR35" s="184"/>
      <c r="AS35" s="184">
        <v>6</v>
      </c>
      <c r="AT35" s="185">
        <v>6.0619226822906924</v>
      </c>
      <c r="AU35" s="186">
        <v>122665.96544043832</v>
      </c>
      <c r="AV35" s="186">
        <v>456.00730647003093</v>
      </c>
      <c r="AW35" s="186">
        <v>25</v>
      </c>
      <c r="AX35" s="185">
        <v>7.8200486111111118</v>
      </c>
      <c r="AY35" s="185">
        <v>89.098611111111111</v>
      </c>
      <c r="AZ35" s="185">
        <v>9.9667314814814798</v>
      </c>
      <c r="BA35" s="185">
        <v>80.146666666666661</v>
      </c>
      <c r="BB35" s="186">
        <v>224.13333333333333</v>
      </c>
      <c r="BC35" s="185">
        <v>7.3246666666666682</v>
      </c>
      <c r="BD35" s="185">
        <v>25.617391304347802</v>
      </c>
      <c r="BE35" s="185">
        <v>3.5499999999999994</v>
      </c>
      <c r="BF35" s="185">
        <v>4.55</v>
      </c>
      <c r="BG35" s="185">
        <v>18</v>
      </c>
      <c r="BI35" s="157" t="str">
        <f t="shared" si="27"/>
        <v>Housing system 2</v>
      </c>
      <c r="BJ35" s="157" t="str">
        <f t="shared" si="22"/>
        <v>Location 1</v>
      </c>
      <c r="BK35" s="66">
        <f t="shared" si="23"/>
        <v>6</v>
      </c>
      <c r="BL35" s="65">
        <f t="shared" si="28"/>
        <v>6.0619226822906924</v>
      </c>
      <c r="BM35" s="64">
        <f t="shared" si="26"/>
        <v>122665.96544043832</v>
      </c>
      <c r="BN35" s="64">
        <f t="shared" si="26"/>
        <v>456.00730647003093</v>
      </c>
      <c r="BO35" s="64">
        <f t="shared" si="25"/>
        <v>25</v>
      </c>
      <c r="BP35" s="65">
        <f t="shared" si="25"/>
        <v>7.8200486111111118</v>
      </c>
      <c r="BQ35" s="65">
        <f t="shared" si="25"/>
        <v>89.098611111111111</v>
      </c>
      <c r="BR35" s="65">
        <f t="shared" si="25"/>
        <v>9.9667314814814798</v>
      </c>
      <c r="BS35" s="65">
        <f t="shared" si="25"/>
        <v>80.146666666666661</v>
      </c>
      <c r="BT35" s="64">
        <f t="shared" si="25"/>
        <v>224.13333333333333</v>
      </c>
      <c r="BU35" s="65">
        <f t="shared" si="25"/>
        <v>7.3246666666666682</v>
      </c>
      <c r="BV35" s="65">
        <f t="shared" si="25"/>
        <v>25.617391304347802</v>
      </c>
      <c r="BW35" s="65">
        <f t="shared" si="25"/>
        <v>3.5499999999999994</v>
      </c>
      <c r="BX35" s="65">
        <f t="shared" si="25"/>
        <v>4.55</v>
      </c>
      <c r="BY35" s="65">
        <f t="shared" si="25"/>
        <v>18</v>
      </c>
      <c r="BZ35" s="169">
        <f t="shared" si="24"/>
        <v>5</v>
      </c>
      <c r="CH35" s="157" t="str">
        <f t="shared" si="1"/>
        <v>Housing system 2</v>
      </c>
      <c r="CI35" s="157" t="str">
        <f t="shared" si="2"/>
        <v>Location 1</v>
      </c>
      <c r="CJ35" s="165">
        <f t="shared" si="6"/>
        <v>5</v>
      </c>
      <c r="CK35" s="66">
        <f t="shared" si="7"/>
        <v>6</v>
      </c>
      <c r="CL35" s="65">
        <f t="shared" si="8"/>
        <v>6.0619226822906924</v>
      </c>
      <c r="CM35" s="64">
        <f t="shared" si="9"/>
        <v>122665.96544043832</v>
      </c>
      <c r="CN35" s="64">
        <f t="shared" si="10"/>
        <v>456.00730647003093</v>
      </c>
      <c r="CO35" s="64">
        <f t="shared" si="11"/>
        <v>25</v>
      </c>
      <c r="CP35" s="65">
        <f t="shared" si="12"/>
        <v>7.8200486111111118</v>
      </c>
      <c r="CQ35" s="65">
        <f t="shared" si="13"/>
        <v>89.098611111111111</v>
      </c>
      <c r="CR35" s="65">
        <f t="shared" si="14"/>
        <v>9.9667314814814798</v>
      </c>
      <c r="CS35" s="65">
        <f t="shared" si="15"/>
        <v>80.146666666666661</v>
      </c>
      <c r="CT35" s="64">
        <f t="shared" si="16"/>
        <v>224.13333333333333</v>
      </c>
      <c r="CU35" s="65">
        <f t="shared" si="17"/>
        <v>7.3246666666666682</v>
      </c>
      <c r="CV35" s="65">
        <f t="shared" si="18"/>
        <v>25.617391304347802</v>
      </c>
      <c r="CW35" s="65">
        <f t="shared" si="19"/>
        <v>3.5499999999999994</v>
      </c>
      <c r="CX35" s="65">
        <f t="shared" si="20"/>
        <v>4.55</v>
      </c>
      <c r="CY35" s="65">
        <f t="shared" si="21"/>
        <v>18</v>
      </c>
    </row>
    <row r="36" spans="2:103" ht="15.75" customHeight="1" x14ac:dyDescent="0.25">
      <c r="B36" s="213" t="str">
        <f>IF('Emissions (daily means)'!D36="","",'Emissions (daily means)'!D36)</f>
        <v>Housing system 1</v>
      </c>
      <c r="C36" s="213" t="str">
        <f>IF('Emissions (daily means)'!B36="","",'Emissions (daily means)'!B36)</f>
        <v>Institute 1</v>
      </c>
      <c r="D36" s="214" t="str">
        <f>IF('Emissions (daily means)'!E36="","",'Emissions (daily means)'!E36)</f>
        <v>Location 4</v>
      </c>
      <c r="E36" s="215">
        <f>IF('Emissions (daily means)'!F36="","",'Emissions (daily means)'!F36)</f>
        <v>2</v>
      </c>
      <c r="F36" s="216" t="str">
        <f>IF($B36="","",IF('Emissions (daily means)'!$BI36=0,"*",IF('Emissions (daily means)'!I36="","*",'Emissions (daily means)'!I36)))</f>
        <v>*</v>
      </c>
      <c r="G36" s="217" t="str">
        <f>IF($B36="","",IF('Emissions (daily means)'!$BI36=0,"*",IF('Emissions (daily means)'!J36="","*",'Emissions (daily means)'!J36)))</f>
        <v>*</v>
      </c>
      <c r="H36" s="216" t="str">
        <f>IF($B36="","",IF('Emissions (daily means)'!$BI36=0,"*",IF('Emissions (daily means)'!K36="","*",'Emissions (daily means)'!K36)))</f>
        <v>*</v>
      </c>
      <c r="I36" s="217" t="str">
        <f>IF($B36="","",IF('Emissions (daily means)'!$BI36=0,"*",IF('Emissions (daily means)'!L36="","*",'Emissions (daily means)'!L36)))</f>
        <v>*</v>
      </c>
      <c r="J36" s="216" t="str">
        <f>IF($B36="","",IF('Emissions (daily means)'!$BI36=0,"*",IF('Emissions (daily means)'!M36="","*",'Emissions (daily means)'!M36)))</f>
        <v>*</v>
      </c>
      <c r="K36" s="216" t="str">
        <f>IF($B36="","",IF('Emissions (daily means)'!$BI36=0,"*",IF('Emissions (daily means)'!N36="","*",'Emissions (daily means)'!N36)))</f>
        <v>*</v>
      </c>
      <c r="L36" s="218" t="str">
        <f>IF($B36="","",IF('Emissions (daily means)'!$BI36=0,"*",IF('Emissions (daily means)'!O36="","*",'Emissions (daily means)'!O36)))</f>
        <v>*</v>
      </c>
      <c r="M36" s="213" t="str">
        <f>IF($B36="","",IF('Emissions (daily means)'!$BI36=0,"*",IF('Emissions (daily means)'!P36="","*",'Emissions (daily means)'!P36)))</f>
        <v>*</v>
      </c>
      <c r="N36" s="216" t="str">
        <f>IF($B36="","",IF('Emissions (daily means)'!$BI36=0,"*",IF('Emissions (daily means)'!Q36="","*",'Emissions (daily means)'!Q36)))</f>
        <v>*</v>
      </c>
      <c r="O36" s="216" t="str">
        <f>IF($B36="","",IF('Emissions (daily means)'!$BI36=0,"*",IF('Emissions (daily means)'!R36="","*",'Emissions (daily means)'!R36)))</f>
        <v>*</v>
      </c>
      <c r="P36" s="216" t="str">
        <f>IF($B36="","",IF('Emissions (daily means)'!$BI36=0,"*",IF('Emissions (daily means)'!S36="","*",'Emissions (daily means)'!S36)))</f>
        <v>*</v>
      </c>
      <c r="Q36" s="219" t="str">
        <f>IF($B36="","",IF('Emissions (daily means)'!$BI36=0,"*",IF('Emissions (daily means)'!T36="","*",'Emissions (daily means)'!T36)))</f>
        <v>*</v>
      </c>
      <c r="R36" s="220" t="str">
        <f>IF($B36="","",IF('Emissions (daily means)'!$BI36=0,"*",IF('Emissions (daily means)'!U36="","*",'Emissions (daily means)'!U36)))</f>
        <v>*</v>
      </c>
      <c r="S36" s="217" t="str">
        <f>IF($B36="","",IF('Emissions (daily means)'!$BI36=0,"*",IF('Emissions (daily means)'!V36="","*",'Emissions (daily means)'!V36)))</f>
        <v>*</v>
      </c>
      <c r="T36" s="216" t="str">
        <f>IF($B36="","",IF('Emissions (daily means)'!$BI36=0,"*",IF('Emissions (daily means)'!W36="","*",'Emissions (daily means)'!W36)))</f>
        <v>*</v>
      </c>
      <c r="U36" s="219" t="str">
        <f>IF($B36="","",IF('Emissions (daily means)'!$BI36=0,"*",IF('Emissions (daily means)'!X36="","*",'Emissions (daily means)'!X36)))</f>
        <v>*</v>
      </c>
      <c r="V36" s="221" t="str">
        <f>IF($B36="","",IF('Emissions (daily means)'!$BI36=0,"*",IF('Emissions (daily means)'!Y36="","*",'Emissions (daily means)'!Y36)))</f>
        <v>*</v>
      </c>
      <c r="W36" s="217" t="str">
        <f>IF($B36="","",IF('Emissions (daily means)'!$BI36=0,"*",IF('Emissions (daily means)'!Z36="","*",'Emissions (daily means)'!Z36)))</f>
        <v>*</v>
      </c>
      <c r="X36" s="217" t="str">
        <f>IF($B36="","",IF('Emissions (daily means)'!$BI36=0,"*",IF('Emissions (daily means)'!AA36="","*",'Emissions (daily means)'!AA36)))</f>
        <v>*</v>
      </c>
      <c r="Y36" s="219" t="str">
        <f>IF($B36="","",IF('Emissions (daily means)'!$BI36=0,"*",IF('Emissions (daily means)'!AB36="","*",'Emissions (daily means)'!AB36)))</f>
        <v>*</v>
      </c>
      <c r="Z36" s="220" t="str">
        <f>IF($B36="","",IF('Emissions (daily means)'!$BI36=0,"*",IF('Emissions (daily means)'!AC36="","*",'Emissions (daily means)'!AC36)))</f>
        <v>*</v>
      </c>
      <c r="AA36" s="216" t="str">
        <f>IF($B36="","",IF('Emissions (daily means)'!$BI36=0,"*",IF('Emissions (daily means)'!AD36="","*",'Emissions (daily means)'!AD36)))</f>
        <v>*</v>
      </c>
      <c r="AB36" s="216" t="str">
        <f>IF($B36="","",IF('Emissions (daily means)'!$BI36=0,"*",IF('Emissions (daily means)'!AE36="","*",'Emissions (daily means)'!AE36)))</f>
        <v>*</v>
      </c>
      <c r="AC36" s="216" t="str">
        <f>IF($B36="","",IF('Emissions (daily means)'!$BI36=0,"*",IF('Emissions (daily means)'!AF36="","*",'Emissions (daily means)'!AF36)))</f>
        <v>*</v>
      </c>
      <c r="AD36" s="216" t="str">
        <f>IF($B36="","",IF('Emissions (daily means)'!$BI36=0,"*",IF('Emissions (daily means)'!AG36="","*",'Emissions (daily means)'!AG36)))</f>
        <v>*</v>
      </c>
      <c r="AE36" s="216" t="str">
        <f>IF($B36="","",IF('Emissions (daily means)'!$BI36=0,"*",IF('Emissions (daily means)'!AH36="","*",'Emissions (daily means)'!AH36)))</f>
        <v>*</v>
      </c>
      <c r="AF36" s="216" t="str">
        <f>IF($B36="","",IF('Emissions (daily means)'!$BI36=0,"*",IF('Emissions (daily means)'!AI36="","*",'Emissions (daily means)'!AI36)))</f>
        <v>*</v>
      </c>
      <c r="AG36" s="216" t="str">
        <f>IF($B36="","",IF('Emissions (daily means)'!$BI36=0,"*",IF('Emissions (daily means)'!AJ36="","*",'Emissions (daily means)'!AJ36)))</f>
        <v>*</v>
      </c>
      <c r="AH36" s="217" t="str">
        <f>IF($B36="","",IF('Emissions (daily means)'!$BI36=0,"*",IF('Emissions (daily means)'!AK36="","*",'Emissions (daily means)'!AK36)))</f>
        <v>*</v>
      </c>
      <c r="AI36" s="220" t="str">
        <f>IF($B36="","",IF('Emissions (daily means)'!$BI36=0,"*",IF('Emissions (daily means)'!AL36="","*",'Emissions (daily means)'!AL36)))</f>
        <v>*</v>
      </c>
      <c r="AJ36" s="216" t="str">
        <f>IF($B36="","",IF('Emissions (daily means)'!$BI36=0,"*",IF('Emissions (daily means)'!AM36="","*",'Emissions (daily means)'!AM36)))</f>
        <v>*</v>
      </c>
      <c r="AK36" s="223" t="str">
        <f>IF($B36="","",IF('Emissions (daily means)'!$BI36=0,"*",IF('Emissions (daily means)'!AN36="","*",'Emissions (daily means)'!AN36)))</f>
        <v>*</v>
      </c>
      <c r="AL36" s="224" t="str">
        <f>IF($B36="","",IF('Emissions (daily means)'!$BI36=0,"*",IF('Emissions (daily means)'!AO36="","*",'Emissions (daily means)'!AO36)))</f>
        <v>*</v>
      </c>
      <c r="AM36" s="225" t="str">
        <f>IF($B36="","",IF('Emissions (daily means)'!$BI36=0,"*",IF('Emissions (daily means)'!BC36="","*",'Emissions (daily means)'!BC36)))</f>
        <v>*</v>
      </c>
      <c r="AN36" s="226" t="str">
        <f>IF($B36="","",IF('Emissions (daily means)'!$BI36=0,"*",IF('Emissions (daily means)'!BD36="","*",'Emissions (daily means)'!BD36)))</f>
        <v>*</v>
      </c>
      <c r="AO36" s="227" t="str">
        <f>IF($B36="","",IF('Emissions (daily means)'!$BI36=0,"*",IF('Emissions (daily means)'!BE36="","*",'Emissions (daily means)'!BE36)))</f>
        <v>*</v>
      </c>
      <c r="AP36" s="217"/>
      <c r="AQ36" s="184"/>
      <c r="AR36" s="184" t="s">
        <v>68</v>
      </c>
      <c r="AS36" s="184">
        <v>1</v>
      </c>
      <c r="AT36" s="185">
        <v>14.851955180987122</v>
      </c>
      <c r="AU36" s="186">
        <v>138126.66753195887</v>
      </c>
      <c r="AV36" s="186">
        <v>608.48752216721971</v>
      </c>
      <c r="AW36" s="186">
        <v>131</v>
      </c>
      <c r="AX36" s="185">
        <v>15.772411347517732</v>
      </c>
      <c r="AY36" s="185">
        <v>82.92</v>
      </c>
      <c r="AZ36" s="185">
        <v>18.399397163120572</v>
      </c>
      <c r="BA36" s="185">
        <v>78.32936170212767</v>
      </c>
      <c r="BB36" s="186">
        <v>177.86</v>
      </c>
      <c r="BC36" s="185">
        <v>2.036</v>
      </c>
      <c r="BD36" s="185">
        <v>27.877300613496931</v>
      </c>
      <c r="BE36" s="185">
        <v>3.27</v>
      </c>
      <c r="BF36" s="185">
        <v>4.07</v>
      </c>
      <c r="BG36" s="185">
        <v>21</v>
      </c>
      <c r="BI36" s="157" t="str">
        <f t="shared" si="27"/>
        <v>Housing system 2</v>
      </c>
      <c r="BJ36" s="157" t="str">
        <f t="shared" si="22"/>
        <v>Location 2</v>
      </c>
      <c r="BK36" s="66">
        <f t="shared" si="23"/>
        <v>1</v>
      </c>
      <c r="BL36" s="65">
        <f t="shared" si="28"/>
        <v>14.851955180987122</v>
      </c>
      <c r="BM36" s="64">
        <f t="shared" si="26"/>
        <v>138126.66753195887</v>
      </c>
      <c r="BN36" s="64">
        <f t="shared" si="26"/>
        <v>608.48752216721971</v>
      </c>
      <c r="BO36" s="64">
        <f t="shared" si="25"/>
        <v>131</v>
      </c>
      <c r="BP36" s="65">
        <f t="shared" si="25"/>
        <v>15.772411347517732</v>
      </c>
      <c r="BQ36" s="65">
        <f t="shared" si="25"/>
        <v>82.92</v>
      </c>
      <c r="BR36" s="65">
        <f t="shared" si="25"/>
        <v>18.399397163120572</v>
      </c>
      <c r="BS36" s="65">
        <f t="shared" si="25"/>
        <v>78.32936170212767</v>
      </c>
      <c r="BT36" s="64">
        <f t="shared" si="25"/>
        <v>177.86</v>
      </c>
      <c r="BU36" s="65">
        <f t="shared" si="25"/>
        <v>2.036</v>
      </c>
      <c r="BV36" s="65">
        <f t="shared" si="25"/>
        <v>27.877300613496931</v>
      </c>
      <c r="BW36" s="65">
        <f t="shared" si="25"/>
        <v>3.27</v>
      </c>
      <c r="BX36" s="65">
        <f t="shared" si="25"/>
        <v>4.07</v>
      </c>
      <c r="BY36" s="65">
        <f t="shared" si="25"/>
        <v>21</v>
      </c>
      <c r="BZ36" s="169">
        <f t="shared" si="24"/>
        <v>6</v>
      </c>
      <c r="CH36" s="157" t="str">
        <f t="shared" si="1"/>
        <v>Housing system 2</v>
      </c>
      <c r="CI36" s="157" t="str">
        <f t="shared" si="2"/>
        <v>Location 2</v>
      </c>
      <c r="CJ36" s="165">
        <f t="shared" si="6"/>
        <v>6</v>
      </c>
      <c r="CK36" s="66">
        <f t="shared" si="7"/>
        <v>1</v>
      </c>
      <c r="CL36" s="65">
        <f t="shared" si="8"/>
        <v>14.851955180987122</v>
      </c>
      <c r="CM36" s="64">
        <f t="shared" si="9"/>
        <v>138126.66753195887</v>
      </c>
      <c r="CN36" s="64">
        <f t="shared" si="10"/>
        <v>608.48752216721971</v>
      </c>
      <c r="CO36" s="64">
        <f t="shared" si="11"/>
        <v>131</v>
      </c>
      <c r="CP36" s="65">
        <f t="shared" si="12"/>
        <v>15.772411347517732</v>
      </c>
      <c r="CQ36" s="65">
        <f t="shared" si="13"/>
        <v>82.92</v>
      </c>
      <c r="CR36" s="65">
        <f t="shared" si="14"/>
        <v>18.399397163120572</v>
      </c>
      <c r="CS36" s="65">
        <f t="shared" si="15"/>
        <v>78.32936170212767</v>
      </c>
      <c r="CT36" s="64">
        <f t="shared" si="16"/>
        <v>177.86</v>
      </c>
      <c r="CU36" s="65">
        <f t="shared" si="17"/>
        <v>2.036</v>
      </c>
      <c r="CV36" s="65">
        <f t="shared" si="18"/>
        <v>27.877300613496931</v>
      </c>
      <c r="CW36" s="65">
        <f t="shared" si="19"/>
        <v>3.27</v>
      </c>
      <c r="CX36" s="65">
        <f t="shared" si="20"/>
        <v>4.07</v>
      </c>
      <c r="CY36" s="65">
        <f t="shared" si="21"/>
        <v>21</v>
      </c>
    </row>
    <row r="37" spans="2:103" ht="15.75" customHeight="1" x14ac:dyDescent="0.25">
      <c r="B37" s="213" t="str">
        <f>IF('Emissions (daily means)'!D37="","",'Emissions (daily means)'!D37)</f>
        <v>Housing system 1</v>
      </c>
      <c r="C37" s="213" t="str">
        <f>IF('Emissions (daily means)'!B37="","",'Emissions (daily means)'!B37)</f>
        <v>Institute 1</v>
      </c>
      <c r="D37" s="214" t="str">
        <f>IF('Emissions (daily means)'!E37="","",'Emissions (daily means)'!E37)</f>
        <v>Location 4</v>
      </c>
      <c r="E37" s="215">
        <f>IF('Emissions (daily means)'!F37="","",'Emissions (daily means)'!F37)</f>
        <v>3</v>
      </c>
      <c r="F37" s="216">
        <f>IF($B37="","",IF('Emissions (daily means)'!$BI37=0,"*",IF('Emissions (daily means)'!I37="","*",'Emissions (daily means)'!I37)))</f>
        <v>229</v>
      </c>
      <c r="G37" s="217">
        <f>IF($B37="","",IF('Emissions (daily means)'!$BI37=0,"*",IF('Emissions (daily means)'!J37="","*",'Emissions (daily means)'!J37)))</f>
        <v>17.073478260869564</v>
      </c>
      <c r="H37" s="216">
        <f>IF($B37="","",IF('Emissions (daily means)'!$BI37=0,"*",IF('Emissions (daily means)'!K37="","*",'Emissions (daily means)'!K37)))</f>
        <v>77.690869565217383</v>
      </c>
      <c r="I37" s="217">
        <f>IF($B37="","",IF('Emissions (daily means)'!$BI37=0,"*",IF('Emissions (daily means)'!L37="","*",'Emissions (daily means)'!L37)))</f>
        <v>18.590434782608693</v>
      </c>
      <c r="J37" s="216" t="str">
        <f>IF($B37="","",IF('Emissions (daily means)'!$BI37=0,"*",IF('Emissions (daily means)'!M37="","*",'Emissions (daily means)'!M37)))</f>
        <v>*</v>
      </c>
      <c r="K37" s="216">
        <f>IF($B37="","",IF('Emissions (daily means)'!$BI37=0,"*",IF('Emissions (daily means)'!N37="","*",'Emissions (daily means)'!N37)))</f>
        <v>132.58000000000001</v>
      </c>
      <c r="L37" s="218">
        <f>IF($B37="","",IF('Emissions (daily means)'!$BI37=0,"*",IF('Emissions (daily means)'!O37="","*",'Emissions (daily means)'!O37)))</f>
        <v>3.1685100000000004</v>
      </c>
      <c r="M37" s="213">
        <f>IF($B37="","",IF('Emissions (daily means)'!$BI37=0,"*",IF('Emissions (daily means)'!P37="","*",'Emissions (daily means)'!P37)))</f>
        <v>252</v>
      </c>
      <c r="N37" s="216">
        <f>IF($B37="","",IF('Emissions (daily means)'!$BI37=0,"*",IF('Emissions (daily means)'!Q37="","*",'Emissions (daily means)'!Q37)))</f>
        <v>153</v>
      </c>
      <c r="O37" s="216">
        <f>IF($B37="","",IF('Emissions (daily means)'!$BI37=0,"*",IF('Emissions (daily means)'!R37="","*",'Emissions (daily means)'!R37)))</f>
        <v>22</v>
      </c>
      <c r="P37" s="216">
        <f>IF($B37="","",IF('Emissions (daily means)'!$BI37=0,"*",IF('Emissions (daily means)'!S37="","*",'Emissions (daily means)'!S37)))</f>
        <v>59</v>
      </c>
      <c r="Q37" s="219">
        <f>IF($B37="","",IF('Emissions (daily means)'!$BI37=0,"*",IF('Emissions (daily means)'!T37="","*",'Emissions (daily means)'!T37)))</f>
        <v>0</v>
      </c>
      <c r="R37" s="220">
        <f>IF($B37="","",IF('Emissions (daily means)'!$BI37=0,"*",IF('Emissions (daily means)'!U37="","*",'Emissions (daily means)'!U37)))</f>
        <v>1</v>
      </c>
      <c r="S37" s="217">
        <f>IF($B37="","",IF('Emissions (daily means)'!$BI37=0,"*",IF('Emissions (daily means)'!V37="","*",'Emissions (daily means)'!V37)))</f>
        <v>4.2</v>
      </c>
      <c r="T37" s="216">
        <f>IF($B37="","",IF('Emissions (daily means)'!$BI37=0,"*",IF('Emissions (daily means)'!W37="","*",'Emissions (daily means)'!W37)))</f>
        <v>0</v>
      </c>
      <c r="U37" s="219">
        <f>IF($B37="","",IF('Emissions (daily means)'!$BI37=0,"*",IF('Emissions (daily means)'!X37="","*",'Emissions (daily means)'!X37)))</f>
        <v>16</v>
      </c>
      <c r="V37" s="221">
        <f>IF($B37="","",IF('Emissions (daily means)'!$BI37=0,"*",IF('Emissions (daily means)'!Y37="","*",'Emissions (daily means)'!Y37)))</f>
        <v>28.5</v>
      </c>
      <c r="W37" s="217">
        <f>IF($B37="","",IF('Emissions (daily means)'!$BI37=0,"*",IF('Emissions (daily means)'!Z37="","*",'Emissions (daily means)'!Z37)))</f>
        <v>3.43</v>
      </c>
      <c r="X37" s="217">
        <f>IF($B37="","",IF('Emissions (daily means)'!$BI37=0,"*",IF('Emissions (daily means)'!AA37="","*",'Emissions (daily means)'!AA37)))</f>
        <v>4.18</v>
      </c>
      <c r="Y37" s="219">
        <f>IF($B37="","",IF('Emissions (daily means)'!$BI37=0,"*",IF('Emissions (daily means)'!AB37="","*",'Emissions (daily means)'!AB37)))</f>
        <v>22</v>
      </c>
      <c r="Z37" s="220">
        <f>IF($B37="","",IF('Emissions (daily means)'!$BI37=0,"*",IF('Emissions (daily means)'!AC37="","*",'Emissions (daily means)'!AC37)))</f>
        <v>650</v>
      </c>
      <c r="AA37" s="216">
        <f>IF($B37="","",IF('Emissions (daily means)'!$BI37=0,"*",IF('Emissions (daily means)'!AD37="","*",'Emissions (daily means)'!AD37)))</f>
        <v>650</v>
      </c>
      <c r="AB37" s="216">
        <f>IF($B37="","",IF('Emissions (daily means)'!$BI37=0,"*",IF('Emissions (daily means)'!AE37="","*",'Emissions (daily means)'!AE37)))</f>
        <v>400</v>
      </c>
      <c r="AC37" s="216">
        <f>IF($B37="","",IF('Emissions (daily means)'!$BI37=0,"*",IF('Emissions (daily means)'!AF37="","*",'Emissions (daily means)'!AF37)))</f>
        <v>250</v>
      </c>
      <c r="AD37" s="216">
        <f>IF($B37="","",IF('Emissions (daily means)'!$BI37=0,"*",IF('Emissions (daily means)'!AG37="","*",'Emissions (daily means)'!AG37)))</f>
        <v>160</v>
      </c>
      <c r="AE37" s="216">
        <f>IF($B37="","",IF('Emissions (daily means)'!$BI37=0,"*",IF('Emissions (daily means)'!AH37="","*",'Emissions (daily means)'!AH37)))</f>
        <v>220</v>
      </c>
      <c r="AF37" s="216">
        <f>IF($B37="","",IF('Emissions (daily means)'!$BI37=0,"*",IF('Emissions (daily means)'!AI37="","*",'Emissions (daily means)'!AI37)))</f>
        <v>140</v>
      </c>
      <c r="AG37" s="216">
        <f>IF($B37="","",IF('Emissions (daily means)'!$BI37=0,"*",IF('Emissions (daily means)'!AJ37="","*",'Emissions (daily means)'!AJ37)))</f>
        <v>10</v>
      </c>
      <c r="AH37" s="217">
        <f>IF($B37="","",IF('Emissions (daily means)'!$BI37=0,"*",IF('Emissions (daily means)'!AK37="","*",'Emissions (daily means)'!AK37)))</f>
        <v>0.6</v>
      </c>
      <c r="AI37" s="220">
        <f>IF($B37="","",IF('Emissions (daily means)'!$BI37=0,"*",IF('Emissions (daily means)'!AL37="","*",'Emissions (daily means)'!AL37)))</f>
        <v>661.11111111111109</v>
      </c>
      <c r="AJ37" s="216">
        <f>IF($B37="","",IF('Emissions (daily means)'!$BI37=0,"*",IF('Emissions (daily means)'!AM37="","*",'Emissions (daily means)'!AM37)))</f>
        <v>376.34176022472252</v>
      </c>
      <c r="AK37" s="223">
        <f>IF($B37="","",IF('Emissions (daily means)'!$BI37=0,"*",IF('Emissions (daily means)'!AN37="","*",'Emissions (daily means)'!AN37)))</f>
        <v>1.0790964039451874</v>
      </c>
      <c r="AL37" s="224">
        <f>IF($B37="","",IF('Emissions (daily means)'!$BI37=0,"*",IF('Emissions (daily means)'!AO37="","*",'Emissions (daily means)'!AO37)))</f>
        <v>0.21103436124101116</v>
      </c>
      <c r="AM37" s="225">
        <f>IF($B37="","",IF('Emissions (daily means)'!$BI37=0,"*",IF('Emissions (daily means)'!BC37="","*",'Emissions (daily means)'!BC37)))</f>
        <v>175267.5998736351</v>
      </c>
      <c r="AN37" s="226">
        <f>IF($B37="","",IF('Emissions (daily means)'!$BI37=0,"*",IF('Emissions (daily means)'!BD37="","*",'Emissions (daily means)'!BD37)))</f>
        <v>749.00683706681673</v>
      </c>
      <c r="AO37" s="227">
        <f>IF($B37="","",IF('Emissions (daily means)'!$BI37=0,"*",IF('Emissions (daily means)'!BE37="","*",'Emissions (daily means)'!BE37)))</f>
        <v>5.6473474606424281</v>
      </c>
      <c r="AP37" s="217"/>
      <c r="AQ37" s="184"/>
      <c r="AR37" s="184"/>
      <c r="AS37" s="184">
        <v>2</v>
      </c>
      <c r="AT37" s="185">
        <v>21.284617024770355</v>
      </c>
      <c r="AU37" s="186">
        <v>177163.32968417194</v>
      </c>
      <c r="AV37" s="186">
        <v>777.03214773759623</v>
      </c>
      <c r="AW37" s="186">
        <v>187</v>
      </c>
      <c r="AX37" s="185">
        <v>18.473875432525958</v>
      </c>
      <c r="AY37" s="185">
        <v>70.959999999999994</v>
      </c>
      <c r="AZ37" s="185">
        <v>19.590103806228374</v>
      </c>
      <c r="BA37" s="185">
        <v>80.605190311418696</v>
      </c>
      <c r="BB37" s="186">
        <v>105.58</v>
      </c>
      <c r="BC37" s="185">
        <v>4.3159999999999998</v>
      </c>
      <c r="BD37" s="185">
        <v>30.538922155688624</v>
      </c>
      <c r="BE37" s="185">
        <v>3.31</v>
      </c>
      <c r="BF37" s="185">
        <v>4.07</v>
      </c>
      <c r="BG37" s="185">
        <v>27</v>
      </c>
      <c r="BI37" s="157" t="str">
        <f t="shared" si="27"/>
        <v>Housing system 2</v>
      </c>
      <c r="BJ37" s="157" t="str">
        <f t="shared" si="22"/>
        <v>Location 2</v>
      </c>
      <c r="BK37" s="66">
        <f t="shared" si="23"/>
        <v>2</v>
      </c>
      <c r="BL37" s="65">
        <f t="shared" si="28"/>
        <v>21.284617024770355</v>
      </c>
      <c r="BM37" s="64">
        <f t="shared" si="26"/>
        <v>177163.32968417194</v>
      </c>
      <c r="BN37" s="64">
        <f t="shared" si="26"/>
        <v>777.03214773759623</v>
      </c>
      <c r="BO37" s="64">
        <f t="shared" si="25"/>
        <v>187</v>
      </c>
      <c r="BP37" s="65">
        <f t="shared" si="25"/>
        <v>18.473875432525958</v>
      </c>
      <c r="BQ37" s="65">
        <f t="shared" si="25"/>
        <v>70.959999999999994</v>
      </c>
      <c r="BR37" s="65">
        <f t="shared" si="25"/>
        <v>19.590103806228374</v>
      </c>
      <c r="BS37" s="65">
        <f t="shared" si="25"/>
        <v>80.605190311418696</v>
      </c>
      <c r="BT37" s="64">
        <f t="shared" si="25"/>
        <v>105.58</v>
      </c>
      <c r="BU37" s="65">
        <f t="shared" si="25"/>
        <v>4.3159999999999998</v>
      </c>
      <c r="BV37" s="65">
        <f t="shared" si="25"/>
        <v>30.538922155688624</v>
      </c>
      <c r="BW37" s="65">
        <f t="shared" si="25"/>
        <v>3.31</v>
      </c>
      <c r="BX37" s="65">
        <f t="shared" si="25"/>
        <v>4.07</v>
      </c>
      <c r="BY37" s="65">
        <f t="shared" si="25"/>
        <v>27</v>
      </c>
      <c r="BZ37" s="169">
        <f t="shared" si="24"/>
        <v>6</v>
      </c>
      <c r="CH37" s="157" t="str">
        <f t="shared" si="1"/>
        <v>Housing system 2</v>
      </c>
      <c r="CI37" s="157" t="str">
        <f t="shared" si="2"/>
        <v>Location 2</v>
      </c>
      <c r="CJ37" s="165">
        <f t="shared" si="6"/>
        <v>6</v>
      </c>
      <c r="CK37" s="66">
        <f t="shared" si="7"/>
        <v>2</v>
      </c>
      <c r="CL37" s="65">
        <f t="shared" si="8"/>
        <v>21.284617024770355</v>
      </c>
      <c r="CM37" s="64">
        <f t="shared" si="9"/>
        <v>177163.32968417194</v>
      </c>
      <c r="CN37" s="64">
        <f t="shared" si="10"/>
        <v>777.03214773759623</v>
      </c>
      <c r="CO37" s="64">
        <f t="shared" si="11"/>
        <v>187</v>
      </c>
      <c r="CP37" s="65">
        <f t="shared" si="12"/>
        <v>18.473875432525958</v>
      </c>
      <c r="CQ37" s="65">
        <f t="shared" si="13"/>
        <v>70.959999999999994</v>
      </c>
      <c r="CR37" s="65">
        <f t="shared" si="14"/>
        <v>19.590103806228374</v>
      </c>
      <c r="CS37" s="65">
        <f t="shared" si="15"/>
        <v>80.605190311418696</v>
      </c>
      <c r="CT37" s="64">
        <f t="shared" si="16"/>
        <v>105.58</v>
      </c>
      <c r="CU37" s="65">
        <f t="shared" si="17"/>
        <v>4.3159999999999998</v>
      </c>
      <c r="CV37" s="65">
        <f t="shared" si="18"/>
        <v>30.538922155688624</v>
      </c>
      <c r="CW37" s="65">
        <f t="shared" si="19"/>
        <v>3.31</v>
      </c>
      <c r="CX37" s="65">
        <f t="shared" si="20"/>
        <v>4.07</v>
      </c>
      <c r="CY37" s="65">
        <f t="shared" si="21"/>
        <v>27</v>
      </c>
    </row>
    <row r="38" spans="2:103" ht="15.75" customHeight="1" x14ac:dyDescent="0.25">
      <c r="B38" s="213" t="str">
        <f>IF('Emissions (daily means)'!D38="","",'Emissions (daily means)'!D38)</f>
        <v>Housing system 1</v>
      </c>
      <c r="C38" s="213" t="str">
        <f>IF('Emissions (daily means)'!B38="","",'Emissions (daily means)'!B38)</f>
        <v>Institute 1</v>
      </c>
      <c r="D38" s="214" t="str">
        <f>IF('Emissions (daily means)'!E38="","",'Emissions (daily means)'!E38)</f>
        <v>Location 4</v>
      </c>
      <c r="E38" s="215">
        <f>IF('Emissions (daily means)'!F38="","",'Emissions (daily means)'!F38)</f>
        <v>4</v>
      </c>
      <c r="F38" s="216">
        <f>IF($B38="","",IF('Emissions (daily means)'!$BI38=0,"*",IF('Emissions (daily means)'!I38="","*",'Emissions (daily means)'!I38)))</f>
        <v>285</v>
      </c>
      <c r="G38" s="217">
        <f>IF($B38="","",IF('Emissions (daily means)'!$BI38=0,"*",IF('Emissions (daily means)'!J38="","*",'Emissions (daily means)'!J38)))</f>
        <v>11.937083333333334</v>
      </c>
      <c r="H38" s="216">
        <f>IF($B38="","",IF('Emissions (daily means)'!$BI38=0,"*",IF('Emissions (daily means)'!K38="","*",'Emissions (daily means)'!K38)))</f>
        <v>92.834583333333327</v>
      </c>
      <c r="I38" s="217">
        <f>IF($B38="","",IF('Emissions (daily means)'!$BI38=0,"*",IF('Emissions (daily means)'!L38="","*",'Emissions (daily means)'!L38)))</f>
        <v>15.225833333333334</v>
      </c>
      <c r="J38" s="216">
        <f>IF($B38="","",IF('Emissions (daily means)'!$BI38=0,"*",IF('Emissions (daily means)'!M38="","*",'Emissions (daily means)'!M38)))</f>
        <v>72.492916666666659</v>
      </c>
      <c r="K38" s="216">
        <f>IF($B38="","",IF('Emissions (daily means)'!$BI38=0,"*",IF('Emissions (daily means)'!N38="","*",'Emissions (daily means)'!N38)))</f>
        <v>108.14</v>
      </c>
      <c r="L38" s="218">
        <f>IF($B38="","",IF('Emissions (daily means)'!$BI38=0,"*",IF('Emissions (daily means)'!O38="","*",'Emissions (daily means)'!O38)))</f>
        <v>2.08175</v>
      </c>
      <c r="M38" s="213">
        <f>IF($B38="","",IF('Emissions (daily means)'!$BI38=0,"*",IF('Emissions (daily means)'!P38="","*",'Emissions (daily means)'!P38)))</f>
        <v>252</v>
      </c>
      <c r="N38" s="216">
        <f>IF($B38="","",IF('Emissions (daily means)'!$BI38=0,"*",IF('Emissions (daily means)'!Q38="","*",'Emissions (daily means)'!Q38)))</f>
        <v>155</v>
      </c>
      <c r="O38" s="216">
        <f>IF($B38="","",IF('Emissions (daily means)'!$BI38=0,"*",IF('Emissions (daily means)'!R38="","*",'Emissions (daily means)'!R38)))</f>
        <v>21</v>
      </c>
      <c r="P38" s="216">
        <f>IF($B38="","",IF('Emissions (daily means)'!$BI38=0,"*",IF('Emissions (daily means)'!S38="","*",'Emissions (daily means)'!S38)))</f>
        <v>55</v>
      </c>
      <c r="Q38" s="219">
        <f>IF($B38="","",IF('Emissions (daily means)'!$BI38=0,"*",IF('Emissions (daily means)'!T38="","*",'Emissions (daily means)'!T38)))</f>
        <v>0</v>
      </c>
      <c r="R38" s="220">
        <f>IF($B38="","",IF('Emissions (daily means)'!$BI38=0,"*",IF('Emissions (daily means)'!U38="","*",'Emissions (daily means)'!U38)))</f>
        <v>1</v>
      </c>
      <c r="S38" s="217">
        <f>IF($B38="","",IF('Emissions (daily means)'!$BI38=0,"*",IF('Emissions (daily means)'!V38="","*",'Emissions (daily means)'!V38)))</f>
        <v>4.2</v>
      </c>
      <c r="T38" s="216">
        <f>IF($B38="","",IF('Emissions (daily means)'!$BI38=0,"*",IF('Emissions (daily means)'!W38="","*",'Emissions (daily means)'!W38)))</f>
        <v>0</v>
      </c>
      <c r="U38" s="219">
        <f>IF($B38="","",IF('Emissions (daily means)'!$BI38=0,"*",IF('Emissions (daily means)'!X38="","*",'Emissions (daily means)'!X38)))</f>
        <v>16</v>
      </c>
      <c r="V38" s="221">
        <f>IF($B38="","",IF('Emissions (daily means)'!$BI38=0,"*",IF('Emissions (daily means)'!Y38="","*",'Emissions (daily means)'!Y38)))</f>
        <v>25.142857142857142</v>
      </c>
      <c r="W38" s="217">
        <f>IF($B38="","",IF('Emissions (daily means)'!$BI38=0,"*",IF('Emissions (daily means)'!Z38="","*",'Emissions (daily means)'!Z38)))</f>
        <v>3.56</v>
      </c>
      <c r="X38" s="217">
        <f>IF($B38="","",IF('Emissions (daily means)'!$BI38=0,"*",IF('Emissions (daily means)'!AA38="","*",'Emissions (daily means)'!AA38)))</f>
        <v>4.37</v>
      </c>
      <c r="Y38" s="219">
        <f>IF($B38="","",IF('Emissions (daily means)'!$BI38=0,"*",IF('Emissions (daily means)'!AB38="","*",'Emissions (daily means)'!AB38)))</f>
        <v>21</v>
      </c>
      <c r="Z38" s="220">
        <f>IF($B38="","",IF('Emissions (daily means)'!$BI38=0,"*",IF('Emissions (daily means)'!AC38="","*",'Emissions (daily means)'!AC38)))</f>
        <v>650</v>
      </c>
      <c r="AA38" s="216">
        <f>IF($B38="","",IF('Emissions (daily means)'!$BI38=0,"*",IF('Emissions (daily means)'!AD38="","*",'Emissions (daily means)'!AD38)))</f>
        <v>650</v>
      </c>
      <c r="AB38" s="216">
        <f>IF($B38="","",IF('Emissions (daily means)'!$BI38=0,"*",IF('Emissions (daily means)'!AE38="","*",'Emissions (daily means)'!AE38)))</f>
        <v>400</v>
      </c>
      <c r="AC38" s="216">
        <f>IF($B38="","",IF('Emissions (daily means)'!$BI38=0,"*",IF('Emissions (daily means)'!AF38="","*",'Emissions (daily means)'!AF38)))</f>
        <v>250</v>
      </c>
      <c r="AD38" s="216">
        <f>IF($B38="","",IF('Emissions (daily means)'!$BI38=0,"*",IF('Emissions (daily means)'!AG38="","*",'Emissions (daily means)'!AG38)))</f>
        <v>160</v>
      </c>
      <c r="AE38" s="216">
        <f>IF($B38="","",IF('Emissions (daily means)'!$BI38=0,"*",IF('Emissions (daily means)'!AH38="","*",'Emissions (daily means)'!AH38)))</f>
        <v>220</v>
      </c>
      <c r="AF38" s="216">
        <f>IF($B38="","",IF('Emissions (daily means)'!$BI38=0,"*",IF('Emissions (daily means)'!AI38="","*",'Emissions (daily means)'!AI38)))</f>
        <v>140</v>
      </c>
      <c r="AG38" s="216">
        <f>IF($B38="","",IF('Emissions (daily means)'!$BI38=0,"*",IF('Emissions (daily means)'!AJ38="","*",'Emissions (daily means)'!AJ38)))</f>
        <v>10</v>
      </c>
      <c r="AH38" s="217">
        <f>IF($B38="","",IF('Emissions (daily means)'!$BI38=0,"*",IF('Emissions (daily means)'!AK38="","*",'Emissions (daily means)'!AK38)))</f>
        <v>0.6</v>
      </c>
      <c r="AI38" s="220">
        <f>IF($B38="","",IF('Emissions (daily means)'!$BI38=0,"*",IF('Emissions (daily means)'!AL38="","*",'Emissions (daily means)'!AL38)))</f>
        <v>880.28472222222217</v>
      </c>
      <c r="AJ38" s="216">
        <f>IF($B38="","",IF('Emissions (daily means)'!$BI38=0,"*",IF('Emissions (daily means)'!AM38="","*",'Emissions (daily means)'!AM38)))</f>
        <v>388</v>
      </c>
      <c r="AK38" s="223">
        <f>IF($B38="","",IF('Emissions (daily means)'!$BI38=0,"*",IF('Emissions (daily means)'!AN38="","*",'Emissions (daily means)'!AN38)))</f>
        <v>2.1477761527427233</v>
      </c>
      <c r="AL38" s="224">
        <f>IF($B38="","",IF('Emissions (daily means)'!$BI38=0,"*",IF('Emissions (daily means)'!AO38="","*",'Emissions (daily means)'!AO38)))</f>
        <v>0.14247092905374747</v>
      </c>
      <c r="AM38" s="225">
        <f>IF($B38="","",IF('Emissions (daily means)'!$BI38=0,"*",IF('Emissions (daily means)'!BC38="","*",'Emissions (daily means)'!BC38)))</f>
        <v>98191.378378121226</v>
      </c>
      <c r="AN38" s="226">
        <f>IF($B38="","",IF('Emissions (daily means)'!$BI38=0,"*",IF('Emissions (daily means)'!BD38="","*",'Emissions (daily means)'!BD38)))</f>
        <v>425.07090206978887</v>
      </c>
      <c r="AO38" s="227">
        <f>IF($B38="","",IF('Emissions (daily means)'!$BI38=0,"*",IF('Emissions (daily means)'!BE38="","*",'Emissions (daily means)'!BE38)))</f>
        <v>7.3087977613979529</v>
      </c>
      <c r="AP38" s="217"/>
      <c r="AQ38" s="184"/>
      <c r="AR38" s="184"/>
      <c r="AS38" s="184">
        <v>3</v>
      </c>
      <c r="AT38" s="185">
        <v>17.415658291598341</v>
      </c>
      <c r="AU38" s="186">
        <v>182348.7338866966</v>
      </c>
      <c r="AV38" s="186">
        <v>799.77514862586224</v>
      </c>
      <c r="AW38" s="186">
        <v>250</v>
      </c>
      <c r="AX38" s="185">
        <v>14.520798611111108</v>
      </c>
      <c r="AY38" s="185">
        <v>83.8</v>
      </c>
      <c r="AZ38" s="185">
        <v>17.988437499999993</v>
      </c>
      <c r="BA38" s="185">
        <v>78.231805555555567</v>
      </c>
      <c r="BB38" s="186">
        <v>185.31</v>
      </c>
      <c r="BC38" s="185">
        <v>4.3389999999999995</v>
      </c>
      <c r="BD38" s="185">
        <v>35.565714285714286</v>
      </c>
      <c r="BE38" s="185">
        <v>3.39</v>
      </c>
      <c r="BF38" s="185">
        <v>4.25</v>
      </c>
      <c r="BG38" s="185">
        <v>25</v>
      </c>
      <c r="BI38" s="157" t="str">
        <f t="shared" si="27"/>
        <v>Housing system 2</v>
      </c>
      <c r="BJ38" s="157" t="str">
        <f t="shared" si="22"/>
        <v>Location 2</v>
      </c>
      <c r="BK38" s="66">
        <f t="shared" si="23"/>
        <v>3</v>
      </c>
      <c r="BL38" s="65">
        <f t="shared" si="28"/>
        <v>17.415658291598341</v>
      </c>
      <c r="BM38" s="64">
        <f t="shared" si="26"/>
        <v>182348.7338866966</v>
      </c>
      <c r="BN38" s="64">
        <f t="shared" si="26"/>
        <v>799.77514862586224</v>
      </c>
      <c r="BO38" s="64">
        <f t="shared" si="25"/>
        <v>250</v>
      </c>
      <c r="BP38" s="65">
        <f t="shared" si="25"/>
        <v>14.520798611111108</v>
      </c>
      <c r="BQ38" s="65">
        <f t="shared" si="25"/>
        <v>83.8</v>
      </c>
      <c r="BR38" s="65">
        <f t="shared" si="25"/>
        <v>17.988437499999993</v>
      </c>
      <c r="BS38" s="65">
        <f t="shared" si="25"/>
        <v>78.231805555555567</v>
      </c>
      <c r="BT38" s="64">
        <f t="shared" si="25"/>
        <v>185.31</v>
      </c>
      <c r="BU38" s="65">
        <f t="shared" si="25"/>
        <v>4.3389999999999995</v>
      </c>
      <c r="BV38" s="65">
        <f t="shared" si="25"/>
        <v>35.565714285714286</v>
      </c>
      <c r="BW38" s="65">
        <f t="shared" si="25"/>
        <v>3.39</v>
      </c>
      <c r="BX38" s="65">
        <f t="shared" si="25"/>
        <v>4.25</v>
      </c>
      <c r="BY38" s="65">
        <f t="shared" si="25"/>
        <v>25</v>
      </c>
      <c r="BZ38" s="169">
        <f t="shared" si="24"/>
        <v>6</v>
      </c>
      <c r="CH38" s="157" t="str">
        <f t="shared" si="1"/>
        <v>Housing system 2</v>
      </c>
      <c r="CI38" s="157" t="str">
        <f t="shared" si="2"/>
        <v>Location 2</v>
      </c>
      <c r="CJ38" s="165">
        <f t="shared" si="6"/>
        <v>6</v>
      </c>
      <c r="CK38" s="66">
        <f t="shared" si="7"/>
        <v>3</v>
      </c>
      <c r="CL38" s="65">
        <f t="shared" si="8"/>
        <v>17.415658291598341</v>
      </c>
      <c r="CM38" s="64">
        <f t="shared" si="9"/>
        <v>182348.7338866966</v>
      </c>
      <c r="CN38" s="64">
        <f t="shared" si="10"/>
        <v>799.77514862586224</v>
      </c>
      <c r="CO38" s="64">
        <f t="shared" si="11"/>
        <v>250</v>
      </c>
      <c r="CP38" s="65">
        <f t="shared" si="12"/>
        <v>14.520798611111108</v>
      </c>
      <c r="CQ38" s="65">
        <f t="shared" si="13"/>
        <v>83.8</v>
      </c>
      <c r="CR38" s="65">
        <f t="shared" si="14"/>
        <v>17.988437499999993</v>
      </c>
      <c r="CS38" s="65">
        <f t="shared" si="15"/>
        <v>78.231805555555567</v>
      </c>
      <c r="CT38" s="64">
        <f t="shared" si="16"/>
        <v>185.31</v>
      </c>
      <c r="CU38" s="65">
        <f t="shared" si="17"/>
        <v>4.3389999999999995</v>
      </c>
      <c r="CV38" s="65">
        <f t="shared" si="18"/>
        <v>35.565714285714286</v>
      </c>
      <c r="CW38" s="65">
        <f t="shared" si="19"/>
        <v>3.39</v>
      </c>
      <c r="CX38" s="65">
        <f t="shared" si="20"/>
        <v>4.25</v>
      </c>
      <c r="CY38" s="65">
        <f t="shared" si="21"/>
        <v>25</v>
      </c>
    </row>
    <row r="39" spans="2:103" ht="15.75" customHeight="1" x14ac:dyDescent="0.25">
      <c r="B39" s="213" t="str">
        <f>IF('Emissions (daily means)'!D39="","",'Emissions (daily means)'!D39)</f>
        <v>Housing system 1</v>
      </c>
      <c r="C39" s="213" t="str">
        <f>IF('Emissions (daily means)'!B39="","",'Emissions (daily means)'!B39)</f>
        <v>Institute 1</v>
      </c>
      <c r="D39" s="214" t="str">
        <f>IF('Emissions (daily means)'!E39="","",'Emissions (daily means)'!E39)</f>
        <v>Location 4</v>
      </c>
      <c r="E39" s="215">
        <f>IF('Emissions (daily means)'!F39="","",'Emissions (daily means)'!F39)</f>
        <v>5</v>
      </c>
      <c r="F39" s="216">
        <f>IF($B39="","",IF('Emissions (daily means)'!$BI39=0,"*",IF('Emissions (daily means)'!I39="","*",'Emissions (daily means)'!I39)))</f>
        <v>335</v>
      </c>
      <c r="G39" s="217">
        <f>IF($B39="","",IF('Emissions (daily means)'!$BI39=0,"*",IF('Emissions (daily means)'!J39="","*",'Emissions (daily means)'!J39)))</f>
        <v>8.5247916666666672</v>
      </c>
      <c r="H39" s="216">
        <f>IF($B39="","",IF('Emissions (daily means)'!$BI39=0,"*",IF('Emissions (daily means)'!K39="","*",'Emissions (daily means)'!K39)))</f>
        <v>96.744166666666729</v>
      </c>
      <c r="I39" s="217">
        <f>IF($B39="","",IF('Emissions (daily means)'!$BI39=0,"*",IF('Emissions (daily means)'!L39="","*",'Emissions (daily means)'!L39)))</f>
        <v>11.497916666666669</v>
      </c>
      <c r="J39" s="216">
        <f>IF($B39="","",IF('Emissions (daily means)'!$BI39=0,"*",IF('Emissions (daily means)'!M39="","*",'Emissions (daily means)'!M39)))</f>
        <v>84.749166666666653</v>
      </c>
      <c r="K39" s="216">
        <f>IF($B39="","",IF('Emissions (daily means)'!$BI39=0,"*",IF('Emissions (daily means)'!N39="","*",'Emissions (daily means)'!N39)))</f>
        <v>195.52</v>
      </c>
      <c r="L39" s="218">
        <f>IF($B39="","",IF('Emissions (daily means)'!$BI39=0,"*",IF('Emissions (daily means)'!O39="","*",'Emissions (daily means)'!O39)))</f>
        <v>3.7882500000000006</v>
      </c>
      <c r="M39" s="213">
        <f>IF($B39="","",IF('Emissions (daily means)'!$BI39=0,"*",IF('Emissions (daily means)'!P39="","*",'Emissions (daily means)'!P39)))</f>
        <v>252</v>
      </c>
      <c r="N39" s="216">
        <f>IF($B39="","",IF('Emissions (daily means)'!$BI39=0,"*",IF('Emissions (daily means)'!Q39="","*",'Emissions (daily means)'!Q39)))</f>
        <v>152</v>
      </c>
      <c r="O39" s="216">
        <f>IF($B39="","",IF('Emissions (daily means)'!$BI39=0,"*",IF('Emissions (daily means)'!R39="","*",'Emissions (daily means)'!R39)))</f>
        <v>25</v>
      </c>
      <c r="P39" s="216">
        <f>IF($B39="","",IF('Emissions (daily means)'!$BI39=0,"*",IF('Emissions (daily means)'!S39="","*",'Emissions (daily means)'!S39)))</f>
        <v>58</v>
      </c>
      <c r="Q39" s="219">
        <f>IF($B39="","",IF('Emissions (daily means)'!$BI39=0,"*",IF('Emissions (daily means)'!T39="","*",'Emissions (daily means)'!T39)))</f>
        <v>0</v>
      </c>
      <c r="R39" s="220">
        <f>IF($B39="","",IF('Emissions (daily means)'!$BI39=0,"*",IF('Emissions (daily means)'!U39="","*",'Emissions (daily means)'!U39)))</f>
        <v>1</v>
      </c>
      <c r="S39" s="217">
        <f>IF($B39="","",IF('Emissions (daily means)'!$BI39=0,"*",IF('Emissions (daily means)'!V39="","*",'Emissions (daily means)'!V39)))</f>
        <v>4.2</v>
      </c>
      <c r="T39" s="216">
        <f>IF($B39="","",IF('Emissions (daily means)'!$BI39=0,"*",IF('Emissions (daily means)'!W39="","*",'Emissions (daily means)'!W39)))</f>
        <v>0</v>
      </c>
      <c r="U39" s="219">
        <f>IF($B39="","",IF('Emissions (daily means)'!$BI39=0,"*",IF('Emissions (daily means)'!X39="","*",'Emissions (daily means)'!X39)))</f>
        <v>16</v>
      </c>
      <c r="V39" s="221">
        <f>IF($B39="","",IF('Emissions (daily means)'!$BI39=0,"*",IF('Emissions (daily means)'!Y39="","*",'Emissions (daily means)'!Y39)))</f>
        <v>26.162790697674417</v>
      </c>
      <c r="W39" s="217">
        <f>IF($B39="","",IF('Emissions (daily means)'!$BI39=0,"*",IF('Emissions (daily means)'!Z39="","*",'Emissions (daily means)'!Z39)))</f>
        <v>3.59</v>
      </c>
      <c r="X39" s="217">
        <f>IF($B39="","",IF('Emissions (daily means)'!$BI39=0,"*",IF('Emissions (daily means)'!AA39="","*",'Emissions (daily means)'!AA39)))</f>
        <v>4.58</v>
      </c>
      <c r="Y39" s="219">
        <f>IF($B39="","",IF('Emissions (daily means)'!$BI39=0,"*",IF('Emissions (daily means)'!AB39="","*",'Emissions (daily means)'!AB39)))</f>
        <v>18</v>
      </c>
      <c r="Z39" s="220">
        <f>IF($B39="","",IF('Emissions (daily means)'!$BI39=0,"*",IF('Emissions (daily means)'!AC39="","*",'Emissions (daily means)'!AC39)))</f>
        <v>650</v>
      </c>
      <c r="AA39" s="216">
        <f>IF($B39="","",IF('Emissions (daily means)'!$BI39=0,"*",IF('Emissions (daily means)'!AD39="","*",'Emissions (daily means)'!AD39)))</f>
        <v>650</v>
      </c>
      <c r="AB39" s="216">
        <f>IF($B39="","",IF('Emissions (daily means)'!$BI39=0,"*",IF('Emissions (daily means)'!AE39="","*",'Emissions (daily means)'!AE39)))</f>
        <v>400</v>
      </c>
      <c r="AC39" s="216">
        <f>IF($B39="","",IF('Emissions (daily means)'!$BI39=0,"*",IF('Emissions (daily means)'!AF39="","*",'Emissions (daily means)'!AF39)))</f>
        <v>250</v>
      </c>
      <c r="AD39" s="216">
        <f>IF($B39="","",IF('Emissions (daily means)'!$BI39=0,"*",IF('Emissions (daily means)'!AG39="","*",'Emissions (daily means)'!AG39)))</f>
        <v>160</v>
      </c>
      <c r="AE39" s="216">
        <f>IF($B39="","",IF('Emissions (daily means)'!$BI39=0,"*",IF('Emissions (daily means)'!AH39="","*",'Emissions (daily means)'!AH39)))</f>
        <v>220</v>
      </c>
      <c r="AF39" s="216">
        <f>IF($B39="","",IF('Emissions (daily means)'!$BI39=0,"*",IF('Emissions (daily means)'!AI39="","*",'Emissions (daily means)'!AI39)))</f>
        <v>140</v>
      </c>
      <c r="AG39" s="216">
        <f>IF($B39="","",IF('Emissions (daily means)'!$BI39=0,"*",IF('Emissions (daily means)'!AJ39="","*",'Emissions (daily means)'!AJ39)))</f>
        <v>10</v>
      </c>
      <c r="AH39" s="217">
        <f>IF($B39="","",IF('Emissions (daily means)'!$BI39=0,"*",IF('Emissions (daily means)'!AK39="","*",'Emissions (daily means)'!AK39)))</f>
        <v>0.6</v>
      </c>
      <c r="AI39" s="220">
        <f>IF($B39="","",IF('Emissions (daily means)'!$BI39=0,"*",IF('Emissions (daily means)'!AL39="","*",'Emissions (daily means)'!AL39)))</f>
        <v>752.53979238754323</v>
      </c>
      <c r="AJ39" s="216">
        <f>IF($B39="","",IF('Emissions (daily means)'!$BI39=0,"*",IF('Emissions (daily means)'!AM39="","*",'Emissions (daily means)'!AM39)))</f>
        <v>397.18402777777777</v>
      </c>
      <c r="AK39" s="223">
        <f>IF($B39="","",IF('Emissions (daily means)'!$BI39=0,"*",IF('Emissions (daily means)'!AN39="","*",'Emissions (daily means)'!AN39)))</f>
        <v>1.8373185072899405</v>
      </c>
      <c r="AL39" s="224">
        <f>IF($B39="","",IF('Emissions (daily means)'!$BI39=0,"*",IF('Emissions (daily means)'!AO39="","*",'Emissions (daily means)'!AO39)))</f>
        <v>0.28015993119362215</v>
      </c>
      <c r="AM39" s="225">
        <f>IF($B39="","",IF('Emissions (daily means)'!$BI39=0,"*",IF('Emissions (daily means)'!BC39="","*",'Emissions (daily means)'!BC39)))</f>
        <v>140628.20233114701</v>
      </c>
      <c r="AN39" s="226">
        <f>IF($B39="","",IF('Emissions (daily means)'!$BI39=0,"*",IF('Emissions (daily means)'!BD39="","*",'Emissions (daily means)'!BD39)))</f>
        <v>598.41788226020003</v>
      </c>
      <c r="AO39" s="227">
        <f>IF($B39="","",IF('Emissions (daily means)'!$BI39=0,"*",IF('Emissions (daily means)'!BE39="","*",'Emissions (daily means)'!BE39)))</f>
        <v>8.1282559448998128</v>
      </c>
      <c r="AP39" s="217"/>
      <c r="AQ39" s="184"/>
      <c r="AR39" s="184"/>
      <c r="AS39" s="184">
        <v>4</v>
      </c>
      <c r="AT39" s="185">
        <v>10.340172226069054</v>
      </c>
      <c r="AU39" s="186">
        <v>155335.50656518963</v>
      </c>
      <c r="AV39" s="186">
        <v>687.32525028844964</v>
      </c>
      <c r="AW39" s="186">
        <v>299</v>
      </c>
      <c r="AX39" s="185">
        <v>10.02083333333333</v>
      </c>
      <c r="AY39" s="185">
        <v>85.36</v>
      </c>
      <c r="AZ39" s="185">
        <v>11.180416666666671</v>
      </c>
      <c r="BA39" s="185">
        <v>77.462916666666658</v>
      </c>
      <c r="BB39" s="186">
        <v>72.069999999999993</v>
      </c>
      <c r="BC39" s="185">
        <v>5.6399999999999988</v>
      </c>
      <c r="BD39" s="185">
        <v>25.7191011235955</v>
      </c>
      <c r="BE39" s="185">
        <v>3.5</v>
      </c>
      <c r="BF39" s="185">
        <v>4.45</v>
      </c>
      <c r="BG39" s="185">
        <v>21</v>
      </c>
      <c r="BI39" s="157" t="str">
        <f t="shared" si="27"/>
        <v>Housing system 2</v>
      </c>
      <c r="BJ39" s="157" t="str">
        <f t="shared" si="22"/>
        <v>Location 2</v>
      </c>
      <c r="BK39" s="66">
        <f t="shared" si="23"/>
        <v>4</v>
      </c>
      <c r="BL39" s="65">
        <f t="shared" si="28"/>
        <v>10.340172226069054</v>
      </c>
      <c r="BM39" s="64">
        <f t="shared" si="26"/>
        <v>155335.50656518963</v>
      </c>
      <c r="BN39" s="64">
        <f t="shared" si="26"/>
        <v>687.32525028844964</v>
      </c>
      <c r="BO39" s="64">
        <f t="shared" si="25"/>
        <v>299</v>
      </c>
      <c r="BP39" s="65">
        <f t="shared" si="25"/>
        <v>10.02083333333333</v>
      </c>
      <c r="BQ39" s="65">
        <f t="shared" si="25"/>
        <v>85.36</v>
      </c>
      <c r="BR39" s="65">
        <f t="shared" si="25"/>
        <v>11.180416666666671</v>
      </c>
      <c r="BS39" s="65">
        <f t="shared" si="25"/>
        <v>77.462916666666658</v>
      </c>
      <c r="BT39" s="64">
        <f t="shared" si="25"/>
        <v>72.069999999999993</v>
      </c>
      <c r="BU39" s="65">
        <f t="shared" si="25"/>
        <v>5.6399999999999988</v>
      </c>
      <c r="BV39" s="65">
        <f t="shared" si="25"/>
        <v>25.7191011235955</v>
      </c>
      <c r="BW39" s="65">
        <f t="shared" si="25"/>
        <v>3.5</v>
      </c>
      <c r="BX39" s="65">
        <f t="shared" si="25"/>
        <v>4.45</v>
      </c>
      <c r="BY39" s="65">
        <f t="shared" si="25"/>
        <v>21</v>
      </c>
      <c r="BZ39" s="169">
        <f t="shared" si="24"/>
        <v>6</v>
      </c>
      <c r="CH39" s="157" t="str">
        <f t="shared" si="1"/>
        <v>Housing system 2</v>
      </c>
      <c r="CI39" s="157" t="str">
        <f t="shared" si="2"/>
        <v>Location 2</v>
      </c>
      <c r="CJ39" s="165">
        <f t="shared" si="6"/>
        <v>6</v>
      </c>
      <c r="CK39" s="66">
        <f t="shared" si="7"/>
        <v>4</v>
      </c>
      <c r="CL39" s="65">
        <f t="shared" si="8"/>
        <v>10.340172226069054</v>
      </c>
      <c r="CM39" s="64">
        <f t="shared" si="9"/>
        <v>155335.50656518963</v>
      </c>
      <c r="CN39" s="64">
        <f t="shared" si="10"/>
        <v>687.32525028844964</v>
      </c>
      <c r="CO39" s="64">
        <f t="shared" si="11"/>
        <v>299</v>
      </c>
      <c r="CP39" s="65">
        <f t="shared" si="12"/>
        <v>10.02083333333333</v>
      </c>
      <c r="CQ39" s="65">
        <f t="shared" si="13"/>
        <v>85.36</v>
      </c>
      <c r="CR39" s="65">
        <f t="shared" si="14"/>
        <v>11.180416666666671</v>
      </c>
      <c r="CS39" s="65">
        <f t="shared" si="15"/>
        <v>77.462916666666658</v>
      </c>
      <c r="CT39" s="64">
        <f t="shared" si="16"/>
        <v>72.069999999999993</v>
      </c>
      <c r="CU39" s="65">
        <f t="shared" si="17"/>
        <v>5.6399999999999988</v>
      </c>
      <c r="CV39" s="65">
        <f t="shared" si="18"/>
        <v>25.7191011235955</v>
      </c>
      <c r="CW39" s="65">
        <f t="shared" si="19"/>
        <v>3.5</v>
      </c>
      <c r="CX39" s="65">
        <f t="shared" si="20"/>
        <v>4.45</v>
      </c>
      <c r="CY39" s="65">
        <f t="shared" si="21"/>
        <v>21</v>
      </c>
    </row>
    <row r="40" spans="2:103" ht="15.75" customHeight="1" x14ac:dyDescent="0.25">
      <c r="B40" s="213" t="str">
        <f>IF('Emissions (daily means)'!D40="","",'Emissions (daily means)'!D40)</f>
        <v>Housing system 1</v>
      </c>
      <c r="C40" s="213" t="str">
        <f>IF('Emissions (daily means)'!B40="","",'Emissions (daily means)'!B40)</f>
        <v>Institute 1</v>
      </c>
      <c r="D40" s="214" t="str">
        <f>IF('Emissions (daily means)'!E40="","",'Emissions (daily means)'!E40)</f>
        <v>Location 4</v>
      </c>
      <c r="E40" s="215">
        <f>IF('Emissions (daily means)'!F40="","",'Emissions (daily means)'!F40)</f>
        <v>6</v>
      </c>
      <c r="F40" s="216">
        <f>IF($B40="","",IF('Emissions (daily means)'!$BI40=0,"*",IF('Emissions (daily means)'!I40="","*",'Emissions (daily means)'!I40)))</f>
        <v>31</v>
      </c>
      <c r="G40" s="217">
        <f>IF($B40="","",IF('Emissions (daily means)'!$BI40=0,"*",IF('Emissions (daily means)'!J40="","*",'Emissions (daily means)'!J40)))</f>
        <v>-3.4059065743944625</v>
      </c>
      <c r="H40" s="216">
        <f>IF($B40="","",IF('Emissions (daily means)'!$BI40=0,"*",IF('Emissions (daily means)'!K40="","*",'Emissions (daily means)'!K40)))</f>
        <v>68.64467128027681</v>
      </c>
      <c r="I40" s="217">
        <f>IF($B40="","",IF('Emissions (daily means)'!$BI40=0,"*",IF('Emissions (daily means)'!L40="","*",'Emissions (daily means)'!L40)))</f>
        <v>0.55221453287197197</v>
      </c>
      <c r="J40" s="216">
        <f>IF($B40="","",IF('Emissions (daily means)'!$BI40=0,"*",IF('Emissions (daily means)'!M40="","*",'Emissions (daily means)'!M40)))</f>
        <v>82.236332179930784</v>
      </c>
      <c r="K40" s="216">
        <f>IF($B40="","",IF('Emissions (daily means)'!$BI40=0,"*",IF('Emissions (daily means)'!N40="","*",'Emissions (daily means)'!N40)))</f>
        <v>70.5</v>
      </c>
      <c r="L40" s="218">
        <f>IF($B40="","",IF('Emissions (daily means)'!$BI40=0,"*",IF('Emissions (daily means)'!O40="","*",'Emissions (daily means)'!O40)))</f>
        <v>6.85</v>
      </c>
      <c r="M40" s="213">
        <f>IF($B40="","",IF('Emissions (daily means)'!$BI40=0,"*",IF('Emissions (daily means)'!P40="","*",'Emissions (daily means)'!P40)))</f>
        <v>252</v>
      </c>
      <c r="N40" s="216">
        <f>IF($B40="","",IF('Emissions (daily means)'!$BI40=0,"*",IF('Emissions (daily means)'!Q40="","*",'Emissions (daily means)'!Q40)))</f>
        <v>147</v>
      </c>
      <c r="O40" s="216">
        <f>IF($B40="","",IF('Emissions (daily means)'!$BI40=0,"*",IF('Emissions (daily means)'!R40="","*",'Emissions (daily means)'!R40)))</f>
        <v>28</v>
      </c>
      <c r="P40" s="216">
        <f>IF($B40="","",IF('Emissions (daily means)'!$BI40=0,"*",IF('Emissions (daily means)'!S40="","*",'Emissions (daily means)'!S40)))</f>
        <v>63</v>
      </c>
      <c r="Q40" s="219">
        <f>IF($B40="","",IF('Emissions (daily means)'!$BI40=0,"*",IF('Emissions (daily means)'!T40="","*",'Emissions (daily means)'!T40)))</f>
        <v>0</v>
      </c>
      <c r="R40" s="220">
        <f>IF($B40="","",IF('Emissions (daily means)'!$BI40=0,"*",IF('Emissions (daily means)'!U40="","*",'Emissions (daily means)'!U40)))</f>
        <v>1</v>
      </c>
      <c r="S40" s="217">
        <f>IF($B40="","",IF('Emissions (daily means)'!$BI40=0,"*",IF('Emissions (daily means)'!V40="","*",'Emissions (daily means)'!V40)))</f>
        <v>4.2</v>
      </c>
      <c r="T40" s="216">
        <f>IF($B40="","",IF('Emissions (daily means)'!$BI40=0,"*",IF('Emissions (daily means)'!W40="","*",'Emissions (daily means)'!W40)))</f>
        <v>0</v>
      </c>
      <c r="U40" s="219">
        <f>IF($B40="","",IF('Emissions (daily means)'!$BI40=0,"*",IF('Emissions (daily means)'!X40="","*",'Emissions (daily means)'!X40)))</f>
        <v>16</v>
      </c>
      <c r="V40" s="221">
        <f>IF($B40="","",IF('Emissions (daily means)'!$BI40=0,"*",IF('Emissions (daily means)'!Y40="","*",'Emissions (daily means)'!Y40)))</f>
        <v>26.550898203592816</v>
      </c>
      <c r="W40" s="217">
        <f>IF($B40="","",IF('Emissions (daily means)'!$BI40=0,"*",IF('Emissions (daily means)'!Z40="","*",'Emissions (daily means)'!Z40)))</f>
        <v>3.57</v>
      </c>
      <c r="X40" s="217">
        <f>IF($B40="","",IF('Emissions (daily means)'!$BI40=0,"*",IF('Emissions (daily means)'!AA40="","*",'Emissions (daily means)'!AA40)))</f>
        <v>4.87</v>
      </c>
      <c r="Y40" s="219">
        <f>IF($B40="","",IF('Emissions (daily means)'!$BI40=0,"*",IF('Emissions (daily means)'!AB40="","*",'Emissions (daily means)'!AB40)))</f>
        <v>20</v>
      </c>
      <c r="Z40" s="220">
        <f>IF($B40="","",IF('Emissions (daily means)'!$BI40=0,"*",IF('Emissions (daily means)'!AC40="","*",'Emissions (daily means)'!AC40)))</f>
        <v>650</v>
      </c>
      <c r="AA40" s="216">
        <f>IF($B40="","",IF('Emissions (daily means)'!$BI40=0,"*",IF('Emissions (daily means)'!AD40="","*",'Emissions (daily means)'!AD40)))</f>
        <v>650</v>
      </c>
      <c r="AB40" s="216">
        <f>IF($B40="","",IF('Emissions (daily means)'!$BI40=0,"*",IF('Emissions (daily means)'!AE40="","*",'Emissions (daily means)'!AE40)))</f>
        <v>400</v>
      </c>
      <c r="AC40" s="216">
        <f>IF($B40="","",IF('Emissions (daily means)'!$BI40=0,"*",IF('Emissions (daily means)'!AF40="","*",'Emissions (daily means)'!AF40)))</f>
        <v>250</v>
      </c>
      <c r="AD40" s="216">
        <f>IF($B40="","",IF('Emissions (daily means)'!$BI40=0,"*",IF('Emissions (daily means)'!AG40="","*",'Emissions (daily means)'!AG40)))</f>
        <v>160</v>
      </c>
      <c r="AE40" s="216">
        <f>IF($B40="","",IF('Emissions (daily means)'!$BI40=0,"*",IF('Emissions (daily means)'!AH40="","*",'Emissions (daily means)'!AH40)))</f>
        <v>220</v>
      </c>
      <c r="AF40" s="216">
        <f>IF($B40="","",IF('Emissions (daily means)'!$BI40=0,"*",IF('Emissions (daily means)'!AI40="","*",'Emissions (daily means)'!AI40)))</f>
        <v>140</v>
      </c>
      <c r="AG40" s="216">
        <f>IF($B40="","",IF('Emissions (daily means)'!$BI40=0,"*",IF('Emissions (daily means)'!AJ40="","*",'Emissions (daily means)'!AJ40)))</f>
        <v>10</v>
      </c>
      <c r="AH40" s="217">
        <f>IF($B40="","",IF('Emissions (daily means)'!$BI40=0,"*",IF('Emissions (daily means)'!AK40="","*",'Emissions (daily means)'!AK40)))</f>
        <v>0.6</v>
      </c>
      <c r="AI40" s="220">
        <f>IF($B40="","",IF('Emissions (daily means)'!$BI40=0,"*",IF('Emissions (daily means)'!AL40="","*",'Emissions (daily means)'!AL40)))</f>
        <v>933.90145985401455</v>
      </c>
      <c r="AJ40" s="216">
        <f>IF($B40="","",IF('Emissions (daily means)'!$BI40=0,"*",IF('Emissions (daily means)'!AM40="","*",'Emissions (daily means)'!AM40)))</f>
        <v>403.65571213073463</v>
      </c>
      <c r="AK40" s="223">
        <f>IF($B40="","",IF('Emissions (daily means)'!$BI40=0,"*",IF('Emissions (daily means)'!AN40="","*",'Emissions (daily means)'!AN40)))</f>
        <v>1.2235261514975317</v>
      </c>
      <c r="AL40" s="224">
        <f>IF($B40="","",IF('Emissions (daily means)'!$BI40=0,"*",IF('Emissions (daily means)'!AO40="","*",'Emissions (daily means)'!AO40)))</f>
        <v>3.5640877534130221E-2</v>
      </c>
      <c r="AM40" s="225">
        <f>IF($B40="","",IF('Emissions (daily means)'!$BI40=0,"*",IF('Emissions (daily means)'!BC40="","*",'Emissions (daily means)'!BC40)))</f>
        <v>98417.584797352189</v>
      </c>
      <c r="AN40" s="226">
        <f>IF($B40="","",IF('Emissions (daily means)'!$BI40=0,"*",IF('Emissions (daily means)'!BD40="","*",'Emissions (daily means)'!BD40)))</f>
        <v>413.51926385442096</v>
      </c>
      <c r="AO40" s="227">
        <f>IF($B40="","",IF('Emissions (daily means)'!$BI40=0,"*",IF('Emissions (daily means)'!BE40="","*",'Emissions (daily means)'!BE40)))</f>
        <v>4.3394961237085354</v>
      </c>
      <c r="AP40" s="217"/>
      <c r="AQ40" s="184"/>
      <c r="AR40" s="184"/>
      <c r="AS40" s="184">
        <v>5</v>
      </c>
      <c r="AT40" s="185">
        <v>19.760257176047354</v>
      </c>
      <c r="AU40" s="186">
        <v>261021.1933929151</v>
      </c>
      <c r="AV40" s="186">
        <v>1144.829795582961</v>
      </c>
      <c r="AW40" s="186">
        <v>342</v>
      </c>
      <c r="AX40" s="185">
        <v>7.1126400000000016</v>
      </c>
      <c r="AY40" s="185">
        <v>83.24</v>
      </c>
      <c r="AZ40" s="185">
        <v>8.630840000000001</v>
      </c>
      <c r="BA40" s="185">
        <v>93.091999999999985</v>
      </c>
      <c r="BB40" s="186">
        <v>160.11000000000001</v>
      </c>
      <c r="BC40" s="185">
        <v>10.664000000000003</v>
      </c>
      <c r="BD40" s="185">
        <v>26.8333333333333</v>
      </c>
      <c r="BE40" s="185">
        <v>3.55</v>
      </c>
      <c r="BF40" s="185">
        <v>4.45</v>
      </c>
      <c r="BG40" s="185">
        <v>26</v>
      </c>
      <c r="BI40" s="157" t="str">
        <f t="shared" si="27"/>
        <v>Housing system 2</v>
      </c>
      <c r="BJ40" s="157" t="str">
        <f t="shared" si="22"/>
        <v>Location 2</v>
      </c>
      <c r="BK40" s="66">
        <f t="shared" si="23"/>
        <v>5</v>
      </c>
      <c r="BL40" s="65">
        <f t="shared" si="28"/>
        <v>19.760257176047354</v>
      </c>
      <c r="BM40" s="64">
        <f t="shared" si="26"/>
        <v>261021.1933929151</v>
      </c>
      <c r="BN40" s="64">
        <f t="shared" si="26"/>
        <v>1144.829795582961</v>
      </c>
      <c r="BO40" s="64">
        <f t="shared" si="25"/>
        <v>342</v>
      </c>
      <c r="BP40" s="65">
        <f t="shared" si="25"/>
        <v>7.1126400000000016</v>
      </c>
      <c r="BQ40" s="65">
        <f t="shared" si="25"/>
        <v>83.24</v>
      </c>
      <c r="BR40" s="65">
        <f t="shared" si="25"/>
        <v>8.630840000000001</v>
      </c>
      <c r="BS40" s="65">
        <f t="shared" si="25"/>
        <v>93.091999999999985</v>
      </c>
      <c r="BT40" s="64">
        <f t="shared" si="25"/>
        <v>160.11000000000001</v>
      </c>
      <c r="BU40" s="65">
        <f t="shared" si="25"/>
        <v>10.664000000000003</v>
      </c>
      <c r="BV40" s="65">
        <f t="shared" si="25"/>
        <v>26.8333333333333</v>
      </c>
      <c r="BW40" s="65">
        <f t="shared" si="25"/>
        <v>3.55</v>
      </c>
      <c r="BX40" s="65">
        <f t="shared" si="25"/>
        <v>4.45</v>
      </c>
      <c r="BY40" s="65">
        <f t="shared" si="25"/>
        <v>26</v>
      </c>
      <c r="BZ40" s="169">
        <f t="shared" si="24"/>
        <v>6</v>
      </c>
      <c r="CH40" s="157" t="str">
        <f t="shared" si="1"/>
        <v>Housing system 2</v>
      </c>
      <c r="CI40" s="157" t="str">
        <f t="shared" si="2"/>
        <v>Location 2</v>
      </c>
      <c r="CJ40" s="165">
        <f t="shared" si="6"/>
        <v>6</v>
      </c>
      <c r="CK40" s="66">
        <f t="shared" si="7"/>
        <v>5</v>
      </c>
      <c r="CL40" s="65">
        <f t="shared" si="8"/>
        <v>19.760257176047354</v>
      </c>
      <c r="CM40" s="64">
        <f t="shared" si="9"/>
        <v>261021.1933929151</v>
      </c>
      <c r="CN40" s="64">
        <f t="shared" si="10"/>
        <v>1144.829795582961</v>
      </c>
      <c r="CO40" s="64">
        <f t="shared" si="11"/>
        <v>342</v>
      </c>
      <c r="CP40" s="65">
        <f t="shared" si="12"/>
        <v>7.1126400000000016</v>
      </c>
      <c r="CQ40" s="65">
        <f t="shared" si="13"/>
        <v>83.24</v>
      </c>
      <c r="CR40" s="65">
        <f t="shared" si="14"/>
        <v>8.630840000000001</v>
      </c>
      <c r="CS40" s="65">
        <f t="shared" si="15"/>
        <v>93.091999999999985</v>
      </c>
      <c r="CT40" s="64">
        <f t="shared" si="16"/>
        <v>160.11000000000001</v>
      </c>
      <c r="CU40" s="65">
        <f t="shared" si="17"/>
        <v>10.664000000000003</v>
      </c>
      <c r="CV40" s="65">
        <f t="shared" si="18"/>
        <v>26.8333333333333</v>
      </c>
      <c r="CW40" s="65">
        <f t="shared" si="19"/>
        <v>3.55</v>
      </c>
      <c r="CX40" s="65">
        <f t="shared" si="20"/>
        <v>4.45</v>
      </c>
      <c r="CY40" s="65">
        <f t="shared" si="21"/>
        <v>26</v>
      </c>
    </row>
    <row r="41" spans="2:103" ht="15.75" customHeight="1" x14ac:dyDescent="0.25">
      <c r="B41" s="213" t="str">
        <f>IF('Emissions (daily means)'!D41="","",'Emissions (daily means)'!D41)</f>
        <v>Housing system 2</v>
      </c>
      <c r="C41" s="213" t="str">
        <f>IF('Emissions (daily means)'!B41="","",'Emissions (daily means)'!B41)</f>
        <v>Institute 1</v>
      </c>
      <c r="D41" s="214" t="str">
        <f>IF('Emissions (daily means)'!E41="","",'Emissions (daily means)'!E41)</f>
        <v>Location 1</v>
      </c>
      <c r="E41" s="215">
        <f>IF('Emissions (daily means)'!F41="","",'Emissions (daily means)'!F41)</f>
        <v>1</v>
      </c>
      <c r="F41" s="216">
        <f>IF($B41="","",IF('Emissions (daily means)'!$BI41=0,"*",IF('Emissions (daily means)'!I41="","*",'Emissions (daily means)'!I41)))</f>
        <v>94</v>
      </c>
      <c r="G41" s="217">
        <f>IF($B41="","",IF('Emissions (daily means)'!$BI41=0,"*",IF('Emissions (daily means)'!J41="","*",'Emissions (daily means)'!J41)))</f>
        <v>10.293478260869565</v>
      </c>
      <c r="H41" s="216">
        <f>IF($B41="","",IF('Emissions (daily means)'!$BI41=0,"*",IF('Emissions (daily means)'!K41="","*",'Emissions (daily means)'!K41)))</f>
        <v>86.585652173913061</v>
      </c>
      <c r="I41" s="217">
        <f>IF($B41="","",IF('Emissions (daily means)'!$BI41=0,"*",IF('Emissions (daily means)'!L41="","*",'Emissions (daily means)'!L41)))</f>
        <v>11.554782608695652</v>
      </c>
      <c r="J41" s="216">
        <f>IF($B41="","",IF('Emissions (daily means)'!$BI41=0,"*",IF('Emissions (daily means)'!M41="","*",'Emissions (daily means)'!M41)))</f>
        <v>70.012173913043483</v>
      </c>
      <c r="K41" s="216">
        <f>IF($B41="","",IF('Emissions (daily means)'!$BI41=0,"*",IF('Emissions (daily means)'!N41="","*",'Emissions (daily means)'!N41)))</f>
        <v>271.42</v>
      </c>
      <c r="L41" s="218">
        <f>IF($B41="","",IF('Emissions (daily means)'!$BI41=0,"*",IF('Emissions (daily means)'!O41="","*",'Emissions (daily means)'!O41)))</f>
        <v>8.9440000000000008</v>
      </c>
      <c r="M41" s="213">
        <f>IF($B41="","",IF('Emissions (daily means)'!$BI41=0,"*",IF('Emissions (daily means)'!P41="","*",'Emissions (daily means)'!P41)))</f>
        <v>282</v>
      </c>
      <c r="N41" s="216">
        <f>IF($B41="","",IF('Emissions (daily means)'!$BI41=0,"*",IF('Emissions (daily means)'!Q41="","*",'Emissions (daily means)'!Q41)))</f>
        <v>218</v>
      </c>
      <c r="O41" s="216">
        <f>IF($B41="","",IF('Emissions (daily means)'!$BI41=0,"*",IF('Emissions (daily means)'!R41="","*",'Emissions (daily means)'!R41)))</f>
        <v>37</v>
      </c>
      <c r="P41" s="216">
        <f>IF($B41="","",IF('Emissions (daily means)'!$BI41=0,"*",IF('Emissions (daily means)'!S41="","*",'Emissions (daily means)'!S41)))</f>
        <v>17</v>
      </c>
      <c r="Q41" s="219">
        <f>IF($B41="","",IF('Emissions (daily means)'!$BI41=0,"*",IF('Emissions (daily means)'!T41="","*",'Emissions (daily means)'!T41)))</f>
        <v>0</v>
      </c>
      <c r="R41" s="220">
        <f>IF($B41="","",IF('Emissions (daily means)'!$BI41=0,"*",IF('Emissions (daily means)'!U41="","*",'Emissions (daily means)'!U41)))</f>
        <v>1</v>
      </c>
      <c r="S41" s="217">
        <f>IF($B41="","",IF('Emissions (daily means)'!$BI41=0,"*",IF('Emissions (daily means)'!V41="","*",'Emissions (daily means)'!V41)))</f>
        <v>4.0999999999999996</v>
      </c>
      <c r="T41" s="216">
        <f>IF($B41="","",IF('Emissions (daily means)'!$BI41=0,"*",IF('Emissions (daily means)'!W41="","*",'Emissions (daily means)'!W41)))</f>
        <v>0</v>
      </c>
      <c r="U41" s="219">
        <f>IF($B41="","",IF('Emissions (daily means)'!$BI41=0,"*",IF('Emissions (daily means)'!X41="","*",'Emissions (daily means)'!X41)))</f>
        <v>0</v>
      </c>
      <c r="V41" s="221">
        <f>IF($B41="","",IF('Emissions (daily means)'!$BI41=0,"*",IF('Emissions (daily means)'!Y41="","*",'Emissions (daily means)'!Y41)))</f>
        <v>25.894495412844037</v>
      </c>
      <c r="W41" s="217">
        <f>IF($B41="","",IF('Emissions (daily means)'!$BI41=0,"*",IF('Emissions (daily means)'!Z41="","*",'Emissions (daily means)'!Z41)))</f>
        <v>3.42</v>
      </c>
      <c r="X41" s="217">
        <f>IF($B41="","",IF('Emissions (daily means)'!$BI41=0,"*",IF('Emissions (daily means)'!AA41="","*",'Emissions (daily means)'!AA41)))</f>
        <v>4.4800000000000004</v>
      </c>
      <c r="Y41" s="219">
        <f>IF($B41="","",IF('Emissions (daily means)'!$BI41=0,"*",IF('Emissions (daily means)'!AB41="","*",'Emissions (daily means)'!AB41)))</f>
        <v>21</v>
      </c>
      <c r="Z41" s="220">
        <f>IF($B41="","",IF('Emissions (daily means)'!$BI41=0,"*",IF('Emissions (daily means)'!AC41="","*",'Emissions (daily means)'!AC41)))</f>
        <v>650</v>
      </c>
      <c r="AA41" s="216">
        <f>IF($B41="","",IF('Emissions (daily means)'!$BI41=0,"*",IF('Emissions (daily means)'!AD41="","*",'Emissions (daily means)'!AD41)))</f>
        <v>650</v>
      </c>
      <c r="AB41" s="216">
        <f>IF($B41="","",IF('Emissions (daily means)'!$BI41=0,"*",IF('Emissions (daily means)'!AE41="","*",'Emissions (daily means)'!AE41)))</f>
        <v>400</v>
      </c>
      <c r="AC41" s="216">
        <f>IF($B41="","",IF('Emissions (daily means)'!$BI41=0,"*",IF('Emissions (daily means)'!AF41="","*",'Emissions (daily means)'!AF41)))</f>
        <v>250</v>
      </c>
      <c r="AD41" s="216">
        <f>IF($B41="","",IF('Emissions (daily means)'!$BI41=0,"*",IF('Emissions (daily means)'!AG41="","*",'Emissions (daily means)'!AG41)))</f>
        <v>160</v>
      </c>
      <c r="AE41" s="216">
        <f>IF($B41="","",IF('Emissions (daily means)'!$BI41=0,"*",IF('Emissions (daily means)'!AH41="","*",'Emissions (daily means)'!AH41)))</f>
        <v>220</v>
      </c>
      <c r="AF41" s="216">
        <f>IF($B41="","",IF('Emissions (daily means)'!$BI41=0,"*",IF('Emissions (daily means)'!AI41="","*",'Emissions (daily means)'!AI41)))</f>
        <v>140</v>
      </c>
      <c r="AG41" s="216">
        <f>IF($B41="","",IF('Emissions (daily means)'!$BI41=0,"*",IF('Emissions (daily means)'!AJ41="","*",'Emissions (daily means)'!AJ41)))</f>
        <v>10</v>
      </c>
      <c r="AH41" s="217">
        <f>IF($B41="","",IF('Emissions (daily means)'!$BI41=0,"*",IF('Emissions (daily means)'!AK41="","*",'Emissions (daily means)'!AK41)))</f>
        <v>0.6</v>
      </c>
      <c r="AI41" s="220">
        <f>IF($B41="","",IF('Emissions (daily means)'!$BI41=0,"*",IF('Emissions (daily means)'!AL41="","*",'Emissions (daily means)'!AL41)))</f>
        <v>516.7058641975309</v>
      </c>
      <c r="AJ41" s="216">
        <f>IF($B41="","",IF('Emissions (daily means)'!$BI41=0,"*",IF('Emissions (daily means)'!AM41="","*",'Emissions (daily means)'!AM41)))</f>
        <v>392.53835497762253</v>
      </c>
      <c r="AK41" s="223">
        <f>IF($B41="","",IF('Emissions (daily means)'!$BI41=0,"*",IF('Emissions (daily means)'!AN41="","*",'Emissions (daily means)'!AN41)))</f>
        <v>0.9522051747307031</v>
      </c>
      <c r="AL41" s="224">
        <f>IF($B41="","",IF('Emissions (daily means)'!$BI41=0,"*",IF('Emissions (daily means)'!AO41="","*",'Emissions (daily means)'!AO41)))</f>
        <v>8.4762563229531629E-2</v>
      </c>
      <c r="AM41" s="225">
        <f>IF($B41="","",IF('Emissions (daily means)'!$BI41=0,"*",IF('Emissions (daily means)'!BC41="","*",'Emissions (daily means)'!BC41)))</f>
        <v>509675.8189515511</v>
      </c>
      <c r="AN41" s="226">
        <f>IF($B41="","",IF('Emissions (daily means)'!$BI41=0,"*",IF('Emissions (daily means)'!BD41="","*",'Emissions (daily means)'!BD41)))</f>
        <v>1873.8081579101145</v>
      </c>
      <c r="AO41" s="227">
        <f>IF($B41="","",IF('Emissions (daily means)'!$BI41=0,"*",IF('Emissions (daily means)'!BE41="","*",'Emissions (daily means)'!BE41)))</f>
        <v>13.733770301682647</v>
      </c>
      <c r="AP41" s="217"/>
      <c r="AQ41" s="184"/>
      <c r="AR41" s="184"/>
      <c r="AS41" s="184">
        <v>6</v>
      </c>
      <c r="AT41" s="185">
        <v>10.378237090502751</v>
      </c>
      <c r="AU41" s="186">
        <v>99890.76339388224</v>
      </c>
      <c r="AV41" s="186">
        <v>441.99452829151431</v>
      </c>
      <c r="AW41" s="186">
        <v>47</v>
      </c>
      <c r="AX41" s="185">
        <v>4.64656</v>
      </c>
      <c r="AY41" s="185">
        <v>95.125</v>
      </c>
      <c r="AZ41" s="185">
        <v>9.5547999999999984</v>
      </c>
      <c r="BA41" s="185">
        <v>95.790000000000035</v>
      </c>
      <c r="BB41" s="186">
        <v>197.64583333333334</v>
      </c>
      <c r="BC41" s="185">
        <v>3.7083333333333326</v>
      </c>
      <c r="BD41" s="185">
        <v>25.872093023255815</v>
      </c>
      <c r="BE41" s="185">
        <v>3.54</v>
      </c>
      <c r="BF41" s="185">
        <v>4.38</v>
      </c>
      <c r="BG41" s="185">
        <v>20</v>
      </c>
      <c r="BI41" s="157" t="str">
        <f t="shared" si="27"/>
        <v>Housing system 2</v>
      </c>
      <c r="BJ41" s="157" t="str">
        <f t="shared" si="22"/>
        <v>Location 2</v>
      </c>
      <c r="BK41" s="66">
        <f t="shared" si="23"/>
        <v>6</v>
      </c>
      <c r="BL41" s="65">
        <f t="shared" si="28"/>
        <v>10.378237090502751</v>
      </c>
      <c r="BM41" s="64">
        <f t="shared" si="26"/>
        <v>99890.76339388224</v>
      </c>
      <c r="BN41" s="64">
        <f t="shared" si="26"/>
        <v>441.99452829151431</v>
      </c>
      <c r="BO41" s="64">
        <f t="shared" si="25"/>
        <v>47</v>
      </c>
      <c r="BP41" s="65">
        <f t="shared" si="25"/>
        <v>4.64656</v>
      </c>
      <c r="BQ41" s="65">
        <f t="shared" si="25"/>
        <v>95.125</v>
      </c>
      <c r="BR41" s="65">
        <f t="shared" si="25"/>
        <v>9.5547999999999984</v>
      </c>
      <c r="BS41" s="65">
        <f t="shared" si="25"/>
        <v>95.790000000000035</v>
      </c>
      <c r="BT41" s="64">
        <f t="shared" si="25"/>
        <v>197.64583333333334</v>
      </c>
      <c r="BU41" s="65">
        <f t="shared" si="25"/>
        <v>3.7083333333333326</v>
      </c>
      <c r="BV41" s="65">
        <f t="shared" si="25"/>
        <v>25.872093023255815</v>
      </c>
      <c r="BW41" s="65">
        <f t="shared" si="25"/>
        <v>3.54</v>
      </c>
      <c r="BX41" s="65">
        <f t="shared" si="25"/>
        <v>4.38</v>
      </c>
      <c r="BY41" s="65">
        <f t="shared" si="25"/>
        <v>20</v>
      </c>
      <c r="BZ41" s="169">
        <f t="shared" si="24"/>
        <v>6</v>
      </c>
      <c r="CH41" s="157" t="str">
        <f t="shared" si="1"/>
        <v>Housing system 2</v>
      </c>
      <c r="CI41" s="157" t="str">
        <f t="shared" si="2"/>
        <v>Location 2</v>
      </c>
      <c r="CJ41" s="165">
        <f t="shared" si="6"/>
        <v>6</v>
      </c>
      <c r="CK41" s="66">
        <f t="shared" si="7"/>
        <v>6</v>
      </c>
      <c r="CL41" s="65">
        <f t="shared" si="8"/>
        <v>10.378237090502751</v>
      </c>
      <c r="CM41" s="64">
        <f t="shared" si="9"/>
        <v>99890.76339388224</v>
      </c>
      <c r="CN41" s="64">
        <f t="shared" si="10"/>
        <v>441.99452829151431</v>
      </c>
      <c r="CO41" s="64">
        <f t="shared" si="11"/>
        <v>47</v>
      </c>
      <c r="CP41" s="65">
        <f t="shared" si="12"/>
        <v>4.64656</v>
      </c>
      <c r="CQ41" s="65">
        <f t="shared" si="13"/>
        <v>95.125</v>
      </c>
      <c r="CR41" s="65">
        <f t="shared" si="14"/>
        <v>9.5547999999999984</v>
      </c>
      <c r="CS41" s="65">
        <f t="shared" si="15"/>
        <v>95.790000000000035</v>
      </c>
      <c r="CT41" s="64">
        <f t="shared" si="16"/>
        <v>197.64583333333334</v>
      </c>
      <c r="CU41" s="65">
        <f t="shared" si="17"/>
        <v>3.7083333333333326</v>
      </c>
      <c r="CV41" s="65">
        <f t="shared" si="18"/>
        <v>25.872093023255815</v>
      </c>
      <c r="CW41" s="65">
        <f t="shared" si="19"/>
        <v>3.54</v>
      </c>
      <c r="CX41" s="65">
        <f t="shared" si="20"/>
        <v>4.38</v>
      </c>
      <c r="CY41" s="65">
        <f t="shared" si="21"/>
        <v>20</v>
      </c>
    </row>
    <row r="42" spans="2:103" ht="15.75" customHeight="1" x14ac:dyDescent="0.25">
      <c r="B42" s="213" t="str">
        <f>IF('Emissions (daily means)'!D42="","",'Emissions (daily means)'!D42)</f>
        <v>Housing system 2</v>
      </c>
      <c r="C42" s="213" t="str">
        <f>IF('Emissions (daily means)'!B42="","",'Emissions (daily means)'!B42)</f>
        <v>Institute 1</v>
      </c>
      <c r="D42" s="214" t="str">
        <f>IF('Emissions (daily means)'!E42="","",'Emissions (daily means)'!E42)</f>
        <v>Location 1</v>
      </c>
      <c r="E42" s="215">
        <f>IF('Emissions (daily means)'!F42="","",'Emissions (daily means)'!F42)</f>
        <v>1</v>
      </c>
      <c r="F42" s="216">
        <f>IF($B42="","",IF('Emissions (daily means)'!$BI42=0,"*",IF('Emissions (daily means)'!I42="","*",'Emissions (daily means)'!I42)))</f>
        <v>95</v>
      </c>
      <c r="G42" s="217">
        <f>IF($B42="","",IF('Emissions (daily means)'!$BI42=0,"*",IF('Emissions (daily means)'!J42="","*",'Emissions (daily means)'!J42)))</f>
        <v>14.83</v>
      </c>
      <c r="H42" s="216">
        <f>IF($B42="","",IF('Emissions (daily means)'!$BI42=0,"*",IF('Emissions (daily means)'!K42="","*",'Emissions (daily means)'!K42)))</f>
        <v>80.72</v>
      </c>
      <c r="I42" s="217">
        <f>IF($B42="","",IF('Emissions (daily means)'!$BI42=0,"*",IF('Emissions (daily means)'!L42="","*",'Emissions (daily means)'!L42)))</f>
        <v>17.510833333333334</v>
      </c>
      <c r="J42" s="216">
        <f>IF($B42="","",IF('Emissions (daily means)'!$BI42=0,"*",IF('Emissions (daily means)'!M42="","*",'Emissions (daily means)'!M42)))</f>
        <v>74.089583333333323</v>
      </c>
      <c r="K42" s="216">
        <f>IF($B42="","",IF('Emissions (daily means)'!$BI42=0,"*",IF('Emissions (daily means)'!N42="","*",'Emissions (daily means)'!N42)))</f>
        <v>140.13</v>
      </c>
      <c r="L42" s="218">
        <f>IF($B42="","",IF('Emissions (daily means)'!$BI42=0,"*",IF('Emissions (daily means)'!O42="","*",'Emissions (daily means)'!O42)))</f>
        <v>2.7570000000000006</v>
      </c>
      <c r="M42" s="213">
        <f>IF($B42="","",IF('Emissions (daily means)'!$BI42=0,"*",IF('Emissions (daily means)'!P42="","*",'Emissions (daily means)'!P42)))</f>
        <v>282</v>
      </c>
      <c r="N42" s="216">
        <f>IF($B42="","",IF('Emissions (daily means)'!$BI42=0,"*",IF('Emissions (daily means)'!Q42="","*",'Emissions (daily means)'!Q42)))</f>
        <v>218</v>
      </c>
      <c r="O42" s="216">
        <f>IF($B42="","",IF('Emissions (daily means)'!$BI42=0,"*",IF('Emissions (daily means)'!R42="","*",'Emissions (daily means)'!R42)))</f>
        <v>37</v>
      </c>
      <c r="P42" s="216">
        <f>IF($B42="","",IF('Emissions (daily means)'!$BI42=0,"*",IF('Emissions (daily means)'!S42="","*",'Emissions (daily means)'!S42)))</f>
        <v>17</v>
      </c>
      <c r="Q42" s="219">
        <f>IF($B42="","",IF('Emissions (daily means)'!$BI42=0,"*",IF('Emissions (daily means)'!T42="","*",'Emissions (daily means)'!T42)))</f>
        <v>0</v>
      </c>
      <c r="R42" s="220">
        <f>IF($B42="","",IF('Emissions (daily means)'!$BI42=0,"*",IF('Emissions (daily means)'!U42="","*",'Emissions (daily means)'!U42)))</f>
        <v>1</v>
      </c>
      <c r="S42" s="217">
        <f>IF($B42="","",IF('Emissions (daily means)'!$BI42=0,"*",IF('Emissions (daily means)'!V42="","*",'Emissions (daily means)'!V42)))</f>
        <v>4.0999999999999996</v>
      </c>
      <c r="T42" s="216">
        <f>IF($B42="","",IF('Emissions (daily means)'!$BI42=0,"*",IF('Emissions (daily means)'!W42="","*",'Emissions (daily means)'!W42)))</f>
        <v>0</v>
      </c>
      <c r="U42" s="219">
        <f>IF($B42="","",IF('Emissions (daily means)'!$BI42=0,"*",IF('Emissions (daily means)'!X42="","*",'Emissions (daily means)'!X42)))</f>
        <v>0</v>
      </c>
      <c r="V42" s="221">
        <f>IF($B42="","",IF('Emissions (daily means)'!$BI42=0,"*",IF('Emissions (daily means)'!Y42="","*",'Emissions (daily means)'!Y42)))</f>
        <v>25.894495412844037</v>
      </c>
      <c r="W42" s="217">
        <f>IF($B42="","",IF('Emissions (daily means)'!$BI42=0,"*",IF('Emissions (daily means)'!Z42="","*",'Emissions (daily means)'!Z42)))</f>
        <v>3.42</v>
      </c>
      <c r="X42" s="217">
        <f>IF($B42="","",IF('Emissions (daily means)'!$BI42=0,"*",IF('Emissions (daily means)'!AA42="","*",'Emissions (daily means)'!AA42)))</f>
        <v>4.4800000000000004</v>
      </c>
      <c r="Y42" s="219">
        <f>IF($B42="","",IF('Emissions (daily means)'!$BI42=0,"*",IF('Emissions (daily means)'!AB42="","*",'Emissions (daily means)'!AB42)))</f>
        <v>21</v>
      </c>
      <c r="Z42" s="220">
        <f>IF($B42="","",IF('Emissions (daily means)'!$BI42=0,"*",IF('Emissions (daily means)'!AC42="","*",'Emissions (daily means)'!AC42)))</f>
        <v>650</v>
      </c>
      <c r="AA42" s="216">
        <f>IF($B42="","",IF('Emissions (daily means)'!$BI42=0,"*",IF('Emissions (daily means)'!AD42="","*",'Emissions (daily means)'!AD42)))</f>
        <v>650</v>
      </c>
      <c r="AB42" s="216">
        <f>IF($B42="","",IF('Emissions (daily means)'!$BI42=0,"*",IF('Emissions (daily means)'!AE42="","*",'Emissions (daily means)'!AE42)))</f>
        <v>400</v>
      </c>
      <c r="AC42" s="216">
        <f>IF($B42="","",IF('Emissions (daily means)'!$BI42=0,"*",IF('Emissions (daily means)'!AF42="","*",'Emissions (daily means)'!AF42)))</f>
        <v>250</v>
      </c>
      <c r="AD42" s="216">
        <f>IF($B42="","",IF('Emissions (daily means)'!$BI42=0,"*",IF('Emissions (daily means)'!AG42="","*",'Emissions (daily means)'!AG42)))</f>
        <v>160</v>
      </c>
      <c r="AE42" s="216">
        <f>IF($B42="","",IF('Emissions (daily means)'!$BI42=0,"*",IF('Emissions (daily means)'!AH42="","*",'Emissions (daily means)'!AH42)))</f>
        <v>220</v>
      </c>
      <c r="AF42" s="216">
        <f>IF($B42="","",IF('Emissions (daily means)'!$BI42=0,"*",IF('Emissions (daily means)'!AI42="","*",'Emissions (daily means)'!AI42)))</f>
        <v>140</v>
      </c>
      <c r="AG42" s="216">
        <f>IF($B42="","",IF('Emissions (daily means)'!$BI42=0,"*",IF('Emissions (daily means)'!AJ42="","*",'Emissions (daily means)'!AJ42)))</f>
        <v>10</v>
      </c>
      <c r="AH42" s="217">
        <f>IF($B42="","",IF('Emissions (daily means)'!$BI42=0,"*",IF('Emissions (daily means)'!AK42="","*",'Emissions (daily means)'!AK42)))</f>
        <v>0.6</v>
      </c>
      <c r="AI42" s="220">
        <f>IF($B42="","",IF('Emissions (daily means)'!$BI42=0,"*",IF('Emissions (daily means)'!AL42="","*",'Emissions (daily means)'!AL42)))</f>
        <v>554.7058641975309</v>
      </c>
      <c r="AJ42" s="216">
        <f>IF($B42="","",IF('Emissions (daily means)'!$BI42=0,"*",IF('Emissions (daily means)'!AM42="","*",'Emissions (daily means)'!AM42)))</f>
        <v>426.53835497762253</v>
      </c>
      <c r="AK42" s="223">
        <f>IF($B42="","",IF('Emissions (daily means)'!$BI42=0,"*",IF('Emissions (daily means)'!AN42="","*",'Emissions (daily means)'!AN42)))</f>
        <v>0.84220517473070322</v>
      </c>
      <c r="AL42" s="224">
        <f>IF($B42="","",IF('Emissions (daily means)'!$BI42=0,"*",IF('Emissions (daily means)'!AO42="","*",'Emissions (daily means)'!AO42)))</f>
        <v>8.4762563229531629E-2</v>
      </c>
      <c r="AM42" s="225">
        <f>IF($B42="","",IF('Emissions (daily means)'!$BI42=0,"*",IF('Emissions (daily means)'!BC42="","*",'Emissions (daily means)'!BC42)))</f>
        <v>482390.00802185346</v>
      </c>
      <c r="AN42" s="226">
        <f>IF($B42="","",IF('Emissions (daily means)'!$BI42=0,"*",IF('Emissions (daily means)'!BD42="","*",'Emissions (daily means)'!BD42)))</f>
        <v>1773.4926765509317</v>
      </c>
      <c r="AO42" s="227">
        <f>IF($B42="","",IF('Emissions (daily means)'!$BI42=0,"*",IF('Emissions (daily means)'!BE42="","*",'Emissions (daily means)'!BE42)))</f>
        <v>11.350187473610426</v>
      </c>
      <c r="AP42" s="217"/>
      <c r="AQ42" s="184"/>
      <c r="AR42" s="184" t="s">
        <v>69</v>
      </c>
      <c r="AS42" s="184">
        <v>1</v>
      </c>
      <c r="AT42" s="185">
        <v>9.5149232294285007</v>
      </c>
      <c r="AU42" s="186">
        <v>76194.111958769383</v>
      </c>
      <c r="AV42" s="186">
        <v>401.02164188825992</v>
      </c>
      <c r="AW42" s="186">
        <v>123</v>
      </c>
      <c r="AX42" s="185">
        <v>7.8920000000000003</v>
      </c>
      <c r="AY42" s="185">
        <v>72.875</v>
      </c>
      <c r="AZ42" s="185">
        <v>13.170000000000002</v>
      </c>
      <c r="BA42" s="185"/>
      <c r="BB42" s="186">
        <v>213.82</v>
      </c>
      <c r="BC42" s="185">
        <v>3.292666666666666</v>
      </c>
      <c r="BD42" s="185">
        <v>26.5</v>
      </c>
      <c r="BE42" s="185">
        <v>3.72</v>
      </c>
      <c r="BF42" s="185">
        <v>4.58</v>
      </c>
      <c r="BG42" s="185">
        <v>17</v>
      </c>
      <c r="BI42" s="157" t="str">
        <f t="shared" si="27"/>
        <v>Housing system 2</v>
      </c>
      <c r="BJ42" s="157" t="str">
        <f t="shared" si="22"/>
        <v>Location 3</v>
      </c>
      <c r="BK42" s="66">
        <f t="shared" si="23"/>
        <v>1</v>
      </c>
      <c r="BL42" s="65">
        <f t="shared" si="28"/>
        <v>9.5149232294285007</v>
      </c>
      <c r="BM42" s="64">
        <f t="shared" si="26"/>
        <v>76194.111958769383</v>
      </c>
      <c r="BN42" s="64">
        <f t="shared" si="26"/>
        <v>401.02164188825992</v>
      </c>
      <c r="BO42" s="64">
        <f t="shared" si="25"/>
        <v>123</v>
      </c>
      <c r="BP42" s="65">
        <f t="shared" si="25"/>
        <v>7.8920000000000003</v>
      </c>
      <c r="BQ42" s="65">
        <f t="shared" si="25"/>
        <v>72.875</v>
      </c>
      <c r="BR42" s="65">
        <f t="shared" si="25"/>
        <v>13.170000000000002</v>
      </c>
      <c r="BS42" s="65" t="str">
        <f t="shared" si="25"/>
        <v/>
      </c>
      <c r="BT42" s="64">
        <f t="shared" si="25"/>
        <v>213.82</v>
      </c>
      <c r="BU42" s="65">
        <f t="shared" si="25"/>
        <v>3.292666666666666</v>
      </c>
      <c r="BV42" s="65">
        <f t="shared" si="25"/>
        <v>26.5</v>
      </c>
      <c r="BW42" s="65">
        <f t="shared" si="25"/>
        <v>3.72</v>
      </c>
      <c r="BX42" s="65">
        <f t="shared" si="25"/>
        <v>4.58</v>
      </c>
      <c r="BY42" s="65">
        <f t="shared" si="25"/>
        <v>17</v>
      </c>
      <c r="BZ42" s="169">
        <f t="shared" si="24"/>
        <v>7</v>
      </c>
      <c r="CH42" s="157" t="str">
        <f t="shared" si="1"/>
        <v>Housing system 2</v>
      </c>
      <c r="CI42" s="157" t="str">
        <f t="shared" si="2"/>
        <v>Location 3</v>
      </c>
      <c r="CJ42" s="165">
        <f t="shared" si="6"/>
        <v>7</v>
      </c>
      <c r="CK42" s="66">
        <f t="shared" si="7"/>
        <v>1</v>
      </c>
      <c r="CL42" s="65">
        <f t="shared" si="8"/>
        <v>9.5149232294285007</v>
      </c>
      <c r="CM42" s="64">
        <f t="shared" si="9"/>
        <v>76194.111958769383</v>
      </c>
      <c r="CN42" s="64">
        <f t="shared" si="10"/>
        <v>401.02164188825992</v>
      </c>
      <c r="CO42" s="64">
        <f t="shared" si="11"/>
        <v>123</v>
      </c>
      <c r="CP42" s="65">
        <f t="shared" si="12"/>
        <v>7.8920000000000003</v>
      </c>
      <c r="CQ42" s="65">
        <f t="shared" si="13"/>
        <v>72.875</v>
      </c>
      <c r="CR42" s="65">
        <f t="shared" si="14"/>
        <v>13.170000000000002</v>
      </c>
      <c r="CS42" s="65" t="str">
        <f t="shared" si="15"/>
        <v/>
      </c>
      <c r="CT42" s="64">
        <f t="shared" si="16"/>
        <v>213.82</v>
      </c>
      <c r="CU42" s="65">
        <f t="shared" si="17"/>
        <v>3.292666666666666</v>
      </c>
      <c r="CV42" s="65">
        <f t="shared" si="18"/>
        <v>26.5</v>
      </c>
      <c r="CW42" s="65">
        <f t="shared" si="19"/>
        <v>3.72</v>
      </c>
      <c r="CX42" s="65">
        <f t="shared" si="20"/>
        <v>4.58</v>
      </c>
      <c r="CY42" s="65">
        <f t="shared" si="21"/>
        <v>17</v>
      </c>
    </row>
    <row r="43" spans="2:103" ht="15.75" customHeight="1" x14ac:dyDescent="0.25">
      <c r="B43" s="213" t="str">
        <f>IF('Emissions (daily means)'!D43="","",'Emissions (daily means)'!D43)</f>
        <v>Housing system 2</v>
      </c>
      <c r="C43" s="213" t="str">
        <f>IF('Emissions (daily means)'!B43="","",'Emissions (daily means)'!B43)</f>
        <v>Institute 1</v>
      </c>
      <c r="D43" s="214" t="str">
        <f>IF('Emissions (daily means)'!E43="","",'Emissions (daily means)'!E43)</f>
        <v>Location 1</v>
      </c>
      <c r="E43" s="215">
        <f>IF('Emissions (daily means)'!F43="","",'Emissions (daily means)'!F43)</f>
        <v>1</v>
      </c>
      <c r="F43" s="216">
        <f>IF($B43="","",IF('Emissions (daily means)'!$BI43=0,"*",IF('Emissions (daily means)'!I43="","*",'Emissions (daily means)'!I43)))</f>
        <v>96</v>
      </c>
      <c r="G43" s="217">
        <f>IF($B43="","",IF('Emissions (daily means)'!$BI43=0,"*",IF('Emissions (daily means)'!J43="","*",'Emissions (daily means)'!J43)))</f>
        <v>21.985833333333336</v>
      </c>
      <c r="H43" s="216">
        <f>IF($B43="","",IF('Emissions (daily means)'!$BI43=0,"*",IF('Emissions (daily means)'!K43="","*",'Emissions (daily means)'!K43)))</f>
        <v>78.626666666666651</v>
      </c>
      <c r="I43" s="217">
        <f>IF($B43="","",IF('Emissions (daily means)'!$BI43=0,"*",IF('Emissions (daily means)'!L43="","*",'Emissions (daily means)'!L43)))</f>
        <v>23.263750000000002</v>
      </c>
      <c r="J43" s="216">
        <f>IF($B43="","",IF('Emissions (daily means)'!$BI43=0,"*",IF('Emissions (daily means)'!M43="","*",'Emissions (daily means)'!M43)))</f>
        <v>69.69583333333334</v>
      </c>
      <c r="K43" s="216">
        <f>IF($B43="","",IF('Emissions (daily means)'!$BI43=0,"*",IF('Emissions (daily means)'!N43="","*",'Emissions (daily means)'!N43)))</f>
        <v>119.22</v>
      </c>
      <c r="L43" s="218">
        <f>IF($B43="","",IF('Emissions (daily means)'!$BI43=0,"*",IF('Emissions (daily means)'!O43="","*",'Emissions (daily means)'!O43)))</f>
        <v>2.2470000000000003</v>
      </c>
      <c r="M43" s="213">
        <f>IF($B43="","",IF('Emissions (daily means)'!$BI43=0,"*",IF('Emissions (daily means)'!P43="","*",'Emissions (daily means)'!P43)))</f>
        <v>282</v>
      </c>
      <c r="N43" s="216">
        <f>IF($B43="","",IF('Emissions (daily means)'!$BI43=0,"*",IF('Emissions (daily means)'!Q43="","*",'Emissions (daily means)'!Q43)))</f>
        <v>218</v>
      </c>
      <c r="O43" s="216">
        <f>IF($B43="","",IF('Emissions (daily means)'!$BI43=0,"*",IF('Emissions (daily means)'!R43="","*",'Emissions (daily means)'!R43)))</f>
        <v>37</v>
      </c>
      <c r="P43" s="216">
        <f>IF($B43="","",IF('Emissions (daily means)'!$BI43=0,"*",IF('Emissions (daily means)'!S43="","*",'Emissions (daily means)'!S43)))</f>
        <v>17</v>
      </c>
      <c r="Q43" s="219">
        <f>IF($B43="","",IF('Emissions (daily means)'!$BI43=0,"*",IF('Emissions (daily means)'!T43="","*",'Emissions (daily means)'!T43)))</f>
        <v>0</v>
      </c>
      <c r="R43" s="220">
        <f>IF($B43="","",IF('Emissions (daily means)'!$BI43=0,"*",IF('Emissions (daily means)'!U43="","*",'Emissions (daily means)'!U43)))</f>
        <v>1</v>
      </c>
      <c r="S43" s="217">
        <f>IF($B43="","",IF('Emissions (daily means)'!$BI43=0,"*",IF('Emissions (daily means)'!V43="","*",'Emissions (daily means)'!V43)))</f>
        <v>4.0999999999999996</v>
      </c>
      <c r="T43" s="216">
        <f>IF($B43="","",IF('Emissions (daily means)'!$BI43=0,"*",IF('Emissions (daily means)'!W43="","*",'Emissions (daily means)'!W43)))</f>
        <v>0</v>
      </c>
      <c r="U43" s="219">
        <f>IF($B43="","",IF('Emissions (daily means)'!$BI43=0,"*",IF('Emissions (daily means)'!X43="","*",'Emissions (daily means)'!X43)))</f>
        <v>0</v>
      </c>
      <c r="V43" s="221">
        <f>IF($B43="","",IF('Emissions (daily means)'!$BI43=0,"*",IF('Emissions (daily means)'!Y43="","*",'Emissions (daily means)'!Y43)))</f>
        <v>25.894495412844037</v>
      </c>
      <c r="W43" s="217">
        <f>IF($B43="","",IF('Emissions (daily means)'!$BI43=0,"*",IF('Emissions (daily means)'!Z43="","*",'Emissions (daily means)'!Z43)))</f>
        <v>3.42</v>
      </c>
      <c r="X43" s="217">
        <f>IF($B43="","",IF('Emissions (daily means)'!$BI43=0,"*",IF('Emissions (daily means)'!AA43="","*",'Emissions (daily means)'!AA43)))</f>
        <v>4.4800000000000004</v>
      </c>
      <c r="Y43" s="219">
        <f>IF($B43="","",IF('Emissions (daily means)'!$BI43=0,"*",IF('Emissions (daily means)'!AB43="","*",'Emissions (daily means)'!AB43)))</f>
        <v>21</v>
      </c>
      <c r="Z43" s="220">
        <f>IF($B43="","",IF('Emissions (daily means)'!$BI43=0,"*",IF('Emissions (daily means)'!AC43="","*",'Emissions (daily means)'!AC43)))</f>
        <v>650</v>
      </c>
      <c r="AA43" s="216">
        <f>IF($B43="","",IF('Emissions (daily means)'!$BI43=0,"*",IF('Emissions (daily means)'!AD43="","*",'Emissions (daily means)'!AD43)))</f>
        <v>650</v>
      </c>
      <c r="AB43" s="216">
        <f>IF($B43="","",IF('Emissions (daily means)'!$BI43=0,"*",IF('Emissions (daily means)'!AE43="","*",'Emissions (daily means)'!AE43)))</f>
        <v>400</v>
      </c>
      <c r="AC43" s="216">
        <f>IF($B43="","",IF('Emissions (daily means)'!$BI43=0,"*",IF('Emissions (daily means)'!AF43="","*",'Emissions (daily means)'!AF43)))</f>
        <v>250</v>
      </c>
      <c r="AD43" s="216">
        <f>IF($B43="","",IF('Emissions (daily means)'!$BI43=0,"*",IF('Emissions (daily means)'!AG43="","*",'Emissions (daily means)'!AG43)))</f>
        <v>160</v>
      </c>
      <c r="AE43" s="216">
        <f>IF($B43="","",IF('Emissions (daily means)'!$BI43=0,"*",IF('Emissions (daily means)'!AH43="","*",'Emissions (daily means)'!AH43)))</f>
        <v>220</v>
      </c>
      <c r="AF43" s="216">
        <f>IF($B43="","",IF('Emissions (daily means)'!$BI43=0,"*",IF('Emissions (daily means)'!AI43="","*",'Emissions (daily means)'!AI43)))</f>
        <v>140</v>
      </c>
      <c r="AG43" s="216">
        <f>IF($B43="","",IF('Emissions (daily means)'!$BI43=0,"*",IF('Emissions (daily means)'!AJ43="","*",'Emissions (daily means)'!AJ43)))</f>
        <v>10</v>
      </c>
      <c r="AH43" s="217">
        <f>IF($B43="","",IF('Emissions (daily means)'!$BI43=0,"*",IF('Emissions (daily means)'!AK43="","*",'Emissions (daily means)'!AK43)))</f>
        <v>0.6</v>
      </c>
      <c r="AI43" s="220">
        <f>IF($B43="","",IF('Emissions (daily means)'!$BI43=0,"*",IF('Emissions (daily means)'!AL43="","*",'Emissions (daily means)'!AL43)))</f>
        <v>496.7058641975309</v>
      </c>
      <c r="AJ43" s="216">
        <f>IF($B43="","",IF('Emissions (daily means)'!$BI43=0,"*",IF('Emissions (daily means)'!AM43="","*",'Emissions (daily means)'!AM43)))</f>
        <v>390</v>
      </c>
      <c r="AK43" s="223">
        <f>IF($B43="","",IF('Emissions (daily means)'!$BI43=0,"*",IF('Emissions (daily means)'!AN43="","*",'Emissions (daily means)'!AN43)))</f>
        <v>0.9522051747307031</v>
      </c>
      <c r="AL43" s="224">
        <f>IF($B43="","",IF('Emissions (daily means)'!$BI43=0,"*",IF('Emissions (daily means)'!AO43="","*",'Emissions (daily means)'!AO43)))</f>
        <v>9.5762563229531625E-2</v>
      </c>
      <c r="AM43" s="225">
        <f>IF($B43="","",IF('Emissions (daily means)'!$BI43=0,"*",IF('Emissions (daily means)'!BC43="","*",'Emissions (daily means)'!BC43)))</f>
        <v>566210.829229319</v>
      </c>
      <c r="AN43" s="226">
        <f>IF($B43="","",IF('Emissions (daily means)'!$BI43=0,"*",IF('Emissions (daily means)'!BD43="","*",'Emissions (daily means)'!BD43)))</f>
        <v>2081.6574604019079</v>
      </c>
      <c r="AO43" s="227">
        <f>IF($B43="","",IF('Emissions (daily means)'!$BI43=0,"*",IF('Emissions (daily means)'!BE43="","*",'Emissions (daily means)'!BE43)))</f>
        <v>15.063692311027376</v>
      </c>
      <c r="AP43" s="217"/>
      <c r="AQ43" s="184"/>
      <c r="AR43" s="184"/>
      <c r="AS43" s="184">
        <v>2</v>
      </c>
      <c r="AT43" s="185"/>
      <c r="AU43" s="186"/>
      <c r="AV43" s="186"/>
      <c r="AW43" s="186"/>
      <c r="AX43" s="185"/>
      <c r="AY43" s="185"/>
      <c r="AZ43" s="185"/>
      <c r="BA43" s="185"/>
      <c r="BB43" s="186"/>
      <c r="BC43" s="185"/>
      <c r="BD43" s="185"/>
      <c r="BE43" s="185"/>
      <c r="BF43" s="185"/>
      <c r="BG43" s="185"/>
      <c r="BI43" s="157" t="str">
        <f t="shared" si="27"/>
        <v>Housing system 2</v>
      </c>
      <c r="BJ43" s="157" t="str">
        <f t="shared" si="22"/>
        <v>Location 3</v>
      </c>
      <c r="BK43" s="66">
        <f t="shared" si="23"/>
        <v>2</v>
      </c>
      <c r="BL43" s="65" t="str">
        <f t="shared" si="28"/>
        <v/>
      </c>
      <c r="BM43" s="64" t="str">
        <f t="shared" si="26"/>
        <v/>
      </c>
      <c r="BN43" s="64" t="str">
        <f t="shared" si="26"/>
        <v/>
      </c>
      <c r="BO43" s="64" t="str">
        <f t="shared" si="25"/>
        <v/>
      </c>
      <c r="BP43" s="65" t="str">
        <f t="shared" si="25"/>
        <v/>
      </c>
      <c r="BQ43" s="65" t="str">
        <f t="shared" si="25"/>
        <v/>
      </c>
      <c r="BR43" s="65" t="str">
        <f t="shared" si="25"/>
        <v/>
      </c>
      <c r="BS43" s="65" t="str">
        <f t="shared" si="25"/>
        <v/>
      </c>
      <c r="BT43" s="64" t="str">
        <f t="shared" si="25"/>
        <v/>
      </c>
      <c r="BU43" s="65" t="str">
        <f t="shared" si="25"/>
        <v/>
      </c>
      <c r="BV43" s="65" t="str">
        <f t="shared" si="25"/>
        <v/>
      </c>
      <c r="BW43" s="65" t="str">
        <f t="shared" si="25"/>
        <v/>
      </c>
      <c r="BX43" s="65" t="str">
        <f t="shared" si="25"/>
        <v/>
      </c>
      <c r="BY43" s="65" t="str">
        <f t="shared" si="25"/>
        <v/>
      </c>
      <c r="BZ43" s="169">
        <f t="shared" si="24"/>
        <v>7</v>
      </c>
      <c r="CH43" s="157" t="str">
        <f t="shared" si="1"/>
        <v>Housing system 2</v>
      </c>
      <c r="CI43" s="157" t="str">
        <f t="shared" si="2"/>
        <v>Location 3</v>
      </c>
      <c r="CJ43" s="165">
        <f t="shared" si="6"/>
        <v>7</v>
      </c>
      <c r="CK43" s="66">
        <f t="shared" si="7"/>
        <v>2</v>
      </c>
      <c r="CL43" s="65" t="str">
        <f t="shared" si="8"/>
        <v/>
      </c>
      <c r="CM43" s="64" t="str">
        <f t="shared" si="9"/>
        <v/>
      </c>
      <c r="CN43" s="64" t="str">
        <f t="shared" si="10"/>
        <v/>
      </c>
      <c r="CO43" s="64" t="str">
        <f t="shared" si="11"/>
        <v/>
      </c>
      <c r="CP43" s="65" t="str">
        <f t="shared" si="12"/>
        <v/>
      </c>
      <c r="CQ43" s="65" t="str">
        <f t="shared" si="13"/>
        <v/>
      </c>
      <c r="CR43" s="65" t="str">
        <f t="shared" si="14"/>
        <v/>
      </c>
      <c r="CS43" s="65" t="str">
        <f t="shared" si="15"/>
        <v/>
      </c>
      <c r="CT43" s="64" t="str">
        <f t="shared" si="16"/>
        <v/>
      </c>
      <c r="CU43" s="65" t="str">
        <f t="shared" si="17"/>
        <v/>
      </c>
      <c r="CV43" s="65" t="str">
        <f t="shared" si="18"/>
        <v/>
      </c>
      <c r="CW43" s="65" t="str">
        <f t="shared" si="19"/>
        <v/>
      </c>
      <c r="CX43" s="65" t="str">
        <f t="shared" si="20"/>
        <v/>
      </c>
      <c r="CY43" s="65" t="str">
        <f t="shared" si="21"/>
        <v/>
      </c>
    </row>
    <row r="44" spans="2:103" ht="15.75" customHeight="1" x14ac:dyDescent="0.25">
      <c r="B44" s="213" t="str">
        <f>IF('Emissions (daily means)'!D44="","",'Emissions (daily means)'!D44)</f>
        <v>Housing system 2</v>
      </c>
      <c r="C44" s="213" t="str">
        <f>IF('Emissions (daily means)'!B44="","",'Emissions (daily means)'!B44)</f>
        <v>Institute 1</v>
      </c>
      <c r="D44" s="214" t="str">
        <f>IF('Emissions (daily means)'!E44="","",'Emissions (daily means)'!E44)</f>
        <v>Location 1</v>
      </c>
      <c r="E44" s="215">
        <f>IF('Emissions (daily means)'!F44="","",'Emissions (daily means)'!F44)</f>
        <v>2</v>
      </c>
      <c r="F44" s="216">
        <f>IF($B44="","",IF('Emissions (daily means)'!$BI44=0,"*",IF('Emissions (daily means)'!I44="","*",'Emissions (daily means)'!I44)))</f>
        <v>157</v>
      </c>
      <c r="G44" s="217">
        <f>IF($B44="","",IF('Emissions (daily means)'!$BI44=0,"*",IF('Emissions (daily means)'!J44="","*",'Emissions (daily means)'!J44)))</f>
        <v>11.866145833333336</v>
      </c>
      <c r="H44" s="216">
        <f>IF($B44="","",IF('Emissions (daily means)'!$BI44=0,"*",IF('Emissions (daily means)'!K44="","*",'Emissions (daily means)'!K44)))</f>
        <v>75.815833333333345</v>
      </c>
      <c r="I44" s="217">
        <f>IF($B44="","",IF('Emissions (daily means)'!$BI44=0,"*",IF('Emissions (daily means)'!L44="","*",'Emissions (daily means)'!L44)))</f>
        <v>13.107986111111105</v>
      </c>
      <c r="J44" s="216">
        <f>IF($B44="","",IF('Emissions (daily means)'!$BI44=0,"*",IF('Emissions (daily means)'!M44="","*",'Emissions (daily means)'!M44)))</f>
        <v>71.729166666666657</v>
      </c>
      <c r="K44" s="216">
        <f>IF($B44="","",IF('Emissions (daily means)'!$BI44=0,"*",IF('Emissions (daily means)'!N44="","*",'Emissions (daily means)'!N44)))</f>
        <v>262.89</v>
      </c>
      <c r="L44" s="218">
        <f>IF($B44="","",IF('Emissions (daily means)'!$BI44=0,"*",IF('Emissions (daily means)'!O44="","*",'Emissions (daily means)'!O44)))</f>
        <v>10.684000000000001</v>
      </c>
      <c r="M44" s="213">
        <f>IF($B44="","",IF('Emissions (daily means)'!$BI44=0,"*",IF('Emissions (daily means)'!P44="","*",'Emissions (daily means)'!P44)))</f>
        <v>282</v>
      </c>
      <c r="N44" s="216">
        <f>IF($B44="","",IF('Emissions (daily means)'!$BI44=0,"*",IF('Emissions (daily means)'!Q44="","*",'Emissions (daily means)'!Q44)))</f>
        <v>213</v>
      </c>
      <c r="O44" s="216">
        <f>IF($B44="","",IF('Emissions (daily means)'!$BI44=0,"*",IF('Emissions (daily means)'!R44="","*",'Emissions (daily means)'!R44)))</f>
        <v>36</v>
      </c>
      <c r="P44" s="216">
        <f>IF($B44="","",IF('Emissions (daily means)'!$BI44=0,"*",IF('Emissions (daily means)'!S44="","*",'Emissions (daily means)'!S44)))</f>
        <v>12</v>
      </c>
      <c r="Q44" s="219">
        <f>IF($B44="","",IF('Emissions (daily means)'!$BI44=0,"*",IF('Emissions (daily means)'!T44="","*",'Emissions (daily means)'!T44)))</f>
        <v>0</v>
      </c>
      <c r="R44" s="220">
        <f>IF($B44="","",IF('Emissions (daily means)'!$BI44=0,"*",IF('Emissions (daily means)'!U44="","*",'Emissions (daily means)'!U44)))</f>
        <v>1</v>
      </c>
      <c r="S44" s="217">
        <f>IF($B44="","",IF('Emissions (daily means)'!$BI44=0,"*",IF('Emissions (daily means)'!V44="","*",'Emissions (daily means)'!V44)))</f>
        <v>4.0999999999999996</v>
      </c>
      <c r="T44" s="216">
        <f>IF($B44="","",IF('Emissions (daily means)'!$BI44=0,"*",IF('Emissions (daily means)'!W44="","*",'Emissions (daily means)'!W44)))</f>
        <v>0</v>
      </c>
      <c r="U44" s="219">
        <f>IF($B44="","",IF('Emissions (daily means)'!$BI44=0,"*",IF('Emissions (daily means)'!X44="","*",'Emissions (daily means)'!X44)))</f>
        <v>0</v>
      </c>
      <c r="V44" s="221">
        <f>IF($B44="","",IF('Emissions (daily means)'!$BI44=0,"*",IF('Emissions (daily means)'!Y44="","*",'Emissions (daily means)'!Y44)))</f>
        <v>25.35211267605634</v>
      </c>
      <c r="W44" s="217">
        <f>IF($B44="","",IF('Emissions (daily means)'!$BI44=0,"*",IF('Emissions (daily means)'!Z44="","*",'Emissions (daily means)'!Z44)))</f>
        <v>3.45</v>
      </c>
      <c r="X44" s="217">
        <f>IF($B44="","",IF('Emissions (daily means)'!$BI44=0,"*",IF('Emissions (daily means)'!AA44="","*",'Emissions (daily means)'!AA44)))</f>
        <v>4.29</v>
      </c>
      <c r="Y44" s="219">
        <f>IF($B44="","",IF('Emissions (daily means)'!$BI44=0,"*",IF('Emissions (daily means)'!AB44="","*",'Emissions (daily means)'!AB44)))</f>
        <v>13</v>
      </c>
      <c r="Z44" s="220">
        <f>IF($B44="","",IF('Emissions (daily means)'!$BI44=0,"*",IF('Emissions (daily means)'!AC44="","*",'Emissions (daily means)'!AC44)))</f>
        <v>650</v>
      </c>
      <c r="AA44" s="216">
        <f>IF($B44="","",IF('Emissions (daily means)'!$BI44=0,"*",IF('Emissions (daily means)'!AD44="","*",'Emissions (daily means)'!AD44)))</f>
        <v>650</v>
      </c>
      <c r="AB44" s="216">
        <f>IF($B44="","",IF('Emissions (daily means)'!$BI44=0,"*",IF('Emissions (daily means)'!AE44="","*",'Emissions (daily means)'!AE44)))</f>
        <v>400</v>
      </c>
      <c r="AC44" s="216">
        <f>IF($B44="","",IF('Emissions (daily means)'!$BI44=0,"*",IF('Emissions (daily means)'!AF44="","*",'Emissions (daily means)'!AF44)))</f>
        <v>250</v>
      </c>
      <c r="AD44" s="216">
        <f>IF($B44="","",IF('Emissions (daily means)'!$BI44=0,"*",IF('Emissions (daily means)'!AG44="","*",'Emissions (daily means)'!AG44)))</f>
        <v>160</v>
      </c>
      <c r="AE44" s="216">
        <f>IF($B44="","",IF('Emissions (daily means)'!$BI44=0,"*",IF('Emissions (daily means)'!AH44="","*",'Emissions (daily means)'!AH44)))</f>
        <v>220</v>
      </c>
      <c r="AF44" s="216">
        <f>IF($B44="","",IF('Emissions (daily means)'!$BI44=0,"*",IF('Emissions (daily means)'!AI44="","*",'Emissions (daily means)'!AI44)))</f>
        <v>140</v>
      </c>
      <c r="AG44" s="216">
        <f>IF($B44="","",IF('Emissions (daily means)'!$BI44=0,"*",IF('Emissions (daily means)'!AJ44="","*",'Emissions (daily means)'!AJ44)))</f>
        <v>10</v>
      </c>
      <c r="AH44" s="217">
        <f>IF($B44="","",IF('Emissions (daily means)'!$BI44=0,"*",IF('Emissions (daily means)'!AK44="","*",'Emissions (daily means)'!AK44)))</f>
        <v>0.6</v>
      </c>
      <c r="AI44" s="220">
        <f>IF($B44="","",IF('Emissions (daily means)'!$BI44=0,"*",IF('Emissions (daily means)'!AL44="","*",'Emissions (daily means)'!AL44)))</f>
        <v>724.74652777777783</v>
      </c>
      <c r="AJ44" s="216">
        <f>IF($B44="","",IF('Emissions (daily means)'!$BI44=0,"*",IF('Emissions (daily means)'!AM44="","*",'Emissions (daily means)'!AM44)))</f>
        <v>439.47118250205796</v>
      </c>
      <c r="AK44" s="223">
        <f>IF($B44="","",IF('Emissions (daily means)'!$BI44=0,"*",IF('Emissions (daily means)'!AN44="","*",'Emissions (daily means)'!AN44)))</f>
        <v>1.1611215312224434</v>
      </c>
      <c r="AL44" s="224">
        <f>IF($B44="","",IF('Emissions (daily means)'!$BI44=0,"*",IF('Emissions (daily means)'!AO44="","*",'Emissions (daily means)'!AO44)))</f>
        <v>0.10119330148987499</v>
      </c>
      <c r="AM44" s="225">
        <f>IF($B44="","",IF('Emissions (daily means)'!$BI44=0,"*",IF('Emissions (daily means)'!BC44="","*",'Emissions (daily means)'!BC44)))</f>
        <v>211693.28790820803</v>
      </c>
      <c r="AN44" s="226">
        <f>IF($B44="","",IF('Emissions (daily means)'!$BI44=0,"*",IF('Emissions (daily means)'!BD44="","*",'Emissions (daily means)'!BD44)))</f>
        <v>811.08539428432198</v>
      </c>
      <c r="AO44" s="227">
        <f>IF($B44="","",IF('Emissions (daily means)'!$BI44=0,"*",IF('Emissions (daily means)'!BE44="","*",'Emissions (daily means)'!BE44)))</f>
        <v>6.9700925568567715</v>
      </c>
      <c r="AP44" s="217"/>
      <c r="AQ44" s="184"/>
      <c r="AR44" s="184"/>
      <c r="AS44" s="184">
        <v>3</v>
      </c>
      <c r="AT44" s="185">
        <v>15.53288438625548</v>
      </c>
      <c r="AU44" s="186">
        <v>176719.15460526539</v>
      </c>
      <c r="AV44" s="186">
        <v>930.10081371192314</v>
      </c>
      <c r="AW44" s="186">
        <v>243</v>
      </c>
      <c r="AX44" s="185">
        <v>13.341000000000001</v>
      </c>
      <c r="AY44" s="185">
        <v>73.12</v>
      </c>
      <c r="AZ44" s="185">
        <v>17.956354166666671</v>
      </c>
      <c r="BA44" s="185">
        <v>68.396631944444465</v>
      </c>
      <c r="BB44" s="186">
        <v>75.069999999999993</v>
      </c>
      <c r="BC44" s="185">
        <v>2.7919999999999998</v>
      </c>
      <c r="BD44" s="185">
        <v>26</v>
      </c>
      <c r="BE44" s="185">
        <v>3.52</v>
      </c>
      <c r="BF44" s="185">
        <v>4.42</v>
      </c>
      <c r="BG44" s="185">
        <v>25</v>
      </c>
      <c r="BI44" s="157" t="str">
        <f t="shared" si="27"/>
        <v>Housing system 2</v>
      </c>
      <c r="BJ44" s="157" t="str">
        <f t="shared" si="22"/>
        <v>Location 3</v>
      </c>
      <c r="BK44" s="66">
        <f t="shared" si="23"/>
        <v>3</v>
      </c>
      <c r="BL44" s="65">
        <f t="shared" si="28"/>
        <v>15.53288438625548</v>
      </c>
      <c r="BM44" s="64">
        <f t="shared" si="26"/>
        <v>176719.15460526539</v>
      </c>
      <c r="BN44" s="64">
        <f t="shared" si="26"/>
        <v>930.10081371192314</v>
      </c>
      <c r="BO44" s="64">
        <f t="shared" si="25"/>
        <v>243</v>
      </c>
      <c r="BP44" s="65">
        <f t="shared" si="25"/>
        <v>13.341000000000001</v>
      </c>
      <c r="BQ44" s="65">
        <f t="shared" si="25"/>
        <v>73.12</v>
      </c>
      <c r="BR44" s="65">
        <f t="shared" si="25"/>
        <v>17.956354166666671</v>
      </c>
      <c r="BS44" s="65">
        <f t="shared" si="25"/>
        <v>68.396631944444465</v>
      </c>
      <c r="BT44" s="64">
        <f t="shared" si="25"/>
        <v>75.069999999999993</v>
      </c>
      <c r="BU44" s="65">
        <f t="shared" si="25"/>
        <v>2.7919999999999998</v>
      </c>
      <c r="BV44" s="65">
        <f t="shared" si="25"/>
        <v>26</v>
      </c>
      <c r="BW44" s="65">
        <f t="shared" si="25"/>
        <v>3.52</v>
      </c>
      <c r="BX44" s="65">
        <f t="shared" si="25"/>
        <v>4.42</v>
      </c>
      <c r="BY44" s="65">
        <f t="shared" si="25"/>
        <v>25</v>
      </c>
      <c r="BZ44" s="169">
        <f t="shared" si="24"/>
        <v>7</v>
      </c>
      <c r="CH44" s="157" t="str">
        <f t="shared" si="1"/>
        <v>Housing system 2</v>
      </c>
      <c r="CI44" s="157" t="str">
        <f t="shared" si="2"/>
        <v>Location 3</v>
      </c>
      <c r="CJ44" s="165">
        <f t="shared" si="6"/>
        <v>7</v>
      </c>
      <c r="CK44" s="66">
        <f t="shared" si="7"/>
        <v>3</v>
      </c>
      <c r="CL44" s="65">
        <f t="shared" si="8"/>
        <v>15.53288438625548</v>
      </c>
      <c r="CM44" s="64">
        <f t="shared" si="9"/>
        <v>176719.15460526539</v>
      </c>
      <c r="CN44" s="64">
        <f t="shared" si="10"/>
        <v>930.10081371192314</v>
      </c>
      <c r="CO44" s="64">
        <f t="shared" si="11"/>
        <v>243</v>
      </c>
      <c r="CP44" s="65">
        <f t="shared" si="12"/>
        <v>13.341000000000001</v>
      </c>
      <c r="CQ44" s="65">
        <f t="shared" si="13"/>
        <v>73.12</v>
      </c>
      <c r="CR44" s="65">
        <f t="shared" si="14"/>
        <v>17.956354166666671</v>
      </c>
      <c r="CS44" s="65">
        <f t="shared" si="15"/>
        <v>68.396631944444465</v>
      </c>
      <c r="CT44" s="64">
        <f t="shared" si="16"/>
        <v>75.069999999999993</v>
      </c>
      <c r="CU44" s="65">
        <f t="shared" si="17"/>
        <v>2.7919999999999998</v>
      </c>
      <c r="CV44" s="65">
        <f t="shared" si="18"/>
        <v>26</v>
      </c>
      <c r="CW44" s="65">
        <f t="shared" si="19"/>
        <v>3.52</v>
      </c>
      <c r="CX44" s="65">
        <f t="shared" si="20"/>
        <v>4.42</v>
      </c>
      <c r="CY44" s="65">
        <f t="shared" si="21"/>
        <v>25</v>
      </c>
    </row>
    <row r="45" spans="2:103" ht="15.75" customHeight="1" x14ac:dyDescent="0.25">
      <c r="B45" s="213" t="str">
        <f>IF('Emissions (daily means)'!D45="","",'Emissions (daily means)'!D45)</f>
        <v>Housing system 2</v>
      </c>
      <c r="C45" s="213" t="str">
        <f>IF('Emissions (daily means)'!B45="","",'Emissions (daily means)'!B45)</f>
        <v>Institute 1</v>
      </c>
      <c r="D45" s="214" t="str">
        <f>IF('Emissions (daily means)'!E45="","",'Emissions (daily means)'!E45)</f>
        <v>Location 1</v>
      </c>
      <c r="E45" s="215">
        <f>IF('Emissions (daily means)'!F45="","",'Emissions (daily means)'!F45)</f>
        <v>2</v>
      </c>
      <c r="F45" s="216">
        <f>IF($B45="","",IF('Emissions (daily means)'!$BI45=0,"*",IF('Emissions (daily means)'!I45="","*",'Emissions (daily means)'!I45)))</f>
        <v>158</v>
      </c>
      <c r="G45" s="217">
        <f>IF($B45="","",IF('Emissions (daily means)'!$BI45=0,"*",IF('Emissions (daily means)'!J45="","*",'Emissions (daily means)'!J45)))</f>
        <v>8.1989999999999998</v>
      </c>
      <c r="H45" s="216">
        <f>IF($B45="","",IF('Emissions (daily means)'!$BI45=0,"*",IF('Emissions (daily means)'!K45="","*",'Emissions (daily means)'!K45)))</f>
        <v>95.2</v>
      </c>
      <c r="I45" s="217">
        <f>IF($B45="","",IF('Emissions (daily means)'!$BI45=0,"*",IF('Emissions (daily means)'!L45="","*",'Emissions (daily means)'!L45)))</f>
        <v>9.15</v>
      </c>
      <c r="J45" s="216" t="str">
        <f>IF($B45="","",IF('Emissions (daily means)'!$BI45=0,"*",IF('Emissions (daily means)'!M45="","*",'Emissions (daily means)'!M45)))</f>
        <v>*</v>
      </c>
      <c r="K45" s="216">
        <f>IF($B45="","",IF('Emissions (daily means)'!$BI45=0,"*",IF('Emissions (daily means)'!N45="","*",'Emissions (daily means)'!N45)))</f>
        <v>239.77</v>
      </c>
      <c r="L45" s="218">
        <f>IF($B45="","",IF('Emissions (daily means)'!$BI45=0,"*",IF('Emissions (daily means)'!O45="","*",'Emissions (daily means)'!O45)))</f>
        <v>9.088000000000001</v>
      </c>
      <c r="M45" s="213">
        <f>IF($B45="","",IF('Emissions (daily means)'!$BI45=0,"*",IF('Emissions (daily means)'!P45="","*",'Emissions (daily means)'!P45)))</f>
        <v>282</v>
      </c>
      <c r="N45" s="216">
        <f>IF($B45="","",IF('Emissions (daily means)'!$BI45=0,"*",IF('Emissions (daily means)'!Q45="","*",'Emissions (daily means)'!Q45)))</f>
        <v>213</v>
      </c>
      <c r="O45" s="216">
        <f>IF($B45="","",IF('Emissions (daily means)'!$BI45=0,"*",IF('Emissions (daily means)'!R45="","*",'Emissions (daily means)'!R45)))</f>
        <v>36</v>
      </c>
      <c r="P45" s="216">
        <f>IF($B45="","",IF('Emissions (daily means)'!$BI45=0,"*",IF('Emissions (daily means)'!S45="","*",'Emissions (daily means)'!S45)))</f>
        <v>12</v>
      </c>
      <c r="Q45" s="219">
        <f>IF($B45="","",IF('Emissions (daily means)'!$BI45=0,"*",IF('Emissions (daily means)'!T45="","*",'Emissions (daily means)'!T45)))</f>
        <v>0</v>
      </c>
      <c r="R45" s="220">
        <f>IF($B45="","",IF('Emissions (daily means)'!$BI45=0,"*",IF('Emissions (daily means)'!U45="","*",'Emissions (daily means)'!U45)))</f>
        <v>1</v>
      </c>
      <c r="S45" s="217">
        <f>IF($B45="","",IF('Emissions (daily means)'!$BI45=0,"*",IF('Emissions (daily means)'!V45="","*",'Emissions (daily means)'!V45)))</f>
        <v>4.0999999999999996</v>
      </c>
      <c r="T45" s="216">
        <f>IF($B45="","",IF('Emissions (daily means)'!$BI45=0,"*",IF('Emissions (daily means)'!W45="","*",'Emissions (daily means)'!W45)))</f>
        <v>0</v>
      </c>
      <c r="U45" s="219">
        <f>IF($B45="","",IF('Emissions (daily means)'!$BI45=0,"*",IF('Emissions (daily means)'!X45="","*",'Emissions (daily means)'!X45)))</f>
        <v>0</v>
      </c>
      <c r="V45" s="221">
        <f>IF($B45="","",IF('Emissions (daily means)'!$BI45=0,"*",IF('Emissions (daily means)'!Y45="","*",'Emissions (daily means)'!Y45)))</f>
        <v>25.35211267605634</v>
      </c>
      <c r="W45" s="217">
        <f>IF($B45="","",IF('Emissions (daily means)'!$BI45=0,"*",IF('Emissions (daily means)'!Z45="","*",'Emissions (daily means)'!Z45)))</f>
        <v>3.45</v>
      </c>
      <c r="X45" s="217">
        <f>IF($B45="","",IF('Emissions (daily means)'!$BI45=0,"*",IF('Emissions (daily means)'!AA45="","*",'Emissions (daily means)'!AA45)))</f>
        <v>4.29</v>
      </c>
      <c r="Y45" s="219">
        <f>IF($B45="","",IF('Emissions (daily means)'!$BI45=0,"*",IF('Emissions (daily means)'!AB45="","*",'Emissions (daily means)'!AB45)))</f>
        <v>13</v>
      </c>
      <c r="Z45" s="220">
        <f>IF($B45="","",IF('Emissions (daily means)'!$BI45=0,"*",IF('Emissions (daily means)'!AC45="","*",'Emissions (daily means)'!AC45)))</f>
        <v>650</v>
      </c>
      <c r="AA45" s="216">
        <f>IF($B45="","",IF('Emissions (daily means)'!$BI45=0,"*",IF('Emissions (daily means)'!AD45="","*",'Emissions (daily means)'!AD45)))</f>
        <v>650</v>
      </c>
      <c r="AB45" s="216">
        <f>IF($B45="","",IF('Emissions (daily means)'!$BI45=0,"*",IF('Emissions (daily means)'!AE45="","*",'Emissions (daily means)'!AE45)))</f>
        <v>400</v>
      </c>
      <c r="AC45" s="216">
        <f>IF($B45="","",IF('Emissions (daily means)'!$BI45=0,"*",IF('Emissions (daily means)'!AF45="","*",'Emissions (daily means)'!AF45)))</f>
        <v>250</v>
      </c>
      <c r="AD45" s="216">
        <f>IF($B45="","",IF('Emissions (daily means)'!$BI45=0,"*",IF('Emissions (daily means)'!AG45="","*",'Emissions (daily means)'!AG45)))</f>
        <v>160</v>
      </c>
      <c r="AE45" s="216">
        <f>IF($B45="","",IF('Emissions (daily means)'!$BI45=0,"*",IF('Emissions (daily means)'!AH45="","*",'Emissions (daily means)'!AH45)))</f>
        <v>220</v>
      </c>
      <c r="AF45" s="216">
        <f>IF($B45="","",IF('Emissions (daily means)'!$BI45=0,"*",IF('Emissions (daily means)'!AI45="","*",'Emissions (daily means)'!AI45)))</f>
        <v>140</v>
      </c>
      <c r="AG45" s="216">
        <f>IF($B45="","",IF('Emissions (daily means)'!$BI45=0,"*",IF('Emissions (daily means)'!AJ45="","*",'Emissions (daily means)'!AJ45)))</f>
        <v>10</v>
      </c>
      <c r="AH45" s="217">
        <f>IF($B45="","",IF('Emissions (daily means)'!$BI45=0,"*",IF('Emissions (daily means)'!AK45="","*",'Emissions (daily means)'!AK45)))</f>
        <v>0.6</v>
      </c>
      <c r="AI45" s="220">
        <f>IF($B45="","",IF('Emissions (daily means)'!$BI45=0,"*",IF('Emissions (daily means)'!AL45="","*",'Emissions (daily means)'!AL45)))</f>
        <v>695.74652777777783</v>
      </c>
      <c r="AJ45" s="216">
        <f>IF($B45="","",IF('Emissions (daily means)'!$BI45=0,"*",IF('Emissions (daily means)'!AM45="","*",'Emissions (daily means)'!AM45)))</f>
        <v>408.47118250205796</v>
      </c>
      <c r="AK45" s="223">
        <f>IF($B45="","",IF('Emissions (daily means)'!$BI45=0,"*",IF('Emissions (daily means)'!AN45="","*",'Emissions (daily means)'!AN45)))</f>
        <v>1.2711215312224435</v>
      </c>
      <c r="AL45" s="224">
        <f>IF($B45="","",IF('Emissions (daily means)'!$BI45=0,"*",IF('Emissions (daily means)'!AO45="","*",'Emissions (daily means)'!AO45)))</f>
        <v>9.0193301489874991E-2</v>
      </c>
      <c r="AM45" s="225">
        <f>IF($B45="","",IF('Emissions (daily means)'!$BI45=0,"*",IF('Emissions (daily means)'!BC45="","*",'Emissions (daily means)'!BC45)))</f>
        <v>213458.38056468943</v>
      </c>
      <c r="AN45" s="226">
        <f>IF($B45="","",IF('Emissions (daily means)'!$BI45=0,"*",IF('Emissions (daily means)'!BD45="","*",'Emissions (daily means)'!BD45)))</f>
        <v>817.84820139727753</v>
      </c>
      <c r="AO45" s="227">
        <f>IF($B45="","",IF('Emissions (daily means)'!$BI45=0,"*",IF('Emissions (daily means)'!BE45="","*",'Emissions (daily means)'!BE45)))</f>
        <v>7.8305400026273571</v>
      </c>
      <c r="AP45" s="217"/>
      <c r="AQ45" s="184"/>
      <c r="AR45" s="184"/>
      <c r="AS45" s="184">
        <v>4</v>
      </c>
      <c r="AT45" s="185">
        <v>16.440708913980188</v>
      </c>
      <c r="AU45" s="186">
        <v>143989.05628486827</v>
      </c>
      <c r="AV45" s="186">
        <v>799.93920158260153</v>
      </c>
      <c r="AW45" s="186">
        <v>306</v>
      </c>
      <c r="AX45" s="185">
        <v>11.400434782608695</v>
      </c>
      <c r="AY45" s="185">
        <v>81.165217391304353</v>
      </c>
      <c r="AZ45" s="185">
        <v>15.235217391304344</v>
      </c>
      <c r="BA45" s="185">
        <v>86.230434782608697</v>
      </c>
      <c r="BB45" s="186">
        <v>185.64</v>
      </c>
      <c r="BC45" s="185">
        <v>3.06</v>
      </c>
      <c r="BD45" s="185">
        <v>28</v>
      </c>
      <c r="BE45" s="185">
        <v>3.55</v>
      </c>
      <c r="BF45" s="185">
        <v>4.4000000000000004</v>
      </c>
      <c r="BG45" s="185">
        <v>22</v>
      </c>
      <c r="BI45" s="157" t="str">
        <f t="shared" si="27"/>
        <v>Housing system 2</v>
      </c>
      <c r="BJ45" s="157" t="str">
        <f t="shared" si="22"/>
        <v>Location 3</v>
      </c>
      <c r="BK45" s="66">
        <f t="shared" si="23"/>
        <v>4</v>
      </c>
      <c r="BL45" s="65">
        <f t="shared" si="28"/>
        <v>16.440708913980188</v>
      </c>
      <c r="BM45" s="64">
        <f t="shared" si="26"/>
        <v>143989.05628486827</v>
      </c>
      <c r="BN45" s="64">
        <f t="shared" si="26"/>
        <v>799.93920158260153</v>
      </c>
      <c r="BO45" s="64">
        <f t="shared" si="25"/>
        <v>306</v>
      </c>
      <c r="BP45" s="65">
        <f t="shared" si="25"/>
        <v>11.400434782608695</v>
      </c>
      <c r="BQ45" s="65">
        <f t="shared" si="25"/>
        <v>81.165217391304353</v>
      </c>
      <c r="BR45" s="65">
        <f t="shared" si="25"/>
        <v>15.235217391304344</v>
      </c>
      <c r="BS45" s="65">
        <f t="shared" si="25"/>
        <v>86.230434782608697</v>
      </c>
      <c r="BT45" s="64">
        <f t="shared" si="25"/>
        <v>185.64</v>
      </c>
      <c r="BU45" s="65">
        <f t="shared" si="25"/>
        <v>3.06</v>
      </c>
      <c r="BV45" s="65">
        <f t="shared" si="25"/>
        <v>28</v>
      </c>
      <c r="BW45" s="65">
        <f t="shared" si="25"/>
        <v>3.55</v>
      </c>
      <c r="BX45" s="65">
        <f t="shared" si="25"/>
        <v>4.4000000000000004</v>
      </c>
      <c r="BY45" s="65">
        <f t="shared" si="25"/>
        <v>22</v>
      </c>
      <c r="BZ45" s="169">
        <f t="shared" si="24"/>
        <v>7</v>
      </c>
      <c r="CH45" s="157" t="str">
        <f t="shared" si="1"/>
        <v>Housing system 2</v>
      </c>
      <c r="CI45" s="157" t="str">
        <f t="shared" si="2"/>
        <v>Location 3</v>
      </c>
      <c r="CJ45" s="165">
        <f t="shared" si="6"/>
        <v>7</v>
      </c>
      <c r="CK45" s="66">
        <f t="shared" si="7"/>
        <v>4</v>
      </c>
      <c r="CL45" s="65">
        <f t="shared" si="8"/>
        <v>16.440708913980188</v>
      </c>
      <c r="CM45" s="64">
        <f t="shared" si="9"/>
        <v>143989.05628486827</v>
      </c>
      <c r="CN45" s="64">
        <f t="shared" si="10"/>
        <v>799.93920158260153</v>
      </c>
      <c r="CO45" s="64">
        <f t="shared" si="11"/>
        <v>306</v>
      </c>
      <c r="CP45" s="65">
        <f t="shared" si="12"/>
        <v>11.400434782608695</v>
      </c>
      <c r="CQ45" s="65">
        <f t="shared" si="13"/>
        <v>81.165217391304353</v>
      </c>
      <c r="CR45" s="65">
        <f t="shared" si="14"/>
        <v>15.235217391304344</v>
      </c>
      <c r="CS45" s="65">
        <f t="shared" si="15"/>
        <v>86.230434782608697</v>
      </c>
      <c r="CT45" s="64">
        <f t="shared" si="16"/>
        <v>185.64</v>
      </c>
      <c r="CU45" s="65">
        <f t="shared" si="17"/>
        <v>3.06</v>
      </c>
      <c r="CV45" s="65">
        <f t="shared" si="18"/>
        <v>28</v>
      </c>
      <c r="CW45" s="65">
        <f t="shared" si="19"/>
        <v>3.55</v>
      </c>
      <c r="CX45" s="65">
        <f t="shared" si="20"/>
        <v>4.4000000000000004</v>
      </c>
      <c r="CY45" s="65">
        <f t="shared" si="21"/>
        <v>22</v>
      </c>
    </row>
    <row r="46" spans="2:103" ht="15.75" customHeight="1" x14ac:dyDescent="0.25">
      <c r="B46" s="213" t="str">
        <f>IF('Emissions (daily means)'!D46="","",'Emissions (daily means)'!D46)</f>
        <v>Housing system 2</v>
      </c>
      <c r="C46" s="213" t="str">
        <f>IF('Emissions (daily means)'!B46="","",'Emissions (daily means)'!B46)</f>
        <v>Institute 1</v>
      </c>
      <c r="D46" s="214" t="str">
        <f>IF('Emissions (daily means)'!E46="","",'Emissions (daily means)'!E46)</f>
        <v>Location 1</v>
      </c>
      <c r="E46" s="215">
        <f>IF('Emissions (daily means)'!F46="","",'Emissions (daily means)'!F46)</f>
        <v>2</v>
      </c>
      <c r="F46" s="216">
        <f>IF($B46="","",IF('Emissions (daily means)'!$BI46=0,"*",IF('Emissions (daily means)'!I46="","*",'Emissions (daily means)'!I46)))</f>
        <v>159</v>
      </c>
      <c r="G46" s="217">
        <f>IF($B46="","",IF('Emissions (daily means)'!$BI46=0,"*",IF('Emissions (daily means)'!J46="","*",'Emissions (daily means)'!J46)))</f>
        <v>3.3949999999999996</v>
      </c>
      <c r="H46" s="216">
        <f>IF($B46="","",IF('Emissions (daily means)'!$BI46=0,"*",IF('Emissions (daily means)'!K46="","*",'Emissions (daily means)'!K46)))</f>
        <v>96.28</v>
      </c>
      <c r="I46" s="217">
        <f>IF($B46="","",IF('Emissions (daily means)'!$BI46=0,"*",IF('Emissions (daily means)'!L46="","*",'Emissions (daily means)'!L46)))</f>
        <v>7.6422083333333326</v>
      </c>
      <c r="J46" s="216">
        <f>IF($B46="","",IF('Emissions (daily means)'!$BI46=0,"*",IF('Emissions (daily means)'!M46="","*",'Emissions (daily means)'!M46)))</f>
        <v>88.564166666666665</v>
      </c>
      <c r="K46" s="216">
        <f>IF($B46="","",IF('Emissions (daily means)'!$BI46=0,"*",IF('Emissions (daily means)'!N46="","*",'Emissions (daily means)'!N46)))</f>
        <v>169.74</v>
      </c>
      <c r="L46" s="218">
        <f>IF($B46="","",IF('Emissions (daily means)'!$BI46=0,"*",IF('Emissions (daily means)'!O46="","*",'Emissions (daily means)'!O46)))</f>
        <v>2.202</v>
      </c>
      <c r="M46" s="213">
        <f>IF($B46="","",IF('Emissions (daily means)'!$BI46=0,"*",IF('Emissions (daily means)'!P46="","*",'Emissions (daily means)'!P46)))</f>
        <v>282</v>
      </c>
      <c r="N46" s="216">
        <f>IF($B46="","",IF('Emissions (daily means)'!$BI46=0,"*",IF('Emissions (daily means)'!Q46="","*",'Emissions (daily means)'!Q46)))</f>
        <v>213</v>
      </c>
      <c r="O46" s="216">
        <f>IF($B46="","",IF('Emissions (daily means)'!$BI46=0,"*",IF('Emissions (daily means)'!R46="","*",'Emissions (daily means)'!R46)))</f>
        <v>36</v>
      </c>
      <c r="P46" s="216">
        <f>IF($B46="","",IF('Emissions (daily means)'!$BI46=0,"*",IF('Emissions (daily means)'!S46="","*",'Emissions (daily means)'!S46)))</f>
        <v>12</v>
      </c>
      <c r="Q46" s="219">
        <f>IF($B46="","",IF('Emissions (daily means)'!$BI46=0,"*",IF('Emissions (daily means)'!T46="","*",'Emissions (daily means)'!T46)))</f>
        <v>0</v>
      </c>
      <c r="R46" s="220">
        <f>IF($B46="","",IF('Emissions (daily means)'!$BI46=0,"*",IF('Emissions (daily means)'!U46="","*",'Emissions (daily means)'!U46)))</f>
        <v>1</v>
      </c>
      <c r="S46" s="217">
        <f>IF($B46="","",IF('Emissions (daily means)'!$BI46=0,"*",IF('Emissions (daily means)'!V46="","*",'Emissions (daily means)'!V46)))</f>
        <v>4.0999999999999996</v>
      </c>
      <c r="T46" s="216">
        <f>IF($B46="","",IF('Emissions (daily means)'!$BI46=0,"*",IF('Emissions (daily means)'!W46="","*",'Emissions (daily means)'!W46)))</f>
        <v>0</v>
      </c>
      <c r="U46" s="219">
        <f>IF($B46="","",IF('Emissions (daily means)'!$BI46=0,"*",IF('Emissions (daily means)'!X46="","*",'Emissions (daily means)'!X46)))</f>
        <v>0</v>
      </c>
      <c r="V46" s="221">
        <f>IF($B46="","",IF('Emissions (daily means)'!$BI46=0,"*",IF('Emissions (daily means)'!Y46="","*",'Emissions (daily means)'!Y46)))</f>
        <v>25.35211267605634</v>
      </c>
      <c r="W46" s="217">
        <f>IF($B46="","",IF('Emissions (daily means)'!$BI46=0,"*",IF('Emissions (daily means)'!Z46="","*",'Emissions (daily means)'!Z46)))</f>
        <v>3.45</v>
      </c>
      <c r="X46" s="217">
        <f>IF($B46="","",IF('Emissions (daily means)'!$BI46=0,"*",IF('Emissions (daily means)'!AA46="","*",'Emissions (daily means)'!AA46)))</f>
        <v>4.29</v>
      </c>
      <c r="Y46" s="219">
        <f>IF($B46="","",IF('Emissions (daily means)'!$BI46=0,"*",IF('Emissions (daily means)'!AB46="","*",'Emissions (daily means)'!AB46)))</f>
        <v>13</v>
      </c>
      <c r="Z46" s="220">
        <f>IF($B46="","",IF('Emissions (daily means)'!$BI46=0,"*",IF('Emissions (daily means)'!AC46="","*",'Emissions (daily means)'!AC46)))</f>
        <v>650</v>
      </c>
      <c r="AA46" s="216">
        <f>IF($B46="","",IF('Emissions (daily means)'!$BI46=0,"*",IF('Emissions (daily means)'!AD46="","*",'Emissions (daily means)'!AD46)))</f>
        <v>650</v>
      </c>
      <c r="AB46" s="216">
        <f>IF($B46="","",IF('Emissions (daily means)'!$BI46=0,"*",IF('Emissions (daily means)'!AE46="","*",'Emissions (daily means)'!AE46)))</f>
        <v>400</v>
      </c>
      <c r="AC46" s="216">
        <f>IF($B46="","",IF('Emissions (daily means)'!$BI46=0,"*",IF('Emissions (daily means)'!AF46="","*",'Emissions (daily means)'!AF46)))</f>
        <v>250</v>
      </c>
      <c r="AD46" s="216">
        <f>IF($B46="","",IF('Emissions (daily means)'!$BI46=0,"*",IF('Emissions (daily means)'!AG46="","*",'Emissions (daily means)'!AG46)))</f>
        <v>160</v>
      </c>
      <c r="AE46" s="216">
        <f>IF($B46="","",IF('Emissions (daily means)'!$BI46=0,"*",IF('Emissions (daily means)'!AH46="","*",'Emissions (daily means)'!AH46)))</f>
        <v>220</v>
      </c>
      <c r="AF46" s="216">
        <f>IF($B46="","",IF('Emissions (daily means)'!$BI46=0,"*",IF('Emissions (daily means)'!AI46="","*",'Emissions (daily means)'!AI46)))</f>
        <v>140</v>
      </c>
      <c r="AG46" s="216">
        <f>IF($B46="","",IF('Emissions (daily means)'!$BI46=0,"*",IF('Emissions (daily means)'!AJ46="","*",'Emissions (daily means)'!AJ46)))</f>
        <v>10</v>
      </c>
      <c r="AH46" s="217">
        <f>IF($B46="","",IF('Emissions (daily means)'!$BI46=0,"*",IF('Emissions (daily means)'!AK46="","*",'Emissions (daily means)'!AK46)))</f>
        <v>0.6</v>
      </c>
      <c r="AI46" s="220">
        <f>IF($B46="","",IF('Emissions (daily means)'!$BI46=0,"*",IF('Emissions (daily means)'!AL46="","*",'Emissions (daily means)'!AL46)))</f>
        <v>686.74652777777783</v>
      </c>
      <c r="AJ46" s="216">
        <f>IF($B46="","",IF('Emissions (daily means)'!$BI46=0,"*",IF('Emissions (daily means)'!AM46="","*",'Emissions (daily means)'!AM46)))</f>
        <v>439.47118250205796</v>
      </c>
      <c r="AK46" s="223">
        <f>IF($B46="","",IF('Emissions (daily means)'!$BI46=0,"*",IF('Emissions (daily means)'!AN46="","*",'Emissions (daily means)'!AN46)))</f>
        <v>1.0511215312224436</v>
      </c>
      <c r="AL46" s="224">
        <f>IF($B46="","",IF('Emissions (daily means)'!$BI46=0,"*",IF('Emissions (daily means)'!AO46="","*",'Emissions (daily means)'!AO46)))</f>
        <v>0.10119330148987499</v>
      </c>
      <c r="AM46" s="225">
        <f>IF($B46="","",IF('Emissions (daily means)'!$BI46=0,"*",IF('Emissions (daily means)'!BC46="","*",'Emissions (daily means)'!BC46)))</f>
        <v>249421.49283180016</v>
      </c>
      <c r="AN46" s="226">
        <f>IF($B46="","",IF('Emissions (daily means)'!$BI46=0,"*",IF('Emissions (daily means)'!BD46="","*",'Emissions (daily means)'!BD46)))</f>
        <v>955.63790357011555</v>
      </c>
      <c r="AO46" s="227">
        <f>IF($B46="","",IF('Emissions (daily means)'!$BI46=0,"*",IF('Emissions (daily means)'!BE46="","*",'Emissions (daily means)'!BE46)))</f>
        <v>7.3600313835900222</v>
      </c>
      <c r="AP46" s="217"/>
      <c r="AQ46" s="184"/>
      <c r="AR46" s="184"/>
      <c r="AS46" s="184">
        <v>5</v>
      </c>
      <c r="AT46" s="185"/>
      <c r="AU46" s="186"/>
      <c r="AV46" s="186"/>
      <c r="AW46" s="186"/>
      <c r="AX46" s="185"/>
      <c r="AY46" s="185"/>
      <c r="AZ46" s="185"/>
      <c r="BA46" s="185"/>
      <c r="BB46" s="186"/>
      <c r="BC46" s="185"/>
      <c r="BD46" s="185"/>
      <c r="BE46" s="185"/>
      <c r="BF46" s="185"/>
      <c r="BG46" s="185"/>
      <c r="BI46" s="157" t="str">
        <f t="shared" si="27"/>
        <v>Housing system 2</v>
      </c>
      <c r="BJ46" s="157" t="str">
        <f t="shared" si="22"/>
        <v>Location 3</v>
      </c>
      <c r="BK46" s="66">
        <f t="shared" si="23"/>
        <v>5</v>
      </c>
      <c r="BL46" s="65" t="str">
        <f t="shared" si="28"/>
        <v/>
      </c>
      <c r="BM46" s="64" t="str">
        <f t="shared" si="26"/>
        <v/>
      </c>
      <c r="BN46" s="64" t="str">
        <f t="shared" si="26"/>
        <v/>
      </c>
      <c r="BO46" s="64" t="str">
        <f t="shared" si="25"/>
        <v/>
      </c>
      <c r="BP46" s="65" t="str">
        <f t="shared" si="25"/>
        <v/>
      </c>
      <c r="BQ46" s="65" t="str">
        <f t="shared" si="25"/>
        <v/>
      </c>
      <c r="BR46" s="65" t="str">
        <f t="shared" si="25"/>
        <v/>
      </c>
      <c r="BS46" s="65" t="str">
        <f t="shared" si="25"/>
        <v/>
      </c>
      <c r="BT46" s="64" t="str">
        <f t="shared" si="25"/>
        <v/>
      </c>
      <c r="BU46" s="65" t="str">
        <f t="shared" si="25"/>
        <v/>
      </c>
      <c r="BV46" s="65" t="str">
        <f t="shared" si="25"/>
        <v/>
      </c>
      <c r="BW46" s="65" t="str">
        <f t="shared" si="25"/>
        <v/>
      </c>
      <c r="BX46" s="65" t="str">
        <f t="shared" si="25"/>
        <v/>
      </c>
      <c r="BY46" s="65" t="str">
        <f t="shared" si="25"/>
        <v/>
      </c>
      <c r="BZ46" s="169">
        <f t="shared" si="24"/>
        <v>7</v>
      </c>
      <c r="CH46" s="157" t="str">
        <f t="shared" si="1"/>
        <v>Housing system 2</v>
      </c>
      <c r="CI46" s="157" t="str">
        <f t="shared" si="2"/>
        <v>Location 3</v>
      </c>
      <c r="CJ46" s="165">
        <f t="shared" si="6"/>
        <v>7</v>
      </c>
      <c r="CK46" s="66">
        <f t="shared" si="7"/>
        <v>5</v>
      </c>
      <c r="CL46" s="65" t="str">
        <f t="shared" si="8"/>
        <v/>
      </c>
      <c r="CM46" s="64" t="str">
        <f t="shared" si="9"/>
        <v/>
      </c>
      <c r="CN46" s="64" t="str">
        <f t="shared" si="10"/>
        <v/>
      </c>
      <c r="CO46" s="64" t="str">
        <f t="shared" si="11"/>
        <v/>
      </c>
      <c r="CP46" s="65" t="str">
        <f t="shared" si="12"/>
        <v/>
      </c>
      <c r="CQ46" s="65" t="str">
        <f t="shared" si="13"/>
        <v/>
      </c>
      <c r="CR46" s="65" t="str">
        <f t="shared" si="14"/>
        <v/>
      </c>
      <c r="CS46" s="65" t="str">
        <f t="shared" si="15"/>
        <v/>
      </c>
      <c r="CT46" s="64" t="str">
        <f t="shared" si="16"/>
        <v/>
      </c>
      <c r="CU46" s="65" t="str">
        <f t="shared" si="17"/>
        <v/>
      </c>
      <c r="CV46" s="65" t="str">
        <f t="shared" si="18"/>
        <v/>
      </c>
      <c r="CW46" s="65" t="str">
        <f t="shared" si="19"/>
        <v/>
      </c>
      <c r="CX46" s="65" t="str">
        <f t="shared" si="20"/>
        <v/>
      </c>
      <c r="CY46" s="65" t="str">
        <f t="shared" si="21"/>
        <v/>
      </c>
    </row>
    <row r="47" spans="2:103" ht="15.75" customHeight="1" x14ac:dyDescent="0.25">
      <c r="B47" s="213" t="str">
        <f>IF('Emissions (daily means)'!D47="","",'Emissions (daily means)'!D47)</f>
        <v>Housing system 2</v>
      </c>
      <c r="C47" s="213" t="str">
        <f>IF('Emissions (daily means)'!B47="","",'Emissions (daily means)'!B47)</f>
        <v>Institute 1</v>
      </c>
      <c r="D47" s="214" t="str">
        <f>IF('Emissions (daily means)'!E47="","",'Emissions (daily means)'!E47)</f>
        <v>Location 1</v>
      </c>
      <c r="E47" s="215">
        <f>IF('Emissions (daily means)'!F47="","",'Emissions (daily means)'!F47)</f>
        <v>3</v>
      </c>
      <c r="F47" s="216">
        <f>IF($B47="","",IF('Emissions (daily means)'!$BI47=0,"*",IF('Emissions (daily means)'!I47="","*",'Emissions (daily means)'!I47)))</f>
        <v>214</v>
      </c>
      <c r="G47" s="217">
        <f>IF($B47="","",IF('Emissions (daily means)'!$BI47=0,"*",IF('Emissions (daily means)'!J47="","*",'Emissions (daily means)'!J47)))</f>
        <v>15.772411347517732</v>
      </c>
      <c r="H47" s="216">
        <f>IF($B47="","",IF('Emissions (daily means)'!$BI47=0,"*",IF('Emissions (daily means)'!K47="","*",'Emissions (daily means)'!K47)))</f>
        <v>82.92</v>
      </c>
      <c r="I47" s="217">
        <f>IF($B47="","",IF('Emissions (daily means)'!$BI47=0,"*",IF('Emissions (daily means)'!L47="","*",'Emissions (daily means)'!L47)))</f>
        <v>18.399397163120572</v>
      </c>
      <c r="J47" s="216">
        <f>IF($B47="","",IF('Emissions (daily means)'!$BI47=0,"*",IF('Emissions (daily means)'!M47="","*",'Emissions (daily means)'!M47)))</f>
        <v>78.32936170212767</v>
      </c>
      <c r="K47" s="216">
        <f>IF($B47="","",IF('Emissions (daily means)'!$BI47=0,"*",IF('Emissions (daily means)'!N47="","*",'Emissions (daily means)'!N47)))</f>
        <v>177.86</v>
      </c>
      <c r="L47" s="218">
        <f>IF($B47="","",IF('Emissions (daily means)'!$BI47=0,"*",IF('Emissions (daily means)'!O47="","*",'Emissions (daily means)'!O47)))</f>
        <v>2.036</v>
      </c>
      <c r="M47" s="213">
        <f>IF($B47="","",IF('Emissions (daily means)'!$BI47=0,"*",IF('Emissions (daily means)'!P47="","*",'Emissions (daily means)'!P47)))</f>
        <v>282</v>
      </c>
      <c r="N47" s="216">
        <f>IF($B47="","",IF('Emissions (daily means)'!$BI47=0,"*",IF('Emissions (daily means)'!Q47="","*",'Emissions (daily means)'!Q47)))</f>
        <v>234</v>
      </c>
      <c r="O47" s="216">
        <f>IF($B47="","",IF('Emissions (daily means)'!$BI47=0,"*",IF('Emissions (daily means)'!R47="","*",'Emissions (daily means)'!R47)))</f>
        <v>28</v>
      </c>
      <c r="P47" s="216">
        <f>IF($B47="","",IF('Emissions (daily means)'!$BI47=0,"*",IF('Emissions (daily means)'!S47="","*",'Emissions (daily means)'!S47)))</f>
        <v>2</v>
      </c>
      <c r="Q47" s="219">
        <f>IF($B47="","",IF('Emissions (daily means)'!$BI47=0,"*",IF('Emissions (daily means)'!T47="","*",'Emissions (daily means)'!T47)))</f>
        <v>0</v>
      </c>
      <c r="R47" s="220">
        <f>IF($B47="","",IF('Emissions (daily means)'!$BI47=0,"*",IF('Emissions (daily means)'!U47="","*",'Emissions (daily means)'!U47)))</f>
        <v>1</v>
      </c>
      <c r="S47" s="217">
        <f>IF($B47="","",IF('Emissions (daily means)'!$BI47=0,"*",IF('Emissions (daily means)'!V47="","*",'Emissions (daily means)'!V47)))</f>
        <v>4.0999999999999996</v>
      </c>
      <c r="T47" s="216">
        <f>IF($B47="","",IF('Emissions (daily means)'!$BI47=0,"*",IF('Emissions (daily means)'!W47="","*",'Emissions (daily means)'!W47)))</f>
        <v>0</v>
      </c>
      <c r="U47" s="219">
        <f>IF($B47="","",IF('Emissions (daily means)'!$BI47=0,"*",IF('Emissions (daily means)'!X47="","*",'Emissions (daily means)'!X47)))</f>
        <v>28</v>
      </c>
      <c r="V47" s="221">
        <f>IF($B47="","",IF('Emissions (daily means)'!$BI47=0,"*",IF('Emissions (daily means)'!Y47="","*",'Emissions (daily means)'!Y47)))</f>
        <v>25.8789173789174</v>
      </c>
      <c r="W47" s="217">
        <f>IF($B47="","",IF('Emissions (daily means)'!$BI47=0,"*",IF('Emissions (daily means)'!Z47="","*",'Emissions (daily means)'!Z47)))</f>
        <v>3.4</v>
      </c>
      <c r="X47" s="217">
        <f>IF($B47="","",IF('Emissions (daily means)'!$BI47=0,"*",IF('Emissions (daily means)'!AA47="","*",'Emissions (daily means)'!AA47)))</f>
        <v>4.0199999999999996</v>
      </c>
      <c r="Y47" s="219">
        <f>IF($B47="","",IF('Emissions (daily means)'!$BI47=0,"*",IF('Emissions (daily means)'!AB47="","*",'Emissions (daily means)'!AB47)))</f>
        <v>17</v>
      </c>
      <c r="Z47" s="220">
        <f>IF($B47="","",IF('Emissions (daily means)'!$BI47=0,"*",IF('Emissions (daily means)'!AC47="","*",'Emissions (daily means)'!AC47)))</f>
        <v>650</v>
      </c>
      <c r="AA47" s="216">
        <f>IF($B47="","",IF('Emissions (daily means)'!$BI47=0,"*",IF('Emissions (daily means)'!AD47="","*",'Emissions (daily means)'!AD47)))</f>
        <v>650</v>
      </c>
      <c r="AB47" s="216">
        <f>IF($B47="","",IF('Emissions (daily means)'!$BI47=0,"*",IF('Emissions (daily means)'!AE47="","*",'Emissions (daily means)'!AE47)))</f>
        <v>400</v>
      </c>
      <c r="AC47" s="216">
        <f>IF($B47="","",IF('Emissions (daily means)'!$BI47=0,"*",IF('Emissions (daily means)'!AF47="","*",'Emissions (daily means)'!AF47)))</f>
        <v>250</v>
      </c>
      <c r="AD47" s="216">
        <f>IF($B47="","",IF('Emissions (daily means)'!$BI47=0,"*",IF('Emissions (daily means)'!AG47="","*",'Emissions (daily means)'!AG47)))</f>
        <v>160</v>
      </c>
      <c r="AE47" s="216">
        <f>IF($B47="","",IF('Emissions (daily means)'!$BI47=0,"*",IF('Emissions (daily means)'!AH47="","*",'Emissions (daily means)'!AH47)))</f>
        <v>220</v>
      </c>
      <c r="AF47" s="216">
        <f>IF($B47="","",IF('Emissions (daily means)'!$BI47=0,"*",IF('Emissions (daily means)'!AI47="","*",'Emissions (daily means)'!AI47)))</f>
        <v>140</v>
      </c>
      <c r="AG47" s="216">
        <f>IF($B47="","",IF('Emissions (daily means)'!$BI47=0,"*",IF('Emissions (daily means)'!AJ47="","*",'Emissions (daily means)'!AJ47)))</f>
        <v>10</v>
      </c>
      <c r="AH47" s="217">
        <f>IF($B47="","",IF('Emissions (daily means)'!$BI47=0,"*",IF('Emissions (daily means)'!AK47="","*",'Emissions (daily means)'!AK47)))</f>
        <v>0.6</v>
      </c>
      <c r="AI47" s="220">
        <f>IF($B47="","",IF('Emissions (daily means)'!$BI47=0,"*",IF('Emissions (daily means)'!AL47="","*",'Emissions (daily means)'!AL47)))</f>
        <v>937.47222222222217</v>
      </c>
      <c r="AJ47" s="216">
        <f>IF($B47="","",IF('Emissions (daily means)'!$BI47=0,"*",IF('Emissions (daily means)'!AM47="","*",'Emissions (daily means)'!AM47)))</f>
        <v>503.89394798882142</v>
      </c>
      <c r="AK47" s="223">
        <f>IF($B47="","",IF('Emissions (daily means)'!$BI47=0,"*",IF('Emissions (daily means)'!AN47="","*",'Emissions (daily means)'!AN47)))</f>
        <v>2.2025759540602827</v>
      </c>
      <c r="AL47" s="224">
        <f>IF($B47="","",IF('Emissions (daily means)'!$BI47=0,"*",IF('Emissions (daily means)'!AO47="","*",'Emissions (daily means)'!AO47)))</f>
        <v>0.11604912681591643</v>
      </c>
      <c r="AM47" s="225">
        <f>IF($B47="","",IF('Emissions (daily means)'!$BI47=0,"*",IF('Emissions (daily means)'!BC47="","*",'Emissions (daily means)'!BC47)))</f>
        <v>143540.70045960965</v>
      </c>
      <c r="AN47" s="226">
        <f>IF($B47="","",IF('Emissions (daily means)'!$BI47=0,"*",IF('Emissions (daily means)'!BD47="","*",'Emissions (daily means)'!BD47)))</f>
        <v>543.71477446821837</v>
      </c>
      <c r="AO47" s="227">
        <f>IF($B47="","",IF('Emissions (daily means)'!$BI47=0,"*",IF('Emissions (daily means)'!BE47="","*",'Emissions (daily means)'!BE47)))</f>
        <v>10.329265100154757</v>
      </c>
      <c r="AP47" s="217"/>
      <c r="AQ47" s="184"/>
      <c r="AR47" s="184"/>
      <c r="AS47" s="184">
        <v>6</v>
      </c>
      <c r="AT47" s="185">
        <v>10.481099858501823</v>
      </c>
      <c r="AU47" s="186">
        <v>186082.16628253041</v>
      </c>
      <c r="AV47" s="186">
        <v>1045.4054285535417</v>
      </c>
      <c r="AW47" s="186">
        <v>45</v>
      </c>
      <c r="AX47" s="185">
        <v>3.5171695501730094</v>
      </c>
      <c r="AY47" s="185">
        <v>98.611072664360222</v>
      </c>
      <c r="AZ47" s="185">
        <v>6.3032871972318336</v>
      </c>
      <c r="BA47" s="185">
        <v>92.153737024221385</v>
      </c>
      <c r="BB47" s="186">
        <v>48.41</v>
      </c>
      <c r="BC47" s="185">
        <v>7.6480000000000006</v>
      </c>
      <c r="BD47" s="185">
        <v>26.5</v>
      </c>
      <c r="BE47" s="185">
        <v>3.7</v>
      </c>
      <c r="BF47" s="185">
        <v>4.9400000000000004</v>
      </c>
      <c r="BG47" s="185">
        <v>19</v>
      </c>
      <c r="BI47" s="157" t="str">
        <f t="shared" si="27"/>
        <v>Housing system 2</v>
      </c>
      <c r="BJ47" s="157" t="str">
        <f t="shared" si="22"/>
        <v>Location 3</v>
      </c>
      <c r="BK47" s="66">
        <f t="shared" si="23"/>
        <v>6</v>
      </c>
      <c r="BL47" s="65">
        <f t="shared" si="28"/>
        <v>10.481099858501823</v>
      </c>
      <c r="BM47" s="64">
        <f t="shared" si="26"/>
        <v>186082.16628253041</v>
      </c>
      <c r="BN47" s="64">
        <f t="shared" si="26"/>
        <v>1045.4054285535417</v>
      </c>
      <c r="BO47" s="64">
        <f t="shared" si="25"/>
        <v>45</v>
      </c>
      <c r="BP47" s="65">
        <f t="shared" si="25"/>
        <v>3.5171695501730094</v>
      </c>
      <c r="BQ47" s="65">
        <f t="shared" ref="BQ47:BY75" si="29">IF($BI47="","",IF(AY47="","",AY47))</f>
        <v>98.611072664360222</v>
      </c>
      <c r="BR47" s="65">
        <f t="shared" si="29"/>
        <v>6.3032871972318336</v>
      </c>
      <c r="BS47" s="65">
        <f t="shared" si="29"/>
        <v>92.153737024221385</v>
      </c>
      <c r="BT47" s="64">
        <f t="shared" si="29"/>
        <v>48.41</v>
      </c>
      <c r="BU47" s="65">
        <f t="shared" si="29"/>
        <v>7.6480000000000006</v>
      </c>
      <c r="BV47" s="65">
        <f t="shared" si="29"/>
        <v>26.5</v>
      </c>
      <c r="BW47" s="65">
        <f t="shared" si="29"/>
        <v>3.7</v>
      </c>
      <c r="BX47" s="65">
        <f t="shared" si="29"/>
        <v>4.9400000000000004</v>
      </c>
      <c r="BY47" s="65">
        <f t="shared" si="29"/>
        <v>19</v>
      </c>
      <c r="BZ47" s="169">
        <f t="shared" si="24"/>
        <v>7</v>
      </c>
      <c r="CH47" s="157" t="str">
        <f t="shared" si="1"/>
        <v>Housing system 2</v>
      </c>
      <c r="CI47" s="157" t="str">
        <f t="shared" si="2"/>
        <v>Location 3</v>
      </c>
      <c r="CJ47" s="165">
        <f t="shared" si="6"/>
        <v>7</v>
      </c>
      <c r="CK47" s="66">
        <f t="shared" si="7"/>
        <v>6</v>
      </c>
      <c r="CL47" s="65">
        <f t="shared" si="8"/>
        <v>10.481099858501823</v>
      </c>
      <c r="CM47" s="64">
        <f t="shared" si="9"/>
        <v>186082.16628253041</v>
      </c>
      <c r="CN47" s="64">
        <f t="shared" si="10"/>
        <v>1045.4054285535417</v>
      </c>
      <c r="CO47" s="64">
        <f t="shared" si="11"/>
        <v>45</v>
      </c>
      <c r="CP47" s="65">
        <f t="shared" si="12"/>
        <v>3.5171695501730094</v>
      </c>
      <c r="CQ47" s="65">
        <f t="shared" si="13"/>
        <v>98.611072664360222</v>
      </c>
      <c r="CR47" s="65">
        <f t="shared" si="14"/>
        <v>6.3032871972318336</v>
      </c>
      <c r="CS47" s="65">
        <f t="shared" si="15"/>
        <v>92.153737024221385</v>
      </c>
      <c r="CT47" s="64">
        <f t="shared" si="16"/>
        <v>48.41</v>
      </c>
      <c r="CU47" s="65">
        <f t="shared" si="17"/>
        <v>7.6480000000000006</v>
      </c>
      <c r="CV47" s="65">
        <f t="shared" si="18"/>
        <v>26.5</v>
      </c>
      <c r="CW47" s="65">
        <f t="shared" si="19"/>
        <v>3.7</v>
      </c>
      <c r="CX47" s="65">
        <f t="shared" si="20"/>
        <v>4.9400000000000004</v>
      </c>
      <c r="CY47" s="65">
        <f t="shared" si="21"/>
        <v>19</v>
      </c>
    </row>
    <row r="48" spans="2:103" ht="15.75" customHeight="1" x14ac:dyDescent="0.25">
      <c r="B48" s="213" t="str">
        <f>IF('Emissions (daily means)'!D48="","",'Emissions (daily means)'!D48)</f>
        <v>Housing system 2</v>
      </c>
      <c r="C48" s="213" t="str">
        <f>IF('Emissions (daily means)'!B48="","",'Emissions (daily means)'!B48)</f>
        <v>Institute 1</v>
      </c>
      <c r="D48" s="214" t="str">
        <f>IF('Emissions (daily means)'!E48="","",'Emissions (daily means)'!E48)</f>
        <v>Location 1</v>
      </c>
      <c r="E48" s="215">
        <f>IF('Emissions (daily means)'!F48="","",'Emissions (daily means)'!F48)</f>
        <v>3</v>
      </c>
      <c r="F48" s="216">
        <f>IF($B48="","",IF('Emissions (daily means)'!$BI48=0,"*",IF('Emissions (daily means)'!I48="","*",'Emissions (daily means)'!I48)))</f>
        <v>215</v>
      </c>
      <c r="G48" s="217">
        <f>IF($B48="","",IF('Emissions (daily means)'!$BI48=0,"*",IF('Emissions (daily means)'!J48="","*",'Emissions (daily means)'!J48)))</f>
        <v>18.473875432525958</v>
      </c>
      <c r="H48" s="216">
        <f>IF($B48="","",IF('Emissions (daily means)'!$BI48=0,"*",IF('Emissions (daily means)'!K48="","*",'Emissions (daily means)'!K48)))</f>
        <v>70.959999999999994</v>
      </c>
      <c r="I48" s="217">
        <f>IF($B48="","",IF('Emissions (daily means)'!$BI48=0,"*",IF('Emissions (daily means)'!L48="","*",'Emissions (daily means)'!L48)))</f>
        <v>19.590103806228374</v>
      </c>
      <c r="J48" s="216">
        <f>IF($B48="","",IF('Emissions (daily means)'!$BI48=0,"*",IF('Emissions (daily means)'!M48="","*",'Emissions (daily means)'!M48)))</f>
        <v>80.605190311418696</v>
      </c>
      <c r="K48" s="216">
        <f>IF($B48="","",IF('Emissions (daily means)'!$BI48=0,"*",IF('Emissions (daily means)'!N48="","*",'Emissions (daily means)'!N48)))</f>
        <v>105.58</v>
      </c>
      <c r="L48" s="218">
        <f>IF($B48="","",IF('Emissions (daily means)'!$BI48=0,"*",IF('Emissions (daily means)'!O48="","*",'Emissions (daily means)'!O48)))</f>
        <v>4.3159999999999998</v>
      </c>
      <c r="M48" s="213">
        <f>IF($B48="","",IF('Emissions (daily means)'!$BI48=0,"*",IF('Emissions (daily means)'!P48="","*",'Emissions (daily means)'!P48)))</f>
        <v>282</v>
      </c>
      <c r="N48" s="216">
        <f>IF($B48="","",IF('Emissions (daily means)'!$BI48=0,"*",IF('Emissions (daily means)'!Q48="","*",'Emissions (daily means)'!Q48)))</f>
        <v>234</v>
      </c>
      <c r="O48" s="216">
        <f>IF($B48="","",IF('Emissions (daily means)'!$BI48=0,"*",IF('Emissions (daily means)'!R48="","*",'Emissions (daily means)'!R48)))</f>
        <v>28</v>
      </c>
      <c r="P48" s="216">
        <f>IF($B48="","",IF('Emissions (daily means)'!$BI48=0,"*",IF('Emissions (daily means)'!S48="","*",'Emissions (daily means)'!S48)))</f>
        <v>2</v>
      </c>
      <c r="Q48" s="219">
        <f>IF($B48="","",IF('Emissions (daily means)'!$BI48=0,"*",IF('Emissions (daily means)'!T48="","*",'Emissions (daily means)'!T48)))</f>
        <v>0</v>
      </c>
      <c r="R48" s="220">
        <f>IF($B48="","",IF('Emissions (daily means)'!$BI48=0,"*",IF('Emissions (daily means)'!U48="","*",'Emissions (daily means)'!U48)))</f>
        <v>1</v>
      </c>
      <c r="S48" s="217">
        <f>IF($B48="","",IF('Emissions (daily means)'!$BI48=0,"*",IF('Emissions (daily means)'!V48="","*",'Emissions (daily means)'!V48)))</f>
        <v>4.0999999999999996</v>
      </c>
      <c r="T48" s="216">
        <f>IF($B48="","",IF('Emissions (daily means)'!$BI48=0,"*",IF('Emissions (daily means)'!W48="","*",'Emissions (daily means)'!W48)))</f>
        <v>0</v>
      </c>
      <c r="U48" s="219">
        <f>IF($B48="","",IF('Emissions (daily means)'!$BI48=0,"*",IF('Emissions (daily means)'!X48="","*",'Emissions (daily means)'!X48)))</f>
        <v>28</v>
      </c>
      <c r="V48" s="221">
        <f>IF($B48="","",IF('Emissions (daily means)'!$BI48=0,"*",IF('Emissions (daily means)'!Y48="","*",'Emissions (daily means)'!Y48)))</f>
        <v>25.8789173789174</v>
      </c>
      <c r="W48" s="217">
        <f>IF($B48="","",IF('Emissions (daily means)'!$BI48=0,"*",IF('Emissions (daily means)'!Z48="","*",'Emissions (daily means)'!Z48)))</f>
        <v>3.4</v>
      </c>
      <c r="X48" s="217">
        <f>IF($B48="","",IF('Emissions (daily means)'!$BI48=0,"*",IF('Emissions (daily means)'!AA48="","*",'Emissions (daily means)'!AA48)))</f>
        <v>4.0199999999999996</v>
      </c>
      <c r="Y48" s="219">
        <f>IF($B48="","",IF('Emissions (daily means)'!$BI48=0,"*",IF('Emissions (daily means)'!AB48="","*",'Emissions (daily means)'!AB48)))</f>
        <v>17</v>
      </c>
      <c r="Z48" s="220">
        <f>IF($B48="","",IF('Emissions (daily means)'!$BI48=0,"*",IF('Emissions (daily means)'!AC48="","*",'Emissions (daily means)'!AC48)))</f>
        <v>650</v>
      </c>
      <c r="AA48" s="216">
        <f>IF($B48="","",IF('Emissions (daily means)'!$BI48=0,"*",IF('Emissions (daily means)'!AD48="","*",'Emissions (daily means)'!AD48)))</f>
        <v>650</v>
      </c>
      <c r="AB48" s="216">
        <f>IF($B48="","",IF('Emissions (daily means)'!$BI48=0,"*",IF('Emissions (daily means)'!AE48="","*",'Emissions (daily means)'!AE48)))</f>
        <v>400</v>
      </c>
      <c r="AC48" s="216">
        <f>IF($B48="","",IF('Emissions (daily means)'!$BI48=0,"*",IF('Emissions (daily means)'!AF48="","*",'Emissions (daily means)'!AF48)))</f>
        <v>250</v>
      </c>
      <c r="AD48" s="216">
        <f>IF($B48="","",IF('Emissions (daily means)'!$BI48=0,"*",IF('Emissions (daily means)'!AG48="","*",'Emissions (daily means)'!AG48)))</f>
        <v>160</v>
      </c>
      <c r="AE48" s="216">
        <f>IF($B48="","",IF('Emissions (daily means)'!$BI48=0,"*",IF('Emissions (daily means)'!AH48="","*",'Emissions (daily means)'!AH48)))</f>
        <v>220</v>
      </c>
      <c r="AF48" s="216">
        <f>IF($B48="","",IF('Emissions (daily means)'!$BI48=0,"*",IF('Emissions (daily means)'!AI48="","*",'Emissions (daily means)'!AI48)))</f>
        <v>140</v>
      </c>
      <c r="AG48" s="216">
        <f>IF($B48="","",IF('Emissions (daily means)'!$BI48=0,"*",IF('Emissions (daily means)'!AJ48="","*",'Emissions (daily means)'!AJ48)))</f>
        <v>10</v>
      </c>
      <c r="AH48" s="217">
        <f>IF($B48="","",IF('Emissions (daily means)'!$BI48=0,"*",IF('Emissions (daily means)'!AK48="","*",'Emissions (daily means)'!AK48)))</f>
        <v>0.6</v>
      </c>
      <c r="AI48" s="220">
        <f>IF($B48="","",IF('Emissions (daily means)'!$BI48=0,"*",IF('Emissions (daily means)'!AL48="","*",'Emissions (daily means)'!AL48)))</f>
        <v>925.47222222222217</v>
      </c>
      <c r="AJ48" s="216">
        <f>IF($B48="","",IF('Emissions (daily means)'!$BI48=0,"*",IF('Emissions (daily means)'!AM48="","*",'Emissions (daily means)'!AM48)))</f>
        <v>477.89394798882142</v>
      </c>
      <c r="AK48" s="223">
        <f>IF($B48="","",IF('Emissions (daily means)'!$BI48=0,"*",IF('Emissions (daily means)'!AN48="","*",'Emissions (daily means)'!AN48)))</f>
        <v>2.2025759540602827</v>
      </c>
      <c r="AL48" s="224">
        <f>IF($B48="","",IF('Emissions (daily means)'!$BI48=0,"*",IF('Emissions (daily means)'!AO48="","*",'Emissions (daily means)'!AO48)))</f>
        <v>0.11604912681591643</v>
      </c>
      <c r="AM48" s="225">
        <f>IF($B48="","",IF('Emissions (daily means)'!$BI48=0,"*",IF('Emissions (daily means)'!BC48="","*",'Emissions (daily means)'!BC48)))</f>
        <v>138392.76522663637</v>
      </c>
      <c r="AN48" s="226">
        <f>IF($B48="","",IF('Emissions (daily means)'!$BI48=0,"*",IF('Emissions (daily means)'!BD48="","*",'Emissions (daily means)'!BD48)))</f>
        <v>524.21501979786501</v>
      </c>
      <c r="AO48" s="227">
        <f>IF($B48="","",IF('Emissions (daily means)'!$BI48=0,"*",IF('Emissions (daily means)'!BE48="","*",'Emissions (daily means)'!BE48)))</f>
        <v>9.9588169445476957</v>
      </c>
      <c r="AP48" s="217"/>
      <c r="AQ48" s="184"/>
      <c r="AR48" s="184" t="s">
        <v>70</v>
      </c>
      <c r="AS48" s="184">
        <v>1</v>
      </c>
      <c r="AT48" s="185">
        <v>13.28104686886185</v>
      </c>
      <c r="AU48" s="186">
        <v>255605.57064515023</v>
      </c>
      <c r="AV48" s="186">
        <v>1087.6832793410649</v>
      </c>
      <c r="AW48" s="186">
        <v>102</v>
      </c>
      <c r="AX48" s="185">
        <v>9.1116900000000012</v>
      </c>
      <c r="AY48" s="185">
        <v>79.08</v>
      </c>
      <c r="AZ48" s="185">
        <v>11.33</v>
      </c>
      <c r="BA48" s="185"/>
      <c r="BB48" s="186">
        <v>60.87</v>
      </c>
      <c r="BC48" s="185">
        <v>12.288150000000003</v>
      </c>
      <c r="BD48" s="185">
        <v>28.267857142857142</v>
      </c>
      <c r="BE48" s="185">
        <v>3.35</v>
      </c>
      <c r="BF48" s="185">
        <v>4.55</v>
      </c>
      <c r="BG48" s="185">
        <v>17</v>
      </c>
      <c r="BI48" s="157" t="str">
        <f t="shared" si="27"/>
        <v>Housing system 2</v>
      </c>
      <c r="BJ48" s="157" t="str">
        <f t="shared" si="22"/>
        <v>Location 4</v>
      </c>
      <c r="BK48" s="66">
        <f t="shared" si="23"/>
        <v>1</v>
      </c>
      <c r="BL48" s="65">
        <f t="shared" si="28"/>
        <v>13.28104686886185</v>
      </c>
      <c r="BM48" s="64">
        <f t="shared" si="26"/>
        <v>255605.57064515023</v>
      </c>
      <c r="BN48" s="64">
        <f t="shared" si="26"/>
        <v>1087.6832793410649</v>
      </c>
      <c r="BO48" s="64">
        <f t="shared" si="26"/>
        <v>102</v>
      </c>
      <c r="BP48" s="65">
        <f t="shared" si="26"/>
        <v>9.1116900000000012</v>
      </c>
      <c r="BQ48" s="65">
        <f t="shared" si="29"/>
        <v>79.08</v>
      </c>
      <c r="BR48" s="65">
        <f t="shared" si="29"/>
        <v>11.33</v>
      </c>
      <c r="BS48" s="65" t="str">
        <f t="shared" si="29"/>
        <v/>
      </c>
      <c r="BT48" s="64">
        <f t="shared" si="29"/>
        <v>60.87</v>
      </c>
      <c r="BU48" s="65">
        <f t="shared" si="29"/>
        <v>12.288150000000003</v>
      </c>
      <c r="BV48" s="65">
        <f t="shared" si="29"/>
        <v>28.267857142857142</v>
      </c>
      <c r="BW48" s="65">
        <f t="shared" si="29"/>
        <v>3.35</v>
      </c>
      <c r="BX48" s="65">
        <f t="shared" si="29"/>
        <v>4.55</v>
      </c>
      <c r="BY48" s="65">
        <f t="shared" si="29"/>
        <v>17</v>
      </c>
      <c r="BZ48" s="169">
        <f t="shared" si="24"/>
        <v>8</v>
      </c>
      <c r="CH48" s="157" t="str">
        <f t="shared" si="1"/>
        <v>Housing system 2</v>
      </c>
      <c r="CI48" s="157" t="str">
        <f t="shared" si="2"/>
        <v>Location 4</v>
      </c>
      <c r="CJ48" s="165">
        <f t="shared" si="6"/>
        <v>8</v>
      </c>
      <c r="CK48" s="66">
        <f t="shared" si="7"/>
        <v>1</v>
      </c>
      <c r="CL48" s="65">
        <f t="shared" si="8"/>
        <v>13.28104686886185</v>
      </c>
      <c r="CM48" s="64">
        <f t="shared" si="9"/>
        <v>255605.57064515023</v>
      </c>
      <c r="CN48" s="64">
        <f t="shared" si="10"/>
        <v>1087.6832793410649</v>
      </c>
      <c r="CO48" s="64">
        <f t="shared" si="11"/>
        <v>102</v>
      </c>
      <c r="CP48" s="65">
        <f t="shared" si="12"/>
        <v>9.1116900000000012</v>
      </c>
      <c r="CQ48" s="65">
        <f t="shared" si="13"/>
        <v>79.08</v>
      </c>
      <c r="CR48" s="65">
        <f t="shared" si="14"/>
        <v>11.33</v>
      </c>
      <c r="CS48" s="65" t="str">
        <f t="shared" si="15"/>
        <v/>
      </c>
      <c r="CT48" s="64">
        <f t="shared" si="16"/>
        <v>60.87</v>
      </c>
      <c r="CU48" s="65">
        <f t="shared" si="17"/>
        <v>12.288150000000003</v>
      </c>
      <c r="CV48" s="65">
        <f t="shared" si="18"/>
        <v>28.267857142857142</v>
      </c>
      <c r="CW48" s="65">
        <f t="shared" si="19"/>
        <v>3.35</v>
      </c>
      <c r="CX48" s="65">
        <f t="shared" si="20"/>
        <v>4.55</v>
      </c>
      <c r="CY48" s="65">
        <f t="shared" si="21"/>
        <v>17</v>
      </c>
    </row>
    <row r="49" spans="2:103" ht="15.75" customHeight="1" x14ac:dyDescent="0.25">
      <c r="B49" s="213" t="str">
        <f>IF('Emissions (daily means)'!D49="","",'Emissions (daily means)'!D49)</f>
        <v>Housing system 2</v>
      </c>
      <c r="C49" s="213" t="str">
        <f>IF('Emissions (daily means)'!B49="","",'Emissions (daily means)'!B49)</f>
        <v>Institute 1</v>
      </c>
      <c r="D49" s="214" t="str">
        <f>IF('Emissions (daily means)'!E49="","",'Emissions (daily means)'!E49)</f>
        <v>Location 1</v>
      </c>
      <c r="E49" s="215">
        <f>IF('Emissions (daily means)'!F49="","",'Emissions (daily means)'!F49)</f>
        <v>3</v>
      </c>
      <c r="F49" s="216">
        <f>IF($B49="","",IF('Emissions (daily means)'!$BI49=0,"*",IF('Emissions (daily means)'!I49="","*",'Emissions (daily means)'!I49)))</f>
        <v>216</v>
      </c>
      <c r="G49" s="217">
        <f>IF($B49="","",IF('Emissions (daily means)'!$BI49=0,"*",IF('Emissions (daily means)'!J49="","*",'Emissions (daily means)'!J49)))</f>
        <v>14.520798611111108</v>
      </c>
      <c r="H49" s="216">
        <f>IF($B49="","",IF('Emissions (daily means)'!$BI49=0,"*",IF('Emissions (daily means)'!K49="","*",'Emissions (daily means)'!K49)))</f>
        <v>83.8</v>
      </c>
      <c r="I49" s="217">
        <f>IF($B49="","",IF('Emissions (daily means)'!$BI49=0,"*",IF('Emissions (daily means)'!L49="","*",'Emissions (daily means)'!L49)))</f>
        <v>17.988437499999993</v>
      </c>
      <c r="J49" s="216">
        <f>IF($B49="","",IF('Emissions (daily means)'!$BI49=0,"*",IF('Emissions (daily means)'!M49="","*",'Emissions (daily means)'!M49)))</f>
        <v>78.231805555555567</v>
      </c>
      <c r="K49" s="216">
        <f>IF($B49="","",IF('Emissions (daily means)'!$BI49=0,"*",IF('Emissions (daily means)'!N49="","*",'Emissions (daily means)'!N49)))</f>
        <v>185.31</v>
      </c>
      <c r="L49" s="218">
        <f>IF($B49="","",IF('Emissions (daily means)'!$BI49=0,"*",IF('Emissions (daily means)'!O49="","*",'Emissions (daily means)'!O49)))</f>
        <v>4.3389999999999995</v>
      </c>
      <c r="M49" s="213">
        <f>IF($B49="","",IF('Emissions (daily means)'!$BI49=0,"*",IF('Emissions (daily means)'!P49="","*",'Emissions (daily means)'!P49)))</f>
        <v>282</v>
      </c>
      <c r="N49" s="216">
        <f>IF($B49="","",IF('Emissions (daily means)'!$BI49=0,"*",IF('Emissions (daily means)'!Q49="","*",'Emissions (daily means)'!Q49)))</f>
        <v>234</v>
      </c>
      <c r="O49" s="216">
        <f>IF($B49="","",IF('Emissions (daily means)'!$BI49=0,"*",IF('Emissions (daily means)'!R49="","*",'Emissions (daily means)'!R49)))</f>
        <v>28</v>
      </c>
      <c r="P49" s="216">
        <f>IF($B49="","",IF('Emissions (daily means)'!$BI49=0,"*",IF('Emissions (daily means)'!S49="","*",'Emissions (daily means)'!S49)))</f>
        <v>2</v>
      </c>
      <c r="Q49" s="219">
        <f>IF($B49="","",IF('Emissions (daily means)'!$BI49=0,"*",IF('Emissions (daily means)'!T49="","*",'Emissions (daily means)'!T49)))</f>
        <v>0</v>
      </c>
      <c r="R49" s="220">
        <f>IF($B49="","",IF('Emissions (daily means)'!$BI49=0,"*",IF('Emissions (daily means)'!U49="","*",'Emissions (daily means)'!U49)))</f>
        <v>1</v>
      </c>
      <c r="S49" s="217">
        <f>IF($B49="","",IF('Emissions (daily means)'!$BI49=0,"*",IF('Emissions (daily means)'!V49="","*",'Emissions (daily means)'!V49)))</f>
        <v>4.0999999999999996</v>
      </c>
      <c r="T49" s="216">
        <f>IF($B49="","",IF('Emissions (daily means)'!$BI49=0,"*",IF('Emissions (daily means)'!W49="","*",'Emissions (daily means)'!W49)))</f>
        <v>0</v>
      </c>
      <c r="U49" s="219">
        <f>IF($B49="","",IF('Emissions (daily means)'!$BI49=0,"*",IF('Emissions (daily means)'!X49="","*",'Emissions (daily means)'!X49)))</f>
        <v>28</v>
      </c>
      <c r="V49" s="221">
        <f>IF($B49="","",IF('Emissions (daily means)'!$BI49=0,"*",IF('Emissions (daily means)'!Y49="","*",'Emissions (daily means)'!Y49)))</f>
        <v>25.8789173789174</v>
      </c>
      <c r="W49" s="217">
        <f>IF($B49="","",IF('Emissions (daily means)'!$BI49=0,"*",IF('Emissions (daily means)'!Z49="","*",'Emissions (daily means)'!Z49)))</f>
        <v>3.4</v>
      </c>
      <c r="X49" s="217">
        <f>IF($B49="","",IF('Emissions (daily means)'!$BI49=0,"*",IF('Emissions (daily means)'!AA49="","*",'Emissions (daily means)'!AA49)))</f>
        <v>4.0199999999999996</v>
      </c>
      <c r="Y49" s="219">
        <f>IF($B49="","",IF('Emissions (daily means)'!$BI49=0,"*",IF('Emissions (daily means)'!AB49="","*",'Emissions (daily means)'!AB49)))</f>
        <v>17</v>
      </c>
      <c r="Z49" s="220">
        <f>IF($B49="","",IF('Emissions (daily means)'!$BI49=0,"*",IF('Emissions (daily means)'!AC49="","*",'Emissions (daily means)'!AC49)))</f>
        <v>650</v>
      </c>
      <c r="AA49" s="216">
        <f>IF($B49="","",IF('Emissions (daily means)'!$BI49=0,"*",IF('Emissions (daily means)'!AD49="","*",'Emissions (daily means)'!AD49)))</f>
        <v>650</v>
      </c>
      <c r="AB49" s="216">
        <f>IF($B49="","",IF('Emissions (daily means)'!$BI49=0,"*",IF('Emissions (daily means)'!AE49="","*",'Emissions (daily means)'!AE49)))</f>
        <v>400</v>
      </c>
      <c r="AC49" s="216">
        <f>IF($B49="","",IF('Emissions (daily means)'!$BI49=0,"*",IF('Emissions (daily means)'!AF49="","*",'Emissions (daily means)'!AF49)))</f>
        <v>250</v>
      </c>
      <c r="AD49" s="216">
        <f>IF($B49="","",IF('Emissions (daily means)'!$BI49=0,"*",IF('Emissions (daily means)'!AG49="","*",'Emissions (daily means)'!AG49)))</f>
        <v>160</v>
      </c>
      <c r="AE49" s="216">
        <f>IF($B49="","",IF('Emissions (daily means)'!$BI49=0,"*",IF('Emissions (daily means)'!AH49="","*",'Emissions (daily means)'!AH49)))</f>
        <v>220</v>
      </c>
      <c r="AF49" s="216">
        <f>IF($B49="","",IF('Emissions (daily means)'!$BI49=0,"*",IF('Emissions (daily means)'!AI49="","*",'Emissions (daily means)'!AI49)))</f>
        <v>140</v>
      </c>
      <c r="AG49" s="216">
        <f>IF($B49="","",IF('Emissions (daily means)'!$BI49=0,"*",IF('Emissions (daily means)'!AJ49="","*",'Emissions (daily means)'!AJ49)))</f>
        <v>10</v>
      </c>
      <c r="AH49" s="217">
        <f>IF($B49="","",IF('Emissions (daily means)'!$BI49=0,"*",IF('Emissions (daily means)'!AK49="","*",'Emissions (daily means)'!AK49)))</f>
        <v>0.6</v>
      </c>
      <c r="AI49" s="220">
        <f>IF($B49="","",IF('Emissions (daily means)'!$BI49=0,"*",IF('Emissions (daily means)'!AL49="","*",'Emissions (daily means)'!AL49)))</f>
        <v>940.47222222222217</v>
      </c>
      <c r="AJ49" s="216">
        <f>IF($B49="","",IF('Emissions (daily means)'!$BI49=0,"*",IF('Emissions (daily means)'!AM49="","*",'Emissions (daily means)'!AM49)))</f>
        <v>533.89394798882142</v>
      </c>
      <c r="AK49" s="223">
        <f>IF($B49="","",IF('Emissions (daily means)'!$BI49=0,"*",IF('Emissions (daily means)'!AN49="","*",'Emissions (daily means)'!AN49)))</f>
        <v>2.0925759540602829</v>
      </c>
      <c r="AL49" s="224">
        <f>IF($B49="","",IF('Emissions (daily means)'!$BI49=0,"*",IF('Emissions (daily means)'!AO49="","*",'Emissions (daily means)'!AO49)))</f>
        <v>0.11604912681591643</v>
      </c>
      <c r="AM49" s="225">
        <f>IF($B49="","",IF('Emissions (daily means)'!$BI49=0,"*",IF('Emissions (daily means)'!BC49="","*",'Emissions (daily means)'!BC49)))</f>
        <v>153322.96006386861</v>
      </c>
      <c r="AN49" s="226">
        <f>IF($B49="","",IF('Emissions (daily means)'!$BI49=0,"*",IF('Emissions (daily means)'!BD49="","*",'Emissions (daily means)'!BD49)))</f>
        <v>580.76878812071448</v>
      </c>
      <c r="AO49" s="227">
        <f>IF($B49="","",IF('Emissions (daily means)'!$BI49=0,"*",IF('Emissions (daily means)'!BE49="","*",'Emissions (daily means)'!BE49)))</f>
        <v>10.45154026644518</v>
      </c>
      <c r="AP49" s="217"/>
      <c r="AQ49" s="184"/>
      <c r="AR49" s="184"/>
      <c r="AS49" s="184">
        <v>2</v>
      </c>
      <c r="AT49" s="185"/>
      <c r="AU49" s="186"/>
      <c r="AV49" s="186"/>
      <c r="AW49" s="186"/>
      <c r="AX49" s="185"/>
      <c r="AY49" s="185"/>
      <c r="AZ49" s="185"/>
      <c r="BA49" s="185"/>
      <c r="BB49" s="186"/>
      <c r="BC49" s="185"/>
      <c r="BD49" s="185"/>
      <c r="BE49" s="185"/>
      <c r="BF49" s="185"/>
      <c r="BG49" s="185"/>
      <c r="BI49" s="157" t="str">
        <f t="shared" si="27"/>
        <v>Housing system 2</v>
      </c>
      <c r="BJ49" s="157" t="str">
        <f t="shared" si="22"/>
        <v>Location 4</v>
      </c>
      <c r="BK49" s="66">
        <f t="shared" si="23"/>
        <v>2</v>
      </c>
      <c r="BL49" s="65" t="str">
        <f t="shared" si="28"/>
        <v/>
      </c>
      <c r="BM49" s="64" t="str">
        <f t="shared" si="26"/>
        <v/>
      </c>
      <c r="BN49" s="64" t="str">
        <f t="shared" si="26"/>
        <v/>
      </c>
      <c r="BO49" s="64" t="str">
        <f t="shared" si="26"/>
        <v/>
      </c>
      <c r="BP49" s="65" t="str">
        <f t="shared" si="26"/>
        <v/>
      </c>
      <c r="BQ49" s="65" t="str">
        <f t="shared" si="29"/>
        <v/>
      </c>
      <c r="BR49" s="65" t="str">
        <f t="shared" si="29"/>
        <v/>
      </c>
      <c r="BS49" s="65" t="str">
        <f t="shared" si="29"/>
        <v/>
      </c>
      <c r="BT49" s="64" t="str">
        <f t="shared" si="29"/>
        <v/>
      </c>
      <c r="BU49" s="65" t="str">
        <f t="shared" si="29"/>
        <v/>
      </c>
      <c r="BV49" s="65" t="str">
        <f t="shared" si="29"/>
        <v/>
      </c>
      <c r="BW49" s="65" t="str">
        <f t="shared" si="29"/>
        <v/>
      </c>
      <c r="BX49" s="65" t="str">
        <f t="shared" si="29"/>
        <v/>
      </c>
      <c r="BY49" s="65" t="str">
        <f t="shared" si="29"/>
        <v/>
      </c>
      <c r="BZ49" s="169">
        <f t="shared" si="24"/>
        <v>8</v>
      </c>
      <c r="CH49" s="157" t="str">
        <f t="shared" si="1"/>
        <v>Housing system 2</v>
      </c>
      <c r="CI49" s="157" t="str">
        <f t="shared" si="2"/>
        <v>Location 4</v>
      </c>
      <c r="CJ49" s="165">
        <f t="shared" si="6"/>
        <v>8</v>
      </c>
      <c r="CK49" s="66">
        <f t="shared" si="7"/>
        <v>2</v>
      </c>
      <c r="CL49" s="65" t="str">
        <f t="shared" si="8"/>
        <v/>
      </c>
      <c r="CM49" s="64" t="str">
        <f t="shared" si="9"/>
        <v/>
      </c>
      <c r="CN49" s="64" t="str">
        <f t="shared" si="10"/>
        <v/>
      </c>
      <c r="CO49" s="64" t="str">
        <f t="shared" si="11"/>
        <v/>
      </c>
      <c r="CP49" s="65" t="str">
        <f t="shared" si="12"/>
        <v/>
      </c>
      <c r="CQ49" s="65" t="str">
        <f t="shared" si="13"/>
        <v/>
      </c>
      <c r="CR49" s="65" t="str">
        <f t="shared" si="14"/>
        <v/>
      </c>
      <c r="CS49" s="65" t="str">
        <f t="shared" si="15"/>
        <v/>
      </c>
      <c r="CT49" s="64" t="str">
        <f t="shared" si="16"/>
        <v/>
      </c>
      <c r="CU49" s="65" t="str">
        <f t="shared" si="17"/>
        <v/>
      </c>
      <c r="CV49" s="65" t="str">
        <f t="shared" si="18"/>
        <v/>
      </c>
      <c r="CW49" s="65" t="str">
        <f t="shared" si="19"/>
        <v/>
      </c>
      <c r="CX49" s="65" t="str">
        <f t="shared" si="20"/>
        <v/>
      </c>
      <c r="CY49" s="65" t="str">
        <f t="shared" si="21"/>
        <v/>
      </c>
    </row>
    <row r="50" spans="2:103" ht="15.75" customHeight="1" x14ac:dyDescent="0.25">
      <c r="B50" s="213" t="str">
        <f>IF('Emissions (daily means)'!D50="","",'Emissions (daily means)'!D50)</f>
        <v>Housing system 2</v>
      </c>
      <c r="C50" s="213" t="str">
        <f>IF('Emissions (daily means)'!B50="","",'Emissions (daily means)'!B50)</f>
        <v>Institute 1</v>
      </c>
      <c r="D50" s="214" t="str">
        <f>IF('Emissions (daily means)'!E50="","",'Emissions (daily means)'!E50)</f>
        <v>Location 1</v>
      </c>
      <c r="E50" s="215">
        <f>IF('Emissions (daily means)'!F50="","",'Emissions (daily means)'!F50)</f>
        <v>4</v>
      </c>
      <c r="F50" s="216">
        <f>IF($B50="","",IF('Emissions (daily means)'!$BI50=0,"*",IF('Emissions (daily means)'!I50="","*",'Emissions (daily means)'!I50)))</f>
        <v>279</v>
      </c>
      <c r="G50" s="217">
        <f>IF($B50="","",IF('Emissions (daily means)'!$BI50=0,"*",IF('Emissions (daily means)'!J50="","*",'Emissions (daily means)'!J50)))</f>
        <v>10.02083333333333</v>
      </c>
      <c r="H50" s="216">
        <f>IF($B50="","",IF('Emissions (daily means)'!$BI50=0,"*",IF('Emissions (daily means)'!K50="","*",'Emissions (daily means)'!K50)))</f>
        <v>85.36</v>
      </c>
      <c r="I50" s="217">
        <f>IF($B50="","",IF('Emissions (daily means)'!$BI50=0,"*",IF('Emissions (daily means)'!L50="","*",'Emissions (daily means)'!L50)))</f>
        <v>11.180416666666671</v>
      </c>
      <c r="J50" s="216">
        <f>IF($B50="","",IF('Emissions (daily means)'!$BI50=0,"*",IF('Emissions (daily means)'!M50="","*",'Emissions (daily means)'!M50)))</f>
        <v>77.462916666666658</v>
      </c>
      <c r="K50" s="216">
        <f>IF($B50="","",IF('Emissions (daily means)'!$BI50=0,"*",IF('Emissions (daily means)'!N50="","*",'Emissions (daily means)'!N50)))</f>
        <v>72.069999999999993</v>
      </c>
      <c r="L50" s="218">
        <f>IF($B50="","",IF('Emissions (daily means)'!$BI50=0,"*",IF('Emissions (daily means)'!O50="","*",'Emissions (daily means)'!O50)))</f>
        <v>5.6399999999999988</v>
      </c>
      <c r="M50" s="213">
        <f>IF($B50="","",IF('Emissions (daily means)'!$BI50=0,"*",IF('Emissions (daily means)'!P50="","*",'Emissions (daily means)'!P50)))</f>
        <v>282</v>
      </c>
      <c r="N50" s="216">
        <f>IF($B50="","",IF('Emissions (daily means)'!$BI50=0,"*",IF('Emissions (daily means)'!Q50="","*",'Emissions (daily means)'!Q50)))</f>
        <v>223</v>
      </c>
      <c r="O50" s="216">
        <f>IF($B50="","",IF('Emissions (daily means)'!$BI50=0,"*",IF('Emissions (daily means)'!R50="","*",'Emissions (daily means)'!R50)))</f>
        <v>31</v>
      </c>
      <c r="P50" s="216">
        <f>IF($B50="","",IF('Emissions (daily means)'!$BI50=0,"*",IF('Emissions (daily means)'!S50="","*",'Emissions (daily means)'!S50)))</f>
        <v>7</v>
      </c>
      <c r="Q50" s="219">
        <f>IF($B50="","",IF('Emissions (daily means)'!$BI50=0,"*",IF('Emissions (daily means)'!T50="","*",'Emissions (daily means)'!T50)))</f>
        <v>0</v>
      </c>
      <c r="R50" s="220">
        <f>IF($B50="","",IF('Emissions (daily means)'!$BI50=0,"*",IF('Emissions (daily means)'!U50="","*",'Emissions (daily means)'!U50)))</f>
        <v>1</v>
      </c>
      <c r="S50" s="217">
        <f>IF($B50="","",IF('Emissions (daily means)'!$BI50=0,"*",IF('Emissions (daily means)'!V50="","*",'Emissions (daily means)'!V50)))</f>
        <v>4.0999999999999996</v>
      </c>
      <c r="T50" s="216">
        <f>IF($B50="","",IF('Emissions (daily means)'!$BI50=0,"*",IF('Emissions (daily means)'!W50="","*",'Emissions (daily means)'!W50)))</f>
        <v>0</v>
      </c>
      <c r="U50" s="219">
        <f>IF($B50="","",IF('Emissions (daily means)'!$BI50=0,"*",IF('Emissions (daily means)'!X50="","*",'Emissions (daily means)'!X50)))</f>
        <v>28</v>
      </c>
      <c r="V50" s="221">
        <f>IF($B50="","",IF('Emissions (daily means)'!$BI50=0,"*",IF('Emissions (daily means)'!Y50="","*",'Emissions (daily means)'!Y50)))</f>
        <v>25.726457399103101</v>
      </c>
      <c r="W50" s="217">
        <f>IF($B50="","",IF('Emissions (daily means)'!$BI50=0,"*",IF('Emissions (daily means)'!Z50="","*",'Emissions (daily means)'!Z50)))</f>
        <v>3.57</v>
      </c>
      <c r="X50" s="217">
        <f>IF($B50="","",IF('Emissions (daily means)'!$BI50=0,"*",IF('Emissions (daily means)'!AA50="","*",'Emissions (daily means)'!AA50)))</f>
        <v>4.22</v>
      </c>
      <c r="Y50" s="219">
        <f>IF($B50="","",IF('Emissions (daily means)'!$BI50=0,"*",IF('Emissions (daily means)'!AB50="","*",'Emissions (daily means)'!AB50)))</f>
        <v>23</v>
      </c>
      <c r="Z50" s="220">
        <f>IF($B50="","",IF('Emissions (daily means)'!$BI50=0,"*",IF('Emissions (daily means)'!AC50="","*",'Emissions (daily means)'!AC50)))</f>
        <v>650</v>
      </c>
      <c r="AA50" s="216">
        <f>IF($B50="","",IF('Emissions (daily means)'!$BI50=0,"*",IF('Emissions (daily means)'!AD50="","*",'Emissions (daily means)'!AD50)))</f>
        <v>650</v>
      </c>
      <c r="AB50" s="216">
        <f>IF($B50="","",IF('Emissions (daily means)'!$BI50=0,"*",IF('Emissions (daily means)'!AE50="","*",'Emissions (daily means)'!AE50)))</f>
        <v>400</v>
      </c>
      <c r="AC50" s="216">
        <f>IF($B50="","",IF('Emissions (daily means)'!$BI50=0,"*",IF('Emissions (daily means)'!AF50="","*",'Emissions (daily means)'!AF50)))</f>
        <v>250</v>
      </c>
      <c r="AD50" s="216">
        <f>IF($B50="","",IF('Emissions (daily means)'!$BI50=0,"*",IF('Emissions (daily means)'!AG50="","*",'Emissions (daily means)'!AG50)))</f>
        <v>160</v>
      </c>
      <c r="AE50" s="216">
        <f>IF($B50="","",IF('Emissions (daily means)'!$BI50=0,"*",IF('Emissions (daily means)'!AH50="","*",'Emissions (daily means)'!AH50)))</f>
        <v>220</v>
      </c>
      <c r="AF50" s="216">
        <f>IF($B50="","",IF('Emissions (daily means)'!$BI50=0,"*",IF('Emissions (daily means)'!AI50="","*",'Emissions (daily means)'!AI50)))</f>
        <v>140</v>
      </c>
      <c r="AG50" s="216">
        <f>IF($B50="","",IF('Emissions (daily means)'!$BI50=0,"*",IF('Emissions (daily means)'!AJ50="","*",'Emissions (daily means)'!AJ50)))</f>
        <v>10</v>
      </c>
      <c r="AH50" s="217">
        <f>IF($B50="","",IF('Emissions (daily means)'!$BI50=0,"*",IF('Emissions (daily means)'!AK50="","*",'Emissions (daily means)'!AK50)))</f>
        <v>0.6</v>
      </c>
      <c r="AI50" s="220">
        <f>IF($B50="","",IF('Emissions (daily means)'!$BI50=0,"*",IF('Emissions (daily means)'!AL50="","*",'Emissions (daily means)'!AL50)))</f>
        <v>553.26736111111109</v>
      </c>
      <c r="AJ50" s="216">
        <f>IF($B50="","",IF('Emissions (daily means)'!$BI50=0,"*",IF('Emissions (daily means)'!AM50="","*",'Emissions (daily means)'!AM50)))</f>
        <v>388.98958333333331</v>
      </c>
      <c r="AK50" s="223">
        <f>IF($B50="","",IF('Emissions (daily means)'!$BI50=0,"*",IF('Emissions (daily means)'!AN50="","*",'Emissions (daily means)'!AN50)))</f>
        <v>0.65107178957473155</v>
      </c>
      <c r="AL50" s="224">
        <f>IF($B50="","",IF('Emissions (daily means)'!$BI50=0,"*",IF('Emissions (daily means)'!AO50="","*",'Emissions (daily means)'!AO50)))</f>
        <v>3.1032759568983988E-2</v>
      </c>
      <c r="AM50" s="225">
        <f>IF($B50="","",IF('Emissions (daily means)'!$BI50=0,"*",IF('Emissions (daily means)'!BC50="","*",'Emissions (daily means)'!BC50)))</f>
        <v>378816.51640603668</v>
      </c>
      <c r="AN50" s="226">
        <f>IF($B50="","",IF('Emissions (daily means)'!$BI50=0,"*",IF('Emissions (daily means)'!BD50="","*",'Emissions (daily means)'!BD50)))</f>
        <v>1451.4042774177651</v>
      </c>
      <c r="AO50" s="227">
        <f>IF($B50="","",IF('Emissions (daily means)'!$BI50=0,"*",IF('Emissions (daily means)'!BE50="","*",'Emissions (daily means)'!BE50)))</f>
        <v>8.1006211903589964</v>
      </c>
      <c r="AP50" s="217"/>
      <c r="AQ50" s="184"/>
      <c r="AR50" s="184"/>
      <c r="AS50" s="184">
        <v>3</v>
      </c>
      <c r="AT50" s="185">
        <v>6.212082206706671</v>
      </c>
      <c r="AU50" s="186">
        <v>175267.5998736351</v>
      </c>
      <c r="AV50" s="186">
        <v>749.00683706681673</v>
      </c>
      <c r="AW50" s="186">
        <v>229</v>
      </c>
      <c r="AX50" s="185">
        <v>17.073478260869564</v>
      </c>
      <c r="AY50" s="185">
        <v>77.690869565217383</v>
      </c>
      <c r="AZ50" s="185">
        <v>18.590434782608693</v>
      </c>
      <c r="BA50" s="185"/>
      <c r="BB50" s="186">
        <v>132.58000000000001</v>
      </c>
      <c r="BC50" s="185">
        <v>3.1685100000000004</v>
      </c>
      <c r="BD50" s="185">
        <v>28.5</v>
      </c>
      <c r="BE50" s="185">
        <v>3.43</v>
      </c>
      <c r="BF50" s="185">
        <v>4.18</v>
      </c>
      <c r="BG50" s="185">
        <v>22</v>
      </c>
      <c r="BI50" s="157" t="str">
        <f t="shared" si="27"/>
        <v>Housing system 2</v>
      </c>
      <c r="BJ50" s="157" t="str">
        <f t="shared" si="22"/>
        <v>Location 4</v>
      </c>
      <c r="BK50" s="66">
        <f t="shared" si="23"/>
        <v>3</v>
      </c>
      <c r="BL50" s="65">
        <f t="shared" si="28"/>
        <v>6.212082206706671</v>
      </c>
      <c r="BM50" s="64">
        <f t="shared" si="26"/>
        <v>175267.5998736351</v>
      </c>
      <c r="BN50" s="64">
        <f t="shared" si="26"/>
        <v>749.00683706681673</v>
      </c>
      <c r="BO50" s="64">
        <f t="shared" si="26"/>
        <v>229</v>
      </c>
      <c r="BP50" s="65">
        <f t="shared" si="26"/>
        <v>17.073478260869564</v>
      </c>
      <c r="BQ50" s="65">
        <f t="shared" si="29"/>
        <v>77.690869565217383</v>
      </c>
      <c r="BR50" s="65">
        <f t="shared" si="29"/>
        <v>18.590434782608693</v>
      </c>
      <c r="BS50" s="65" t="str">
        <f t="shared" si="29"/>
        <v/>
      </c>
      <c r="BT50" s="64">
        <f t="shared" si="29"/>
        <v>132.58000000000001</v>
      </c>
      <c r="BU50" s="65">
        <f t="shared" si="29"/>
        <v>3.1685100000000004</v>
      </c>
      <c r="BV50" s="65">
        <f t="shared" si="29"/>
        <v>28.5</v>
      </c>
      <c r="BW50" s="65">
        <f t="shared" si="29"/>
        <v>3.43</v>
      </c>
      <c r="BX50" s="65">
        <f t="shared" si="29"/>
        <v>4.18</v>
      </c>
      <c r="BY50" s="65">
        <f t="shared" si="29"/>
        <v>22</v>
      </c>
      <c r="BZ50" s="169">
        <f t="shared" si="24"/>
        <v>8</v>
      </c>
      <c r="CH50" s="157" t="str">
        <f t="shared" si="1"/>
        <v>Housing system 2</v>
      </c>
      <c r="CI50" s="157" t="str">
        <f t="shared" si="2"/>
        <v>Location 4</v>
      </c>
      <c r="CJ50" s="165">
        <f t="shared" si="6"/>
        <v>8</v>
      </c>
      <c r="CK50" s="66">
        <f t="shared" si="7"/>
        <v>3</v>
      </c>
      <c r="CL50" s="65">
        <f t="shared" si="8"/>
        <v>6.212082206706671</v>
      </c>
      <c r="CM50" s="64">
        <f t="shared" si="9"/>
        <v>175267.5998736351</v>
      </c>
      <c r="CN50" s="64">
        <f t="shared" si="10"/>
        <v>749.00683706681673</v>
      </c>
      <c r="CO50" s="64">
        <f t="shared" si="11"/>
        <v>229</v>
      </c>
      <c r="CP50" s="65">
        <f t="shared" si="12"/>
        <v>17.073478260869564</v>
      </c>
      <c r="CQ50" s="65">
        <f t="shared" si="13"/>
        <v>77.690869565217383</v>
      </c>
      <c r="CR50" s="65">
        <f t="shared" si="14"/>
        <v>18.590434782608693</v>
      </c>
      <c r="CS50" s="65" t="str">
        <f t="shared" si="15"/>
        <v/>
      </c>
      <c r="CT50" s="64">
        <f t="shared" si="16"/>
        <v>132.58000000000001</v>
      </c>
      <c r="CU50" s="65">
        <f t="shared" si="17"/>
        <v>3.1685100000000004</v>
      </c>
      <c r="CV50" s="65">
        <f t="shared" si="18"/>
        <v>28.5</v>
      </c>
      <c r="CW50" s="65">
        <f t="shared" si="19"/>
        <v>3.43</v>
      </c>
      <c r="CX50" s="65">
        <f t="shared" si="20"/>
        <v>4.18</v>
      </c>
      <c r="CY50" s="65">
        <f t="shared" si="21"/>
        <v>22</v>
      </c>
    </row>
    <row r="51" spans="2:103" ht="15.75" customHeight="1" x14ac:dyDescent="0.25">
      <c r="B51" s="213" t="str">
        <f>IF('Emissions (daily means)'!D51="","",'Emissions (daily means)'!D51)</f>
        <v>Housing system 2</v>
      </c>
      <c r="C51" s="213" t="str">
        <f>IF('Emissions (daily means)'!B51="","",'Emissions (daily means)'!B51)</f>
        <v>Institute 1</v>
      </c>
      <c r="D51" s="214" t="str">
        <f>IF('Emissions (daily means)'!E51="","",'Emissions (daily means)'!E51)</f>
        <v>Location 1</v>
      </c>
      <c r="E51" s="215">
        <f>IF('Emissions (daily means)'!F51="","",'Emissions (daily means)'!F51)</f>
        <v>4</v>
      </c>
      <c r="F51" s="216">
        <f>IF($B51="","",IF('Emissions (daily means)'!$BI51=0,"*",IF('Emissions (daily means)'!I51="","*",'Emissions (daily means)'!I51)))</f>
        <v>280</v>
      </c>
      <c r="G51" s="217">
        <f>IF($B51="","",IF('Emissions (daily means)'!$BI51=0,"*",IF('Emissions (daily means)'!J51="","*",'Emissions (daily means)'!J51)))</f>
        <v>7.1126400000000016</v>
      </c>
      <c r="H51" s="216">
        <f>IF($B51="","",IF('Emissions (daily means)'!$BI51=0,"*",IF('Emissions (daily means)'!K51="","*",'Emissions (daily means)'!K51)))</f>
        <v>83.24</v>
      </c>
      <c r="I51" s="217">
        <f>IF($B51="","",IF('Emissions (daily means)'!$BI51=0,"*",IF('Emissions (daily means)'!L51="","*",'Emissions (daily means)'!L51)))</f>
        <v>8.630840000000001</v>
      </c>
      <c r="J51" s="216">
        <f>IF($B51="","",IF('Emissions (daily means)'!$BI51=0,"*",IF('Emissions (daily means)'!M51="","*",'Emissions (daily means)'!M51)))</f>
        <v>93.091999999999985</v>
      </c>
      <c r="K51" s="216">
        <f>IF($B51="","",IF('Emissions (daily means)'!$BI51=0,"*",IF('Emissions (daily means)'!N51="","*",'Emissions (daily means)'!N51)))</f>
        <v>160.11000000000001</v>
      </c>
      <c r="L51" s="218">
        <f>IF($B51="","",IF('Emissions (daily means)'!$BI51=0,"*",IF('Emissions (daily means)'!O51="","*",'Emissions (daily means)'!O51)))</f>
        <v>10.664000000000003</v>
      </c>
      <c r="M51" s="213">
        <f>IF($B51="","",IF('Emissions (daily means)'!$BI51=0,"*",IF('Emissions (daily means)'!P51="","*",'Emissions (daily means)'!P51)))</f>
        <v>282</v>
      </c>
      <c r="N51" s="216">
        <f>IF($B51="","",IF('Emissions (daily means)'!$BI51=0,"*",IF('Emissions (daily means)'!Q51="","*",'Emissions (daily means)'!Q51)))</f>
        <v>223</v>
      </c>
      <c r="O51" s="216">
        <f>IF($B51="","",IF('Emissions (daily means)'!$BI51=0,"*",IF('Emissions (daily means)'!R51="","*",'Emissions (daily means)'!R51)))</f>
        <v>31</v>
      </c>
      <c r="P51" s="216">
        <f>IF($B51="","",IF('Emissions (daily means)'!$BI51=0,"*",IF('Emissions (daily means)'!S51="","*",'Emissions (daily means)'!S51)))</f>
        <v>7</v>
      </c>
      <c r="Q51" s="219">
        <f>IF($B51="","",IF('Emissions (daily means)'!$BI51=0,"*",IF('Emissions (daily means)'!T51="","*",'Emissions (daily means)'!T51)))</f>
        <v>0</v>
      </c>
      <c r="R51" s="220">
        <f>IF($B51="","",IF('Emissions (daily means)'!$BI51=0,"*",IF('Emissions (daily means)'!U51="","*",'Emissions (daily means)'!U51)))</f>
        <v>1</v>
      </c>
      <c r="S51" s="217">
        <f>IF($B51="","",IF('Emissions (daily means)'!$BI51=0,"*",IF('Emissions (daily means)'!V51="","*",'Emissions (daily means)'!V51)))</f>
        <v>4.0999999999999996</v>
      </c>
      <c r="T51" s="216">
        <f>IF($B51="","",IF('Emissions (daily means)'!$BI51=0,"*",IF('Emissions (daily means)'!W51="","*",'Emissions (daily means)'!W51)))</f>
        <v>0</v>
      </c>
      <c r="U51" s="219">
        <f>IF($B51="","",IF('Emissions (daily means)'!$BI51=0,"*",IF('Emissions (daily means)'!X51="","*",'Emissions (daily means)'!X51)))</f>
        <v>28</v>
      </c>
      <c r="V51" s="221">
        <f>IF($B51="","",IF('Emissions (daily means)'!$BI51=0,"*",IF('Emissions (daily means)'!Y51="","*",'Emissions (daily means)'!Y51)))</f>
        <v>25.726457399103101</v>
      </c>
      <c r="W51" s="217">
        <f>IF($B51="","",IF('Emissions (daily means)'!$BI51=0,"*",IF('Emissions (daily means)'!Z51="","*",'Emissions (daily means)'!Z51)))</f>
        <v>3.57</v>
      </c>
      <c r="X51" s="217">
        <f>IF($B51="","",IF('Emissions (daily means)'!$BI51=0,"*",IF('Emissions (daily means)'!AA51="","*",'Emissions (daily means)'!AA51)))</f>
        <v>4.22</v>
      </c>
      <c r="Y51" s="219">
        <f>IF($B51="","",IF('Emissions (daily means)'!$BI51=0,"*",IF('Emissions (daily means)'!AB51="","*",'Emissions (daily means)'!AB51)))</f>
        <v>23</v>
      </c>
      <c r="Z51" s="220">
        <f>IF($B51="","",IF('Emissions (daily means)'!$BI51=0,"*",IF('Emissions (daily means)'!AC51="","*",'Emissions (daily means)'!AC51)))</f>
        <v>650</v>
      </c>
      <c r="AA51" s="216">
        <f>IF($B51="","",IF('Emissions (daily means)'!$BI51=0,"*",IF('Emissions (daily means)'!AD51="","*",'Emissions (daily means)'!AD51)))</f>
        <v>650</v>
      </c>
      <c r="AB51" s="216">
        <f>IF($B51="","",IF('Emissions (daily means)'!$BI51=0,"*",IF('Emissions (daily means)'!AE51="","*",'Emissions (daily means)'!AE51)))</f>
        <v>400</v>
      </c>
      <c r="AC51" s="216">
        <f>IF($B51="","",IF('Emissions (daily means)'!$BI51=0,"*",IF('Emissions (daily means)'!AF51="","*",'Emissions (daily means)'!AF51)))</f>
        <v>250</v>
      </c>
      <c r="AD51" s="216">
        <f>IF($B51="","",IF('Emissions (daily means)'!$BI51=0,"*",IF('Emissions (daily means)'!AG51="","*",'Emissions (daily means)'!AG51)))</f>
        <v>160</v>
      </c>
      <c r="AE51" s="216">
        <f>IF($B51="","",IF('Emissions (daily means)'!$BI51=0,"*",IF('Emissions (daily means)'!AH51="","*",'Emissions (daily means)'!AH51)))</f>
        <v>220</v>
      </c>
      <c r="AF51" s="216">
        <f>IF($B51="","",IF('Emissions (daily means)'!$BI51=0,"*",IF('Emissions (daily means)'!AI51="","*",'Emissions (daily means)'!AI51)))</f>
        <v>140</v>
      </c>
      <c r="AG51" s="216">
        <f>IF($B51="","",IF('Emissions (daily means)'!$BI51=0,"*",IF('Emissions (daily means)'!AJ51="","*",'Emissions (daily means)'!AJ51)))</f>
        <v>10</v>
      </c>
      <c r="AH51" s="217">
        <f>IF($B51="","",IF('Emissions (daily means)'!$BI51=0,"*",IF('Emissions (daily means)'!AK51="","*",'Emissions (daily means)'!AK51)))</f>
        <v>0.6</v>
      </c>
      <c r="AI51" s="220">
        <f>IF($B51="","",IF('Emissions (daily means)'!$BI51=0,"*",IF('Emissions (daily means)'!AL51="","*",'Emissions (daily means)'!AL51)))</f>
        <v>515.26736111111109</v>
      </c>
      <c r="AJ51" s="216">
        <f>IF($B51="","",IF('Emissions (daily means)'!$BI51=0,"*",IF('Emissions (daily means)'!AM51="","*",'Emissions (daily means)'!AM51)))</f>
        <v>399.98958333333331</v>
      </c>
      <c r="AK51" s="223">
        <f>IF($B51="","",IF('Emissions (daily means)'!$BI51=0,"*",IF('Emissions (daily means)'!AN51="","*",'Emissions (daily means)'!AN51)))</f>
        <v>0.76107178957473154</v>
      </c>
      <c r="AL51" s="224">
        <f>IF($B51="","",IF('Emissions (daily means)'!$BI51=0,"*",IF('Emissions (daily means)'!AO51="","*",'Emissions (daily means)'!AO51)))</f>
        <v>4.2032759568983988E-2</v>
      </c>
      <c r="AM51" s="225">
        <f>IF($B51="","",IF('Emissions (daily means)'!$BI51=0,"*",IF('Emissions (daily means)'!BC51="","*",'Emissions (daily means)'!BC51)))</f>
        <v>545154.16927645949</v>
      </c>
      <c r="AN51" s="226">
        <f>IF($B51="","",IF('Emissions (daily means)'!$BI51=0,"*",IF('Emissions (daily means)'!BD51="","*",'Emissions (daily means)'!BD51)))</f>
        <v>2088.7132922469714</v>
      </c>
      <c r="AO51" s="227">
        <f>IF($B51="","",IF('Emissions (daily means)'!$BI51=0,"*",IF('Emissions (daily means)'!BE51="","*",'Emissions (daily means)'!BE51)))</f>
        <v>13.518926046070783</v>
      </c>
      <c r="AP51" s="217"/>
      <c r="AQ51" s="184"/>
      <c r="AR51" s="184"/>
      <c r="AS51" s="184">
        <v>4</v>
      </c>
      <c r="AT51" s="185">
        <v>8.0396775375377505</v>
      </c>
      <c r="AU51" s="186">
        <v>98191.378378121226</v>
      </c>
      <c r="AV51" s="186">
        <v>425.07090206978887</v>
      </c>
      <c r="AW51" s="186">
        <v>285</v>
      </c>
      <c r="AX51" s="185">
        <v>11.937083333333334</v>
      </c>
      <c r="AY51" s="185">
        <v>92.834583333333327</v>
      </c>
      <c r="AZ51" s="185">
        <v>15.225833333333334</v>
      </c>
      <c r="BA51" s="185">
        <v>72.492916666666659</v>
      </c>
      <c r="BB51" s="186">
        <v>108.14</v>
      </c>
      <c r="BC51" s="185">
        <v>2.08175</v>
      </c>
      <c r="BD51" s="185">
        <v>25.142857142857142</v>
      </c>
      <c r="BE51" s="185">
        <v>3.56</v>
      </c>
      <c r="BF51" s="185">
        <v>4.37</v>
      </c>
      <c r="BG51" s="185">
        <v>21</v>
      </c>
      <c r="BI51" s="157" t="str">
        <f t="shared" si="27"/>
        <v>Housing system 2</v>
      </c>
      <c r="BJ51" s="157" t="str">
        <f t="shared" si="22"/>
        <v>Location 4</v>
      </c>
      <c r="BK51" s="66">
        <f t="shared" si="23"/>
        <v>4</v>
      </c>
      <c r="BL51" s="65">
        <f t="shared" si="28"/>
        <v>8.0396775375377505</v>
      </c>
      <c r="BM51" s="64">
        <f t="shared" si="26"/>
        <v>98191.378378121226</v>
      </c>
      <c r="BN51" s="64">
        <f t="shared" si="26"/>
        <v>425.07090206978887</v>
      </c>
      <c r="BO51" s="64">
        <f t="shared" si="26"/>
        <v>285</v>
      </c>
      <c r="BP51" s="65">
        <f t="shared" si="26"/>
        <v>11.937083333333334</v>
      </c>
      <c r="BQ51" s="65">
        <f t="shared" si="29"/>
        <v>92.834583333333327</v>
      </c>
      <c r="BR51" s="65">
        <f t="shared" si="29"/>
        <v>15.225833333333334</v>
      </c>
      <c r="BS51" s="65">
        <f t="shared" si="29"/>
        <v>72.492916666666659</v>
      </c>
      <c r="BT51" s="64">
        <f t="shared" si="29"/>
        <v>108.14</v>
      </c>
      <c r="BU51" s="65">
        <f t="shared" si="29"/>
        <v>2.08175</v>
      </c>
      <c r="BV51" s="65">
        <f t="shared" si="29"/>
        <v>25.142857142857142</v>
      </c>
      <c r="BW51" s="65">
        <f t="shared" si="29"/>
        <v>3.56</v>
      </c>
      <c r="BX51" s="65">
        <f t="shared" si="29"/>
        <v>4.37</v>
      </c>
      <c r="BY51" s="65">
        <f t="shared" si="29"/>
        <v>21</v>
      </c>
      <c r="BZ51" s="169">
        <f t="shared" si="24"/>
        <v>8</v>
      </c>
      <c r="CH51" s="157" t="str">
        <f t="shared" si="1"/>
        <v>Housing system 2</v>
      </c>
      <c r="CI51" s="157" t="str">
        <f t="shared" si="2"/>
        <v>Location 4</v>
      </c>
      <c r="CJ51" s="165">
        <f t="shared" si="6"/>
        <v>8</v>
      </c>
      <c r="CK51" s="66">
        <f t="shared" si="7"/>
        <v>4</v>
      </c>
      <c r="CL51" s="65">
        <f t="shared" si="8"/>
        <v>8.0396775375377505</v>
      </c>
      <c r="CM51" s="64">
        <f t="shared" si="9"/>
        <v>98191.378378121226</v>
      </c>
      <c r="CN51" s="64">
        <f t="shared" si="10"/>
        <v>425.07090206978887</v>
      </c>
      <c r="CO51" s="64">
        <f t="shared" si="11"/>
        <v>285</v>
      </c>
      <c r="CP51" s="65">
        <f t="shared" si="12"/>
        <v>11.937083333333334</v>
      </c>
      <c r="CQ51" s="65">
        <f t="shared" si="13"/>
        <v>92.834583333333327</v>
      </c>
      <c r="CR51" s="65">
        <f t="shared" si="14"/>
        <v>15.225833333333334</v>
      </c>
      <c r="CS51" s="65">
        <f t="shared" si="15"/>
        <v>72.492916666666659</v>
      </c>
      <c r="CT51" s="64">
        <f t="shared" si="16"/>
        <v>108.14</v>
      </c>
      <c r="CU51" s="65">
        <f t="shared" si="17"/>
        <v>2.08175</v>
      </c>
      <c r="CV51" s="65">
        <f t="shared" si="18"/>
        <v>25.142857142857142</v>
      </c>
      <c r="CW51" s="65">
        <f t="shared" si="19"/>
        <v>3.56</v>
      </c>
      <c r="CX51" s="65">
        <f t="shared" si="20"/>
        <v>4.37</v>
      </c>
      <c r="CY51" s="65">
        <f t="shared" si="21"/>
        <v>21</v>
      </c>
    </row>
    <row r="52" spans="2:103" ht="15.75" customHeight="1" x14ac:dyDescent="0.25">
      <c r="B52" s="213" t="str">
        <f>IF('Emissions (daily means)'!D52="","",'Emissions (daily means)'!D52)</f>
        <v>Housing system 2</v>
      </c>
      <c r="C52" s="213" t="str">
        <f>IF('Emissions (daily means)'!B52="","",'Emissions (daily means)'!B52)</f>
        <v>Institute 1</v>
      </c>
      <c r="D52" s="214" t="str">
        <f>IF('Emissions (daily means)'!E52="","",'Emissions (daily means)'!E52)</f>
        <v>Location 1</v>
      </c>
      <c r="E52" s="215">
        <f>IF('Emissions (daily means)'!F52="","",'Emissions (daily means)'!F52)</f>
        <v>4</v>
      </c>
      <c r="F52" s="216">
        <f>IF($B52="","",IF('Emissions (daily means)'!$BI52=0,"*",IF('Emissions (daily means)'!I52="","*",'Emissions (daily means)'!I52)))</f>
        <v>281</v>
      </c>
      <c r="G52" s="217">
        <f>IF($B52="","",IF('Emissions (daily means)'!$BI52=0,"*",IF('Emissions (daily means)'!J52="","*",'Emissions (daily means)'!J52)))</f>
        <v>4.64656</v>
      </c>
      <c r="H52" s="216">
        <f>IF($B52="","",IF('Emissions (daily means)'!$BI52=0,"*",IF('Emissions (daily means)'!K52="","*",'Emissions (daily means)'!K52)))</f>
        <v>95.125</v>
      </c>
      <c r="I52" s="217">
        <f>IF($B52="","",IF('Emissions (daily means)'!$BI52=0,"*",IF('Emissions (daily means)'!L52="","*",'Emissions (daily means)'!L52)))</f>
        <v>9.5547999999999984</v>
      </c>
      <c r="J52" s="216">
        <f>IF($B52="","",IF('Emissions (daily means)'!$BI52=0,"*",IF('Emissions (daily means)'!M52="","*",'Emissions (daily means)'!M52)))</f>
        <v>95.790000000000035</v>
      </c>
      <c r="K52" s="216">
        <f>IF($B52="","",IF('Emissions (daily means)'!$BI52=0,"*",IF('Emissions (daily means)'!N52="","*",'Emissions (daily means)'!N52)))</f>
        <v>197.64583333333334</v>
      </c>
      <c r="L52" s="218">
        <f>IF($B52="","",IF('Emissions (daily means)'!$BI52=0,"*",IF('Emissions (daily means)'!O52="","*",'Emissions (daily means)'!O52)))</f>
        <v>3.7083333333333326</v>
      </c>
      <c r="M52" s="213">
        <f>IF($B52="","",IF('Emissions (daily means)'!$BI52=0,"*",IF('Emissions (daily means)'!P52="","*",'Emissions (daily means)'!P52)))</f>
        <v>282</v>
      </c>
      <c r="N52" s="216">
        <f>IF($B52="","",IF('Emissions (daily means)'!$BI52=0,"*",IF('Emissions (daily means)'!Q52="","*",'Emissions (daily means)'!Q52)))</f>
        <v>223</v>
      </c>
      <c r="O52" s="216">
        <f>IF($B52="","",IF('Emissions (daily means)'!$BI52=0,"*",IF('Emissions (daily means)'!R52="","*",'Emissions (daily means)'!R52)))</f>
        <v>31</v>
      </c>
      <c r="P52" s="216">
        <f>IF($B52="","",IF('Emissions (daily means)'!$BI52=0,"*",IF('Emissions (daily means)'!S52="","*",'Emissions (daily means)'!S52)))</f>
        <v>7</v>
      </c>
      <c r="Q52" s="219">
        <f>IF($B52="","",IF('Emissions (daily means)'!$BI52=0,"*",IF('Emissions (daily means)'!T52="","*",'Emissions (daily means)'!T52)))</f>
        <v>0</v>
      </c>
      <c r="R52" s="220">
        <f>IF($B52="","",IF('Emissions (daily means)'!$BI52=0,"*",IF('Emissions (daily means)'!U52="","*",'Emissions (daily means)'!U52)))</f>
        <v>1</v>
      </c>
      <c r="S52" s="217">
        <f>IF($B52="","",IF('Emissions (daily means)'!$BI52=0,"*",IF('Emissions (daily means)'!V52="","*",'Emissions (daily means)'!V52)))</f>
        <v>4.0999999999999996</v>
      </c>
      <c r="T52" s="216">
        <f>IF($B52="","",IF('Emissions (daily means)'!$BI52=0,"*",IF('Emissions (daily means)'!W52="","*",'Emissions (daily means)'!W52)))</f>
        <v>0</v>
      </c>
      <c r="U52" s="219">
        <f>IF($B52="","",IF('Emissions (daily means)'!$BI52=0,"*",IF('Emissions (daily means)'!X52="","*",'Emissions (daily means)'!X52)))</f>
        <v>28</v>
      </c>
      <c r="V52" s="221">
        <f>IF($B52="","",IF('Emissions (daily means)'!$BI52=0,"*",IF('Emissions (daily means)'!Y52="","*",'Emissions (daily means)'!Y52)))</f>
        <v>25.726457399103101</v>
      </c>
      <c r="W52" s="217">
        <f>IF($B52="","",IF('Emissions (daily means)'!$BI52=0,"*",IF('Emissions (daily means)'!Z52="","*",'Emissions (daily means)'!Z52)))</f>
        <v>3.57</v>
      </c>
      <c r="X52" s="217">
        <f>IF($B52="","",IF('Emissions (daily means)'!$BI52=0,"*",IF('Emissions (daily means)'!AA52="","*",'Emissions (daily means)'!AA52)))</f>
        <v>4.22</v>
      </c>
      <c r="Y52" s="219">
        <f>IF($B52="","",IF('Emissions (daily means)'!$BI52=0,"*",IF('Emissions (daily means)'!AB52="","*",'Emissions (daily means)'!AB52)))</f>
        <v>23</v>
      </c>
      <c r="Z52" s="220">
        <f>IF($B52="","",IF('Emissions (daily means)'!$BI52=0,"*",IF('Emissions (daily means)'!AC52="","*",'Emissions (daily means)'!AC52)))</f>
        <v>650</v>
      </c>
      <c r="AA52" s="216">
        <f>IF($B52="","",IF('Emissions (daily means)'!$BI52=0,"*",IF('Emissions (daily means)'!AD52="","*",'Emissions (daily means)'!AD52)))</f>
        <v>650</v>
      </c>
      <c r="AB52" s="216">
        <f>IF($B52="","",IF('Emissions (daily means)'!$BI52=0,"*",IF('Emissions (daily means)'!AE52="","*",'Emissions (daily means)'!AE52)))</f>
        <v>400</v>
      </c>
      <c r="AC52" s="216">
        <f>IF($B52="","",IF('Emissions (daily means)'!$BI52=0,"*",IF('Emissions (daily means)'!AF52="","*",'Emissions (daily means)'!AF52)))</f>
        <v>250</v>
      </c>
      <c r="AD52" s="216">
        <f>IF($B52="","",IF('Emissions (daily means)'!$BI52=0,"*",IF('Emissions (daily means)'!AG52="","*",'Emissions (daily means)'!AG52)))</f>
        <v>160</v>
      </c>
      <c r="AE52" s="216">
        <f>IF($B52="","",IF('Emissions (daily means)'!$BI52=0,"*",IF('Emissions (daily means)'!AH52="","*",'Emissions (daily means)'!AH52)))</f>
        <v>220</v>
      </c>
      <c r="AF52" s="216">
        <f>IF($B52="","",IF('Emissions (daily means)'!$BI52=0,"*",IF('Emissions (daily means)'!AI52="","*",'Emissions (daily means)'!AI52)))</f>
        <v>140</v>
      </c>
      <c r="AG52" s="216">
        <f>IF($B52="","",IF('Emissions (daily means)'!$BI52=0,"*",IF('Emissions (daily means)'!AJ52="","*",'Emissions (daily means)'!AJ52)))</f>
        <v>10</v>
      </c>
      <c r="AH52" s="217">
        <f>IF($B52="","",IF('Emissions (daily means)'!$BI52=0,"*",IF('Emissions (daily means)'!AK52="","*",'Emissions (daily means)'!AK52)))</f>
        <v>0.6</v>
      </c>
      <c r="AI52" s="220">
        <f>IF($B52="","",IF('Emissions (daily means)'!$BI52=0,"*",IF('Emissions (daily means)'!AL52="","*",'Emissions (daily means)'!AL52)))</f>
        <v>569.26736111111109</v>
      </c>
      <c r="AJ52" s="216">
        <f>IF($B52="","",IF('Emissions (daily means)'!$BI52=0,"*",IF('Emissions (daily means)'!AM52="","*",'Emissions (daily means)'!AM52)))</f>
        <v>390</v>
      </c>
      <c r="AK52" s="223">
        <f>IF($B52="","",IF('Emissions (daily means)'!$BI52=0,"*",IF('Emissions (daily means)'!AN52="","*",'Emissions (daily means)'!AN52)))</f>
        <v>0.65107178957473155</v>
      </c>
      <c r="AL52" s="224">
        <f>IF($B52="","",IF('Emissions (daily means)'!$BI52=0,"*",IF('Emissions (daily means)'!AO52="","*",'Emissions (daily means)'!AO52)))</f>
        <v>3.1032759568983988E-2</v>
      </c>
      <c r="AM52" s="225">
        <f>IF($B52="","",IF('Emissions (daily means)'!$BI52=0,"*",IF('Emissions (daily means)'!BC52="","*",'Emissions (daily means)'!BC52)))</f>
        <v>349321.82785011682</v>
      </c>
      <c r="AN52" s="226">
        <f>IF($B52="","",IF('Emissions (daily means)'!$BI52=0,"*",IF('Emissions (daily means)'!BD52="","*",'Emissions (daily means)'!BD52)))</f>
        <v>1338.3978078548537</v>
      </c>
      <c r="AO52" s="227">
        <f>IF($B52="","",IF('Emissions (daily means)'!$BI52=0,"*",IF('Emissions (daily means)'!BE52="","*",'Emissions (daily means)'!BE52)))</f>
        <v>7.4699060848353751</v>
      </c>
      <c r="AP52" s="217"/>
      <c r="AQ52" s="184"/>
      <c r="AR52" s="184"/>
      <c r="AS52" s="184">
        <v>5</v>
      </c>
      <c r="AT52" s="185">
        <v>8.9410815393897938</v>
      </c>
      <c r="AU52" s="186">
        <v>140628.20233114701</v>
      </c>
      <c r="AV52" s="186">
        <v>598.41788226020003</v>
      </c>
      <c r="AW52" s="186">
        <v>335</v>
      </c>
      <c r="AX52" s="185">
        <v>8.5247916666666672</v>
      </c>
      <c r="AY52" s="185">
        <v>96.744166666666729</v>
      </c>
      <c r="AZ52" s="185">
        <v>11.497916666666669</v>
      </c>
      <c r="BA52" s="185">
        <v>84.749166666666653</v>
      </c>
      <c r="BB52" s="186">
        <v>195.52</v>
      </c>
      <c r="BC52" s="185">
        <v>3.7882500000000006</v>
      </c>
      <c r="BD52" s="185">
        <v>26.162790697674417</v>
      </c>
      <c r="BE52" s="185">
        <v>3.59</v>
      </c>
      <c r="BF52" s="185">
        <v>4.58</v>
      </c>
      <c r="BG52" s="185">
        <v>18</v>
      </c>
      <c r="BI52" s="157" t="str">
        <f t="shared" si="27"/>
        <v>Housing system 2</v>
      </c>
      <c r="BJ52" s="157" t="str">
        <f t="shared" si="22"/>
        <v>Location 4</v>
      </c>
      <c r="BK52" s="66">
        <f t="shared" si="23"/>
        <v>5</v>
      </c>
      <c r="BL52" s="65">
        <f t="shared" si="28"/>
        <v>8.9410815393897938</v>
      </c>
      <c r="BM52" s="64">
        <f t="shared" si="26"/>
        <v>140628.20233114701</v>
      </c>
      <c r="BN52" s="64">
        <f t="shared" si="26"/>
        <v>598.41788226020003</v>
      </c>
      <c r="BO52" s="64">
        <f t="shared" si="26"/>
        <v>335</v>
      </c>
      <c r="BP52" s="65">
        <f t="shared" si="26"/>
        <v>8.5247916666666672</v>
      </c>
      <c r="BQ52" s="65">
        <f t="shared" si="29"/>
        <v>96.744166666666729</v>
      </c>
      <c r="BR52" s="65">
        <f t="shared" si="29"/>
        <v>11.497916666666669</v>
      </c>
      <c r="BS52" s="65">
        <f t="shared" si="29"/>
        <v>84.749166666666653</v>
      </c>
      <c r="BT52" s="64">
        <f t="shared" si="29"/>
        <v>195.52</v>
      </c>
      <c r="BU52" s="65">
        <f t="shared" si="29"/>
        <v>3.7882500000000006</v>
      </c>
      <c r="BV52" s="65">
        <f t="shared" si="29"/>
        <v>26.162790697674417</v>
      </c>
      <c r="BW52" s="65">
        <f t="shared" si="29"/>
        <v>3.59</v>
      </c>
      <c r="BX52" s="65">
        <f t="shared" si="29"/>
        <v>4.58</v>
      </c>
      <c r="BY52" s="65">
        <f t="shared" si="29"/>
        <v>18</v>
      </c>
      <c r="BZ52" s="169">
        <f t="shared" si="24"/>
        <v>8</v>
      </c>
      <c r="CH52" s="157" t="str">
        <f t="shared" si="1"/>
        <v>Housing system 2</v>
      </c>
      <c r="CI52" s="157" t="str">
        <f t="shared" si="2"/>
        <v>Location 4</v>
      </c>
      <c r="CJ52" s="165">
        <f t="shared" si="6"/>
        <v>8</v>
      </c>
      <c r="CK52" s="66">
        <f t="shared" si="7"/>
        <v>5</v>
      </c>
      <c r="CL52" s="65">
        <f t="shared" si="8"/>
        <v>8.9410815393897938</v>
      </c>
      <c r="CM52" s="64">
        <f t="shared" si="9"/>
        <v>140628.20233114701</v>
      </c>
      <c r="CN52" s="64">
        <f t="shared" si="10"/>
        <v>598.41788226020003</v>
      </c>
      <c r="CO52" s="64">
        <f t="shared" si="11"/>
        <v>335</v>
      </c>
      <c r="CP52" s="65">
        <f t="shared" si="12"/>
        <v>8.5247916666666672</v>
      </c>
      <c r="CQ52" s="65">
        <f t="shared" si="13"/>
        <v>96.744166666666729</v>
      </c>
      <c r="CR52" s="65">
        <f t="shared" si="14"/>
        <v>11.497916666666669</v>
      </c>
      <c r="CS52" s="65">
        <f t="shared" si="15"/>
        <v>84.749166666666653</v>
      </c>
      <c r="CT52" s="64">
        <f t="shared" si="16"/>
        <v>195.52</v>
      </c>
      <c r="CU52" s="65">
        <f t="shared" si="17"/>
        <v>3.7882500000000006</v>
      </c>
      <c r="CV52" s="65">
        <f t="shared" si="18"/>
        <v>26.162790697674417</v>
      </c>
      <c r="CW52" s="65">
        <f t="shared" si="19"/>
        <v>3.59</v>
      </c>
      <c r="CX52" s="65">
        <f t="shared" si="20"/>
        <v>4.58</v>
      </c>
      <c r="CY52" s="65">
        <f t="shared" si="21"/>
        <v>18</v>
      </c>
    </row>
    <row r="53" spans="2:103" ht="15.75" customHeight="1" x14ac:dyDescent="0.25">
      <c r="B53" s="213" t="str">
        <f>IF('Emissions (daily means)'!D53="","",'Emissions (daily means)'!D53)</f>
        <v>Housing system 2</v>
      </c>
      <c r="C53" s="213" t="str">
        <f>IF('Emissions (daily means)'!B53="","",'Emissions (daily means)'!B53)</f>
        <v>Institute 1</v>
      </c>
      <c r="D53" s="214" t="str">
        <f>IF('Emissions (daily means)'!E53="","",'Emissions (daily means)'!E53)</f>
        <v>Location 1</v>
      </c>
      <c r="E53" s="215">
        <f>IF('Emissions (daily means)'!F53="","",'Emissions (daily means)'!F53)</f>
        <v>5</v>
      </c>
      <c r="F53" s="216" t="str">
        <f>IF($B53="","",IF('Emissions (daily means)'!$BI53=0,"*",IF('Emissions (daily means)'!I53="","*",'Emissions (daily means)'!I53)))</f>
        <v>*</v>
      </c>
      <c r="G53" s="217" t="str">
        <f>IF($B53="","",IF('Emissions (daily means)'!$BI53=0,"*",IF('Emissions (daily means)'!J53="","*",'Emissions (daily means)'!J53)))</f>
        <v>*</v>
      </c>
      <c r="H53" s="216" t="str">
        <f>IF($B53="","",IF('Emissions (daily means)'!$BI53=0,"*",IF('Emissions (daily means)'!K53="","*",'Emissions (daily means)'!K53)))</f>
        <v>*</v>
      </c>
      <c r="I53" s="217" t="str">
        <f>IF($B53="","",IF('Emissions (daily means)'!$BI53=0,"*",IF('Emissions (daily means)'!L53="","*",'Emissions (daily means)'!L53)))</f>
        <v>*</v>
      </c>
      <c r="J53" s="216" t="str">
        <f>IF($B53="","",IF('Emissions (daily means)'!$BI53=0,"*",IF('Emissions (daily means)'!M53="","*",'Emissions (daily means)'!M53)))</f>
        <v>*</v>
      </c>
      <c r="K53" s="216" t="str">
        <f>IF($B53="","",IF('Emissions (daily means)'!$BI53=0,"*",IF('Emissions (daily means)'!N53="","*",'Emissions (daily means)'!N53)))</f>
        <v>*</v>
      </c>
      <c r="L53" s="218" t="str">
        <f>IF($B53="","",IF('Emissions (daily means)'!$BI53=0,"*",IF('Emissions (daily means)'!O53="","*",'Emissions (daily means)'!O53)))</f>
        <v>*</v>
      </c>
      <c r="M53" s="213" t="str">
        <f>IF($B53="","",IF('Emissions (daily means)'!$BI53=0,"*",IF('Emissions (daily means)'!P53="","*",'Emissions (daily means)'!P53)))</f>
        <v>*</v>
      </c>
      <c r="N53" s="216" t="str">
        <f>IF($B53="","",IF('Emissions (daily means)'!$BI53=0,"*",IF('Emissions (daily means)'!Q53="","*",'Emissions (daily means)'!Q53)))</f>
        <v>*</v>
      </c>
      <c r="O53" s="216" t="str">
        <f>IF($B53="","",IF('Emissions (daily means)'!$BI53=0,"*",IF('Emissions (daily means)'!R53="","*",'Emissions (daily means)'!R53)))</f>
        <v>*</v>
      </c>
      <c r="P53" s="216" t="str">
        <f>IF($B53="","",IF('Emissions (daily means)'!$BI53=0,"*",IF('Emissions (daily means)'!S53="","*",'Emissions (daily means)'!S53)))</f>
        <v>*</v>
      </c>
      <c r="Q53" s="219" t="str">
        <f>IF($B53="","",IF('Emissions (daily means)'!$BI53=0,"*",IF('Emissions (daily means)'!T53="","*",'Emissions (daily means)'!T53)))</f>
        <v>*</v>
      </c>
      <c r="R53" s="220" t="str">
        <f>IF($B53="","",IF('Emissions (daily means)'!$BI53=0,"*",IF('Emissions (daily means)'!U53="","*",'Emissions (daily means)'!U53)))</f>
        <v>*</v>
      </c>
      <c r="S53" s="217" t="str">
        <f>IF($B53="","",IF('Emissions (daily means)'!$BI53=0,"*",IF('Emissions (daily means)'!V53="","*",'Emissions (daily means)'!V53)))</f>
        <v>*</v>
      </c>
      <c r="T53" s="216" t="str">
        <f>IF($B53="","",IF('Emissions (daily means)'!$BI53=0,"*",IF('Emissions (daily means)'!W53="","*",'Emissions (daily means)'!W53)))</f>
        <v>*</v>
      </c>
      <c r="U53" s="219" t="str">
        <f>IF($B53="","",IF('Emissions (daily means)'!$BI53=0,"*",IF('Emissions (daily means)'!X53="","*",'Emissions (daily means)'!X53)))</f>
        <v>*</v>
      </c>
      <c r="V53" s="221" t="str">
        <f>IF($B53="","",IF('Emissions (daily means)'!$BI53=0,"*",IF('Emissions (daily means)'!Y53="","*",'Emissions (daily means)'!Y53)))</f>
        <v>*</v>
      </c>
      <c r="W53" s="217" t="str">
        <f>IF($B53="","",IF('Emissions (daily means)'!$BI53=0,"*",IF('Emissions (daily means)'!Z53="","*",'Emissions (daily means)'!Z53)))</f>
        <v>*</v>
      </c>
      <c r="X53" s="217" t="str">
        <f>IF($B53="","",IF('Emissions (daily means)'!$BI53=0,"*",IF('Emissions (daily means)'!AA53="","*",'Emissions (daily means)'!AA53)))</f>
        <v>*</v>
      </c>
      <c r="Y53" s="219" t="str">
        <f>IF($B53="","",IF('Emissions (daily means)'!$BI53=0,"*",IF('Emissions (daily means)'!AB53="","*",'Emissions (daily means)'!AB53)))</f>
        <v>*</v>
      </c>
      <c r="Z53" s="220" t="str">
        <f>IF($B53="","",IF('Emissions (daily means)'!$BI53=0,"*",IF('Emissions (daily means)'!AC53="","*",'Emissions (daily means)'!AC53)))</f>
        <v>*</v>
      </c>
      <c r="AA53" s="216" t="str">
        <f>IF($B53="","",IF('Emissions (daily means)'!$BI53=0,"*",IF('Emissions (daily means)'!AD53="","*",'Emissions (daily means)'!AD53)))</f>
        <v>*</v>
      </c>
      <c r="AB53" s="216" t="str">
        <f>IF($B53="","",IF('Emissions (daily means)'!$BI53=0,"*",IF('Emissions (daily means)'!AE53="","*",'Emissions (daily means)'!AE53)))</f>
        <v>*</v>
      </c>
      <c r="AC53" s="216" t="str">
        <f>IF($B53="","",IF('Emissions (daily means)'!$BI53=0,"*",IF('Emissions (daily means)'!AF53="","*",'Emissions (daily means)'!AF53)))</f>
        <v>*</v>
      </c>
      <c r="AD53" s="216" t="str">
        <f>IF($B53="","",IF('Emissions (daily means)'!$BI53=0,"*",IF('Emissions (daily means)'!AG53="","*",'Emissions (daily means)'!AG53)))</f>
        <v>*</v>
      </c>
      <c r="AE53" s="216" t="str">
        <f>IF($B53="","",IF('Emissions (daily means)'!$BI53=0,"*",IF('Emissions (daily means)'!AH53="","*",'Emissions (daily means)'!AH53)))</f>
        <v>*</v>
      </c>
      <c r="AF53" s="216" t="str">
        <f>IF($B53="","",IF('Emissions (daily means)'!$BI53=0,"*",IF('Emissions (daily means)'!AI53="","*",'Emissions (daily means)'!AI53)))</f>
        <v>*</v>
      </c>
      <c r="AG53" s="216" t="str">
        <f>IF($B53="","",IF('Emissions (daily means)'!$BI53=0,"*",IF('Emissions (daily means)'!AJ53="","*",'Emissions (daily means)'!AJ53)))</f>
        <v>*</v>
      </c>
      <c r="AH53" s="217" t="str">
        <f>IF($B53="","",IF('Emissions (daily means)'!$BI53=0,"*",IF('Emissions (daily means)'!AK53="","*",'Emissions (daily means)'!AK53)))</f>
        <v>*</v>
      </c>
      <c r="AI53" s="220" t="str">
        <f>IF($B53="","",IF('Emissions (daily means)'!$BI53=0,"*",IF('Emissions (daily means)'!AL53="","*",'Emissions (daily means)'!AL53)))</f>
        <v>*</v>
      </c>
      <c r="AJ53" s="216" t="str">
        <f>IF($B53="","",IF('Emissions (daily means)'!$BI53=0,"*",IF('Emissions (daily means)'!AM53="","*",'Emissions (daily means)'!AM53)))</f>
        <v>*</v>
      </c>
      <c r="AK53" s="223" t="str">
        <f>IF($B53="","",IF('Emissions (daily means)'!$BI53=0,"*",IF('Emissions (daily means)'!AN53="","*",'Emissions (daily means)'!AN53)))</f>
        <v>*</v>
      </c>
      <c r="AL53" s="224" t="str">
        <f>IF($B53="","",IF('Emissions (daily means)'!$BI53=0,"*",IF('Emissions (daily means)'!AO53="","*",'Emissions (daily means)'!AO53)))</f>
        <v>*</v>
      </c>
      <c r="AM53" s="225" t="str">
        <f>IF($B53="","",IF('Emissions (daily means)'!$BI53=0,"*",IF('Emissions (daily means)'!BC53="","*",'Emissions (daily means)'!BC53)))</f>
        <v>*</v>
      </c>
      <c r="AN53" s="226" t="str">
        <f>IF($B53="","",IF('Emissions (daily means)'!$BI53=0,"*",IF('Emissions (daily means)'!BD53="","*",'Emissions (daily means)'!BD53)))</f>
        <v>*</v>
      </c>
      <c r="AO53" s="227" t="str">
        <f>IF($B53="","",IF('Emissions (daily means)'!$BI53=0,"*",IF('Emissions (daily means)'!BE53="","*",'Emissions (daily means)'!BE53)))</f>
        <v>*</v>
      </c>
      <c r="AP53" s="217"/>
      <c r="AQ53" s="184"/>
      <c r="AR53" s="184"/>
      <c r="AS53" s="184">
        <v>6</v>
      </c>
      <c r="AT53" s="185">
        <v>4.7734457360793892</v>
      </c>
      <c r="AU53" s="186">
        <v>98417.584797352189</v>
      </c>
      <c r="AV53" s="186">
        <v>413.51926385442096</v>
      </c>
      <c r="AW53" s="186">
        <v>31</v>
      </c>
      <c r="AX53" s="185">
        <v>-3.4059065743944625</v>
      </c>
      <c r="AY53" s="185">
        <v>68.64467128027681</v>
      </c>
      <c r="AZ53" s="185">
        <v>0.55221453287197197</v>
      </c>
      <c r="BA53" s="185">
        <v>82.236332179930784</v>
      </c>
      <c r="BB53" s="186">
        <v>70.5</v>
      </c>
      <c r="BC53" s="185">
        <v>6.85</v>
      </c>
      <c r="BD53" s="185">
        <v>26.550898203592816</v>
      </c>
      <c r="BE53" s="185">
        <v>3.57</v>
      </c>
      <c r="BF53" s="185">
        <v>4.87</v>
      </c>
      <c r="BG53" s="185">
        <v>20</v>
      </c>
      <c r="BI53" s="157" t="str">
        <f t="shared" si="27"/>
        <v>Housing system 2</v>
      </c>
      <c r="BJ53" s="157" t="str">
        <f t="shared" si="22"/>
        <v>Location 4</v>
      </c>
      <c r="BK53" s="66">
        <f t="shared" si="23"/>
        <v>6</v>
      </c>
      <c r="BL53" s="65">
        <f t="shared" si="28"/>
        <v>4.7734457360793892</v>
      </c>
      <c r="BM53" s="64">
        <f t="shared" si="26"/>
        <v>98417.584797352189</v>
      </c>
      <c r="BN53" s="64">
        <f t="shared" si="26"/>
        <v>413.51926385442096</v>
      </c>
      <c r="BO53" s="64">
        <f t="shared" si="26"/>
        <v>31</v>
      </c>
      <c r="BP53" s="65">
        <f t="shared" si="26"/>
        <v>-3.4059065743944625</v>
      </c>
      <c r="BQ53" s="65">
        <f t="shared" si="29"/>
        <v>68.64467128027681</v>
      </c>
      <c r="BR53" s="65">
        <f t="shared" si="29"/>
        <v>0.55221453287197197</v>
      </c>
      <c r="BS53" s="65">
        <f t="shared" si="29"/>
        <v>82.236332179930784</v>
      </c>
      <c r="BT53" s="64">
        <f t="shared" si="29"/>
        <v>70.5</v>
      </c>
      <c r="BU53" s="65">
        <f t="shared" si="29"/>
        <v>6.85</v>
      </c>
      <c r="BV53" s="65">
        <f t="shared" si="29"/>
        <v>26.550898203592816</v>
      </c>
      <c r="BW53" s="65">
        <f t="shared" si="29"/>
        <v>3.57</v>
      </c>
      <c r="BX53" s="65">
        <f t="shared" si="29"/>
        <v>4.87</v>
      </c>
      <c r="BY53" s="65">
        <f t="shared" si="29"/>
        <v>20</v>
      </c>
      <c r="BZ53" s="169">
        <f t="shared" si="24"/>
        <v>8</v>
      </c>
      <c r="CH53" s="157" t="str">
        <f t="shared" si="1"/>
        <v>Housing system 2</v>
      </c>
      <c r="CI53" s="157" t="str">
        <f t="shared" si="2"/>
        <v>Location 4</v>
      </c>
      <c r="CJ53" s="165">
        <f t="shared" si="6"/>
        <v>8</v>
      </c>
      <c r="CK53" s="66">
        <f t="shared" si="7"/>
        <v>6</v>
      </c>
      <c r="CL53" s="65">
        <f t="shared" si="8"/>
        <v>4.7734457360793892</v>
      </c>
      <c r="CM53" s="64">
        <f t="shared" si="9"/>
        <v>98417.584797352189</v>
      </c>
      <c r="CN53" s="64">
        <f t="shared" si="10"/>
        <v>413.51926385442096</v>
      </c>
      <c r="CO53" s="64">
        <f t="shared" si="11"/>
        <v>31</v>
      </c>
      <c r="CP53" s="65">
        <f t="shared" si="12"/>
        <v>-3.4059065743944625</v>
      </c>
      <c r="CQ53" s="65">
        <f t="shared" si="13"/>
        <v>68.64467128027681</v>
      </c>
      <c r="CR53" s="65">
        <f t="shared" si="14"/>
        <v>0.55221453287197197</v>
      </c>
      <c r="CS53" s="65">
        <f t="shared" si="15"/>
        <v>82.236332179930784</v>
      </c>
      <c r="CT53" s="64">
        <f t="shared" si="16"/>
        <v>70.5</v>
      </c>
      <c r="CU53" s="65">
        <f t="shared" si="17"/>
        <v>6.85</v>
      </c>
      <c r="CV53" s="65">
        <f t="shared" si="18"/>
        <v>26.550898203592816</v>
      </c>
      <c r="CW53" s="65">
        <f t="shared" si="19"/>
        <v>3.57</v>
      </c>
      <c r="CX53" s="65">
        <f t="shared" si="20"/>
        <v>4.87</v>
      </c>
      <c r="CY53" s="65">
        <f t="shared" si="21"/>
        <v>20</v>
      </c>
    </row>
    <row r="54" spans="2:103" ht="15.75" customHeight="1" x14ac:dyDescent="0.25">
      <c r="B54" s="213" t="str">
        <f>IF('Emissions (daily means)'!D54="","",'Emissions (daily means)'!D54)</f>
        <v>Housing system 2</v>
      </c>
      <c r="C54" s="213" t="str">
        <f>IF('Emissions (daily means)'!B54="","",'Emissions (daily means)'!B54)</f>
        <v>Institute 1</v>
      </c>
      <c r="D54" s="214" t="str">
        <f>IF('Emissions (daily means)'!E54="","",'Emissions (daily means)'!E54)</f>
        <v>Location 1</v>
      </c>
      <c r="E54" s="215">
        <f>IF('Emissions (daily means)'!F54="","",'Emissions (daily means)'!F54)</f>
        <v>5</v>
      </c>
      <c r="F54" s="216" t="str">
        <f>IF($B54="","",IF('Emissions (daily means)'!$BI54=0,"*",IF('Emissions (daily means)'!I54="","*",'Emissions (daily means)'!I54)))</f>
        <v>*</v>
      </c>
      <c r="G54" s="217" t="str">
        <f>IF($B54="","",IF('Emissions (daily means)'!$BI54=0,"*",IF('Emissions (daily means)'!J54="","*",'Emissions (daily means)'!J54)))</f>
        <v>*</v>
      </c>
      <c r="H54" s="216" t="str">
        <f>IF($B54="","",IF('Emissions (daily means)'!$BI54=0,"*",IF('Emissions (daily means)'!K54="","*",'Emissions (daily means)'!K54)))</f>
        <v>*</v>
      </c>
      <c r="I54" s="217" t="str">
        <f>IF($B54="","",IF('Emissions (daily means)'!$BI54=0,"*",IF('Emissions (daily means)'!L54="","*",'Emissions (daily means)'!L54)))</f>
        <v>*</v>
      </c>
      <c r="J54" s="216" t="str">
        <f>IF($B54="","",IF('Emissions (daily means)'!$BI54=0,"*",IF('Emissions (daily means)'!M54="","*",'Emissions (daily means)'!M54)))</f>
        <v>*</v>
      </c>
      <c r="K54" s="216" t="str">
        <f>IF($B54="","",IF('Emissions (daily means)'!$BI54=0,"*",IF('Emissions (daily means)'!N54="","*",'Emissions (daily means)'!N54)))</f>
        <v>*</v>
      </c>
      <c r="L54" s="218" t="str">
        <f>IF($B54="","",IF('Emissions (daily means)'!$BI54=0,"*",IF('Emissions (daily means)'!O54="","*",'Emissions (daily means)'!O54)))</f>
        <v>*</v>
      </c>
      <c r="M54" s="213" t="str">
        <f>IF($B54="","",IF('Emissions (daily means)'!$BI54=0,"*",IF('Emissions (daily means)'!P54="","*",'Emissions (daily means)'!P54)))</f>
        <v>*</v>
      </c>
      <c r="N54" s="216" t="str">
        <f>IF($B54="","",IF('Emissions (daily means)'!$BI54=0,"*",IF('Emissions (daily means)'!Q54="","*",'Emissions (daily means)'!Q54)))</f>
        <v>*</v>
      </c>
      <c r="O54" s="216" t="str">
        <f>IF($B54="","",IF('Emissions (daily means)'!$BI54=0,"*",IF('Emissions (daily means)'!R54="","*",'Emissions (daily means)'!R54)))</f>
        <v>*</v>
      </c>
      <c r="P54" s="216" t="str">
        <f>IF($B54="","",IF('Emissions (daily means)'!$BI54=0,"*",IF('Emissions (daily means)'!S54="","*",'Emissions (daily means)'!S54)))</f>
        <v>*</v>
      </c>
      <c r="Q54" s="219" t="str">
        <f>IF($B54="","",IF('Emissions (daily means)'!$BI54=0,"*",IF('Emissions (daily means)'!T54="","*",'Emissions (daily means)'!T54)))</f>
        <v>*</v>
      </c>
      <c r="R54" s="220" t="str">
        <f>IF($B54="","",IF('Emissions (daily means)'!$BI54=0,"*",IF('Emissions (daily means)'!U54="","*",'Emissions (daily means)'!U54)))</f>
        <v>*</v>
      </c>
      <c r="S54" s="217" t="str">
        <f>IF($B54="","",IF('Emissions (daily means)'!$BI54=0,"*",IF('Emissions (daily means)'!V54="","*",'Emissions (daily means)'!V54)))</f>
        <v>*</v>
      </c>
      <c r="T54" s="216" t="str">
        <f>IF($B54="","",IF('Emissions (daily means)'!$BI54=0,"*",IF('Emissions (daily means)'!W54="","*",'Emissions (daily means)'!W54)))</f>
        <v>*</v>
      </c>
      <c r="U54" s="219" t="str">
        <f>IF($B54="","",IF('Emissions (daily means)'!$BI54=0,"*",IF('Emissions (daily means)'!X54="","*",'Emissions (daily means)'!X54)))</f>
        <v>*</v>
      </c>
      <c r="V54" s="221" t="str">
        <f>IF($B54="","",IF('Emissions (daily means)'!$BI54=0,"*",IF('Emissions (daily means)'!Y54="","*",'Emissions (daily means)'!Y54)))</f>
        <v>*</v>
      </c>
      <c r="W54" s="217" t="str">
        <f>IF($B54="","",IF('Emissions (daily means)'!$BI54=0,"*",IF('Emissions (daily means)'!Z54="","*",'Emissions (daily means)'!Z54)))</f>
        <v>*</v>
      </c>
      <c r="X54" s="217" t="str">
        <f>IF($B54="","",IF('Emissions (daily means)'!$BI54=0,"*",IF('Emissions (daily means)'!AA54="","*",'Emissions (daily means)'!AA54)))</f>
        <v>*</v>
      </c>
      <c r="Y54" s="219" t="str">
        <f>IF($B54="","",IF('Emissions (daily means)'!$BI54=0,"*",IF('Emissions (daily means)'!AB54="","*",'Emissions (daily means)'!AB54)))</f>
        <v>*</v>
      </c>
      <c r="Z54" s="220" t="str">
        <f>IF($B54="","",IF('Emissions (daily means)'!$BI54=0,"*",IF('Emissions (daily means)'!AC54="","*",'Emissions (daily means)'!AC54)))</f>
        <v>*</v>
      </c>
      <c r="AA54" s="216" t="str">
        <f>IF($B54="","",IF('Emissions (daily means)'!$BI54=0,"*",IF('Emissions (daily means)'!AD54="","*",'Emissions (daily means)'!AD54)))</f>
        <v>*</v>
      </c>
      <c r="AB54" s="216" t="str">
        <f>IF($B54="","",IF('Emissions (daily means)'!$BI54=0,"*",IF('Emissions (daily means)'!AE54="","*",'Emissions (daily means)'!AE54)))</f>
        <v>*</v>
      </c>
      <c r="AC54" s="216" t="str">
        <f>IF($B54="","",IF('Emissions (daily means)'!$BI54=0,"*",IF('Emissions (daily means)'!AF54="","*",'Emissions (daily means)'!AF54)))</f>
        <v>*</v>
      </c>
      <c r="AD54" s="216" t="str">
        <f>IF($B54="","",IF('Emissions (daily means)'!$BI54=0,"*",IF('Emissions (daily means)'!AG54="","*",'Emissions (daily means)'!AG54)))</f>
        <v>*</v>
      </c>
      <c r="AE54" s="216" t="str">
        <f>IF($B54="","",IF('Emissions (daily means)'!$BI54=0,"*",IF('Emissions (daily means)'!AH54="","*",'Emissions (daily means)'!AH54)))</f>
        <v>*</v>
      </c>
      <c r="AF54" s="216" t="str">
        <f>IF($B54="","",IF('Emissions (daily means)'!$BI54=0,"*",IF('Emissions (daily means)'!AI54="","*",'Emissions (daily means)'!AI54)))</f>
        <v>*</v>
      </c>
      <c r="AG54" s="216" t="str">
        <f>IF($B54="","",IF('Emissions (daily means)'!$BI54=0,"*",IF('Emissions (daily means)'!AJ54="","*",'Emissions (daily means)'!AJ54)))</f>
        <v>*</v>
      </c>
      <c r="AH54" s="217" t="str">
        <f>IF($B54="","",IF('Emissions (daily means)'!$BI54=0,"*",IF('Emissions (daily means)'!AK54="","*",'Emissions (daily means)'!AK54)))</f>
        <v>*</v>
      </c>
      <c r="AI54" s="220" t="str">
        <f>IF($B54="","",IF('Emissions (daily means)'!$BI54=0,"*",IF('Emissions (daily means)'!AL54="","*",'Emissions (daily means)'!AL54)))</f>
        <v>*</v>
      </c>
      <c r="AJ54" s="216" t="str">
        <f>IF($B54="","",IF('Emissions (daily means)'!$BI54=0,"*",IF('Emissions (daily means)'!AM54="","*",'Emissions (daily means)'!AM54)))</f>
        <v>*</v>
      </c>
      <c r="AK54" s="223" t="str">
        <f>IF($B54="","",IF('Emissions (daily means)'!$BI54=0,"*",IF('Emissions (daily means)'!AN54="","*",'Emissions (daily means)'!AN54)))</f>
        <v>*</v>
      </c>
      <c r="AL54" s="224" t="str">
        <f>IF($B54="","",IF('Emissions (daily means)'!$BI54=0,"*",IF('Emissions (daily means)'!AO54="","*",'Emissions (daily means)'!AO54)))</f>
        <v>*</v>
      </c>
      <c r="AM54" s="225" t="str">
        <f>IF($B54="","",IF('Emissions (daily means)'!$BI54=0,"*",IF('Emissions (daily means)'!BC54="","*",'Emissions (daily means)'!BC54)))</f>
        <v>*</v>
      </c>
      <c r="AN54" s="226" t="str">
        <f>IF($B54="","",IF('Emissions (daily means)'!$BI54=0,"*",IF('Emissions (daily means)'!BD54="","*",'Emissions (daily means)'!BD54)))</f>
        <v>*</v>
      </c>
      <c r="AO54" s="227" t="str">
        <f>IF($B54="","",IF('Emissions (daily means)'!$BI54=0,"*",IF('Emissions (daily means)'!BE54="","*",'Emissions (daily means)'!BE54)))</f>
        <v>*</v>
      </c>
      <c r="AP54" s="217"/>
      <c r="AQ54" s="184" t="s">
        <v>101</v>
      </c>
      <c r="AR54" s="184"/>
      <c r="AS54" s="184"/>
      <c r="AT54" s="185">
        <v>10.422713794671685</v>
      </c>
      <c r="AU54" s="186">
        <v>222479.25575743729</v>
      </c>
      <c r="AV54" s="186">
        <v>903.94584388177884</v>
      </c>
      <c r="AW54" s="186">
        <v>175.8</v>
      </c>
      <c r="AX54" s="185">
        <v>10.483852724303427</v>
      </c>
      <c r="AY54" s="185">
        <v>84.136652213613488</v>
      </c>
      <c r="AZ54" s="185">
        <v>13.089300105787755</v>
      </c>
      <c r="BA54" s="185">
        <v>81.106640999298094</v>
      </c>
      <c r="BB54" s="186">
        <v>158.77572222222224</v>
      </c>
      <c r="BC54" s="185">
        <v>5.4757331111111114</v>
      </c>
      <c r="BD54" s="185">
        <v>26.64796634119573</v>
      </c>
      <c r="BE54" s="185">
        <v>3.4906666666666673</v>
      </c>
      <c r="BF54" s="185">
        <v>4.3746666666666663</v>
      </c>
      <c r="BG54" s="185">
        <v>19.899999999999999</v>
      </c>
      <c r="BI54" s="157" t="str">
        <f t="shared" si="27"/>
        <v/>
      </c>
      <c r="BJ54" s="157" t="str">
        <f t="shared" si="22"/>
        <v/>
      </c>
      <c r="BK54" s="66" t="str">
        <f t="shared" si="23"/>
        <v/>
      </c>
      <c r="BL54" s="65" t="str">
        <f t="shared" si="28"/>
        <v/>
      </c>
      <c r="BM54" s="64" t="str">
        <f t="shared" si="26"/>
        <v/>
      </c>
      <c r="BN54" s="64" t="str">
        <f t="shared" si="26"/>
        <v/>
      </c>
      <c r="BO54" s="64" t="str">
        <f t="shared" si="26"/>
        <v/>
      </c>
      <c r="BP54" s="65" t="str">
        <f t="shared" si="26"/>
        <v/>
      </c>
      <c r="BQ54" s="65" t="str">
        <f t="shared" si="29"/>
        <v/>
      </c>
      <c r="BR54" s="65" t="str">
        <f t="shared" si="29"/>
        <v/>
      </c>
      <c r="BS54" s="65" t="str">
        <f t="shared" si="29"/>
        <v/>
      </c>
      <c r="BT54" s="64" t="str">
        <f t="shared" si="29"/>
        <v/>
      </c>
      <c r="BU54" s="65" t="str">
        <f t="shared" si="29"/>
        <v/>
      </c>
      <c r="BV54" s="65" t="str">
        <f t="shared" si="29"/>
        <v/>
      </c>
      <c r="BW54" s="65" t="str">
        <f t="shared" si="29"/>
        <v/>
      </c>
      <c r="BX54" s="65" t="str">
        <f t="shared" si="29"/>
        <v/>
      </c>
      <c r="BY54" s="65" t="str">
        <f t="shared" si="29"/>
        <v/>
      </c>
      <c r="BZ54" s="169" t="str">
        <f t="shared" si="24"/>
        <v/>
      </c>
      <c r="CH54" s="157" t="str">
        <f t="shared" si="1"/>
        <v/>
      </c>
      <c r="CI54" s="157" t="str">
        <f t="shared" si="2"/>
        <v/>
      </c>
      <c r="CJ54" s="165" t="str">
        <f t="shared" si="6"/>
        <v/>
      </c>
      <c r="CK54" s="66" t="str">
        <f t="shared" si="7"/>
        <v/>
      </c>
      <c r="CL54" s="65" t="str">
        <f t="shared" si="8"/>
        <v/>
      </c>
      <c r="CM54" s="64" t="str">
        <f t="shared" si="9"/>
        <v/>
      </c>
      <c r="CN54" s="64" t="str">
        <f t="shared" si="10"/>
        <v/>
      </c>
      <c r="CO54" s="64" t="str">
        <f t="shared" si="11"/>
        <v/>
      </c>
      <c r="CP54" s="65" t="str">
        <f t="shared" si="12"/>
        <v/>
      </c>
      <c r="CQ54" s="65" t="str">
        <f t="shared" si="13"/>
        <v/>
      </c>
      <c r="CR54" s="65" t="str">
        <f t="shared" si="14"/>
        <v/>
      </c>
      <c r="CS54" s="65" t="str">
        <f t="shared" si="15"/>
        <v/>
      </c>
      <c r="CT54" s="64" t="str">
        <f t="shared" si="16"/>
        <v/>
      </c>
      <c r="CU54" s="65" t="str">
        <f t="shared" si="17"/>
        <v/>
      </c>
      <c r="CV54" s="65" t="str">
        <f t="shared" si="18"/>
        <v/>
      </c>
      <c r="CW54" s="65" t="str">
        <f t="shared" si="19"/>
        <v/>
      </c>
      <c r="CX54" s="65" t="str">
        <f t="shared" si="20"/>
        <v/>
      </c>
      <c r="CY54" s="65" t="str">
        <f t="shared" si="21"/>
        <v/>
      </c>
    </row>
    <row r="55" spans="2:103" ht="15.75" customHeight="1" x14ac:dyDescent="0.25">
      <c r="B55" s="213" t="str">
        <f>IF('Emissions (daily means)'!D55="","",'Emissions (daily means)'!D55)</f>
        <v>Housing system 2</v>
      </c>
      <c r="C55" s="213" t="str">
        <f>IF('Emissions (daily means)'!B55="","",'Emissions (daily means)'!B55)</f>
        <v>Institute 1</v>
      </c>
      <c r="D55" s="214" t="str">
        <f>IF('Emissions (daily means)'!E55="","",'Emissions (daily means)'!E55)</f>
        <v>Location 1</v>
      </c>
      <c r="E55" s="215">
        <f>IF('Emissions (daily means)'!F55="","",'Emissions (daily means)'!F55)</f>
        <v>5</v>
      </c>
      <c r="F55" s="216" t="str">
        <f>IF($B55="","",IF('Emissions (daily means)'!$BI55=0,"*",IF('Emissions (daily means)'!I55="","*",'Emissions (daily means)'!I55)))</f>
        <v>*</v>
      </c>
      <c r="G55" s="217" t="str">
        <f>IF($B55="","",IF('Emissions (daily means)'!$BI55=0,"*",IF('Emissions (daily means)'!J55="","*",'Emissions (daily means)'!J55)))</f>
        <v>*</v>
      </c>
      <c r="H55" s="216" t="str">
        <f>IF($B55="","",IF('Emissions (daily means)'!$BI55=0,"*",IF('Emissions (daily means)'!K55="","*",'Emissions (daily means)'!K55)))</f>
        <v>*</v>
      </c>
      <c r="I55" s="217" t="str">
        <f>IF($B55="","",IF('Emissions (daily means)'!$BI55=0,"*",IF('Emissions (daily means)'!L55="","*",'Emissions (daily means)'!L55)))</f>
        <v>*</v>
      </c>
      <c r="J55" s="216" t="str">
        <f>IF($B55="","",IF('Emissions (daily means)'!$BI55=0,"*",IF('Emissions (daily means)'!M55="","*",'Emissions (daily means)'!M55)))</f>
        <v>*</v>
      </c>
      <c r="K55" s="216" t="str">
        <f>IF($B55="","",IF('Emissions (daily means)'!$BI55=0,"*",IF('Emissions (daily means)'!N55="","*",'Emissions (daily means)'!N55)))</f>
        <v>*</v>
      </c>
      <c r="L55" s="218" t="str">
        <f>IF($B55="","",IF('Emissions (daily means)'!$BI55=0,"*",IF('Emissions (daily means)'!O55="","*",'Emissions (daily means)'!O55)))</f>
        <v>*</v>
      </c>
      <c r="M55" s="213" t="str">
        <f>IF($B55="","",IF('Emissions (daily means)'!$BI55=0,"*",IF('Emissions (daily means)'!P55="","*",'Emissions (daily means)'!P55)))</f>
        <v>*</v>
      </c>
      <c r="N55" s="216" t="str">
        <f>IF($B55="","",IF('Emissions (daily means)'!$BI55=0,"*",IF('Emissions (daily means)'!Q55="","*",'Emissions (daily means)'!Q55)))</f>
        <v>*</v>
      </c>
      <c r="O55" s="216" t="str">
        <f>IF($B55="","",IF('Emissions (daily means)'!$BI55=0,"*",IF('Emissions (daily means)'!R55="","*",'Emissions (daily means)'!R55)))</f>
        <v>*</v>
      </c>
      <c r="P55" s="216" t="str">
        <f>IF($B55="","",IF('Emissions (daily means)'!$BI55=0,"*",IF('Emissions (daily means)'!S55="","*",'Emissions (daily means)'!S55)))</f>
        <v>*</v>
      </c>
      <c r="Q55" s="219" t="str">
        <f>IF($B55="","",IF('Emissions (daily means)'!$BI55=0,"*",IF('Emissions (daily means)'!T55="","*",'Emissions (daily means)'!T55)))</f>
        <v>*</v>
      </c>
      <c r="R55" s="220" t="str">
        <f>IF($B55="","",IF('Emissions (daily means)'!$BI55=0,"*",IF('Emissions (daily means)'!U55="","*",'Emissions (daily means)'!U55)))</f>
        <v>*</v>
      </c>
      <c r="S55" s="217" t="str">
        <f>IF($B55="","",IF('Emissions (daily means)'!$BI55=0,"*",IF('Emissions (daily means)'!V55="","*",'Emissions (daily means)'!V55)))</f>
        <v>*</v>
      </c>
      <c r="T55" s="216" t="str">
        <f>IF($B55="","",IF('Emissions (daily means)'!$BI55=0,"*",IF('Emissions (daily means)'!W55="","*",'Emissions (daily means)'!W55)))</f>
        <v>*</v>
      </c>
      <c r="U55" s="219" t="str">
        <f>IF($B55="","",IF('Emissions (daily means)'!$BI55=0,"*",IF('Emissions (daily means)'!X55="","*",'Emissions (daily means)'!X55)))</f>
        <v>*</v>
      </c>
      <c r="V55" s="221" t="str">
        <f>IF($B55="","",IF('Emissions (daily means)'!$BI55=0,"*",IF('Emissions (daily means)'!Y55="","*",'Emissions (daily means)'!Y55)))</f>
        <v>*</v>
      </c>
      <c r="W55" s="217" t="str">
        <f>IF($B55="","",IF('Emissions (daily means)'!$BI55=0,"*",IF('Emissions (daily means)'!Z55="","*",'Emissions (daily means)'!Z55)))</f>
        <v>*</v>
      </c>
      <c r="X55" s="217" t="str">
        <f>IF($B55="","",IF('Emissions (daily means)'!$BI55=0,"*",IF('Emissions (daily means)'!AA55="","*",'Emissions (daily means)'!AA55)))</f>
        <v>*</v>
      </c>
      <c r="Y55" s="219" t="str">
        <f>IF($B55="","",IF('Emissions (daily means)'!$BI55=0,"*",IF('Emissions (daily means)'!AB55="","*",'Emissions (daily means)'!AB55)))</f>
        <v>*</v>
      </c>
      <c r="Z55" s="220" t="str">
        <f>IF($B55="","",IF('Emissions (daily means)'!$BI55=0,"*",IF('Emissions (daily means)'!AC55="","*",'Emissions (daily means)'!AC55)))</f>
        <v>*</v>
      </c>
      <c r="AA55" s="216" t="str">
        <f>IF($B55="","",IF('Emissions (daily means)'!$BI55=0,"*",IF('Emissions (daily means)'!AD55="","*",'Emissions (daily means)'!AD55)))</f>
        <v>*</v>
      </c>
      <c r="AB55" s="216" t="str">
        <f>IF($B55="","",IF('Emissions (daily means)'!$BI55=0,"*",IF('Emissions (daily means)'!AE55="","*",'Emissions (daily means)'!AE55)))</f>
        <v>*</v>
      </c>
      <c r="AC55" s="216" t="str">
        <f>IF($B55="","",IF('Emissions (daily means)'!$BI55=0,"*",IF('Emissions (daily means)'!AF55="","*",'Emissions (daily means)'!AF55)))</f>
        <v>*</v>
      </c>
      <c r="AD55" s="216" t="str">
        <f>IF($B55="","",IF('Emissions (daily means)'!$BI55=0,"*",IF('Emissions (daily means)'!AG55="","*",'Emissions (daily means)'!AG55)))</f>
        <v>*</v>
      </c>
      <c r="AE55" s="216" t="str">
        <f>IF($B55="","",IF('Emissions (daily means)'!$BI55=0,"*",IF('Emissions (daily means)'!AH55="","*",'Emissions (daily means)'!AH55)))</f>
        <v>*</v>
      </c>
      <c r="AF55" s="216" t="str">
        <f>IF($B55="","",IF('Emissions (daily means)'!$BI55=0,"*",IF('Emissions (daily means)'!AI55="","*",'Emissions (daily means)'!AI55)))</f>
        <v>*</v>
      </c>
      <c r="AG55" s="216" t="str">
        <f>IF($B55="","",IF('Emissions (daily means)'!$BI55=0,"*",IF('Emissions (daily means)'!AJ55="","*",'Emissions (daily means)'!AJ55)))</f>
        <v>*</v>
      </c>
      <c r="AH55" s="217" t="str">
        <f>IF($B55="","",IF('Emissions (daily means)'!$BI55=0,"*",IF('Emissions (daily means)'!AK55="","*",'Emissions (daily means)'!AK55)))</f>
        <v>*</v>
      </c>
      <c r="AI55" s="220" t="str">
        <f>IF($B55="","",IF('Emissions (daily means)'!$BI55=0,"*",IF('Emissions (daily means)'!AL55="","*",'Emissions (daily means)'!AL55)))</f>
        <v>*</v>
      </c>
      <c r="AJ55" s="216" t="str">
        <f>IF($B55="","",IF('Emissions (daily means)'!$BI55=0,"*",IF('Emissions (daily means)'!AM55="","*",'Emissions (daily means)'!AM55)))</f>
        <v>*</v>
      </c>
      <c r="AK55" s="223" t="str">
        <f>IF($B55="","",IF('Emissions (daily means)'!$BI55=0,"*",IF('Emissions (daily means)'!AN55="","*",'Emissions (daily means)'!AN55)))</f>
        <v>*</v>
      </c>
      <c r="AL55" s="224" t="str">
        <f>IF($B55="","",IF('Emissions (daily means)'!$BI55=0,"*",IF('Emissions (daily means)'!AO55="","*",'Emissions (daily means)'!AO55)))</f>
        <v>*</v>
      </c>
      <c r="AM55" s="225" t="str">
        <f>IF($B55="","",IF('Emissions (daily means)'!$BI55=0,"*",IF('Emissions (daily means)'!BC55="","*",'Emissions (daily means)'!BC55)))</f>
        <v>*</v>
      </c>
      <c r="AN55" s="226" t="str">
        <f>IF($B55="","",IF('Emissions (daily means)'!$BI55=0,"*",IF('Emissions (daily means)'!BD55="","*",'Emissions (daily means)'!BD55)))</f>
        <v>*</v>
      </c>
      <c r="AO55" s="227" t="str">
        <f>IF($B55="","",IF('Emissions (daily means)'!$BI55=0,"*",IF('Emissions (daily means)'!BE55="","*",'Emissions (daily means)'!BE55)))</f>
        <v>*</v>
      </c>
      <c r="AP55" s="21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I55" s="157" t="str">
        <f t="shared" si="27"/>
        <v/>
      </c>
      <c r="BJ55" s="157" t="str">
        <f t="shared" si="22"/>
        <v/>
      </c>
      <c r="BK55" s="66" t="str">
        <f t="shared" si="23"/>
        <v/>
      </c>
      <c r="BL55" s="65" t="str">
        <f t="shared" si="28"/>
        <v/>
      </c>
      <c r="BM55" s="64" t="str">
        <f t="shared" si="26"/>
        <v/>
      </c>
      <c r="BN55" s="64" t="str">
        <f t="shared" si="26"/>
        <v/>
      </c>
      <c r="BO55" s="64" t="str">
        <f t="shared" si="26"/>
        <v/>
      </c>
      <c r="BP55" s="65" t="str">
        <f t="shared" si="26"/>
        <v/>
      </c>
      <c r="BQ55" s="65" t="str">
        <f t="shared" si="29"/>
        <v/>
      </c>
      <c r="BR55" s="65" t="str">
        <f t="shared" si="29"/>
        <v/>
      </c>
      <c r="BS55" s="65" t="str">
        <f t="shared" si="29"/>
        <v/>
      </c>
      <c r="BT55" s="64" t="str">
        <f t="shared" si="29"/>
        <v/>
      </c>
      <c r="BU55" s="65" t="str">
        <f t="shared" si="29"/>
        <v/>
      </c>
      <c r="BV55" s="65" t="str">
        <f t="shared" si="29"/>
        <v/>
      </c>
      <c r="BW55" s="65" t="str">
        <f t="shared" si="29"/>
        <v/>
      </c>
      <c r="BX55" s="65" t="str">
        <f t="shared" si="29"/>
        <v/>
      </c>
      <c r="BY55" s="65" t="str">
        <f t="shared" si="29"/>
        <v/>
      </c>
      <c r="BZ55" s="169" t="str">
        <f t="shared" si="24"/>
        <v/>
      </c>
      <c r="CH55" s="157" t="str">
        <f t="shared" si="1"/>
        <v/>
      </c>
      <c r="CI55" s="157" t="str">
        <f t="shared" si="2"/>
        <v/>
      </c>
      <c r="CJ55" s="165" t="str">
        <f t="shared" si="6"/>
        <v/>
      </c>
      <c r="CK55" s="66" t="str">
        <f t="shared" si="7"/>
        <v/>
      </c>
      <c r="CL55" s="65" t="str">
        <f t="shared" si="8"/>
        <v/>
      </c>
      <c r="CM55" s="64" t="str">
        <f t="shared" si="9"/>
        <v/>
      </c>
      <c r="CN55" s="64" t="str">
        <f t="shared" si="10"/>
        <v/>
      </c>
      <c r="CO55" s="64" t="str">
        <f t="shared" si="11"/>
        <v/>
      </c>
      <c r="CP55" s="65" t="str">
        <f t="shared" si="12"/>
        <v/>
      </c>
      <c r="CQ55" s="65" t="str">
        <f t="shared" si="13"/>
        <v/>
      </c>
      <c r="CR55" s="65" t="str">
        <f t="shared" si="14"/>
        <v/>
      </c>
      <c r="CS55" s="65" t="str">
        <f t="shared" si="15"/>
        <v/>
      </c>
      <c r="CT55" s="64" t="str">
        <f t="shared" si="16"/>
        <v/>
      </c>
      <c r="CU55" s="65" t="str">
        <f t="shared" si="17"/>
        <v/>
      </c>
      <c r="CV55" s="65" t="str">
        <f t="shared" si="18"/>
        <v/>
      </c>
      <c r="CW55" s="65" t="str">
        <f t="shared" si="19"/>
        <v/>
      </c>
      <c r="CX55" s="65" t="str">
        <f t="shared" si="20"/>
        <v/>
      </c>
      <c r="CY55" s="65" t="str">
        <f t="shared" si="21"/>
        <v/>
      </c>
    </row>
    <row r="56" spans="2:103" ht="15.75" customHeight="1" x14ac:dyDescent="0.25">
      <c r="B56" s="213" t="str">
        <f>IF('Emissions (daily means)'!D56="","",'Emissions (daily means)'!D56)</f>
        <v>Housing system 2</v>
      </c>
      <c r="C56" s="213" t="str">
        <f>IF('Emissions (daily means)'!B56="","",'Emissions (daily means)'!B56)</f>
        <v>Institute 1</v>
      </c>
      <c r="D56" s="214" t="str">
        <f>IF('Emissions (daily means)'!E56="","",'Emissions (daily means)'!E56)</f>
        <v>Location 1</v>
      </c>
      <c r="E56" s="215">
        <f>IF('Emissions (daily means)'!F56="","",'Emissions (daily means)'!F56)</f>
        <v>6</v>
      </c>
      <c r="F56" s="216">
        <f>IF($B56="","",IF('Emissions (daily means)'!$BI56=0,"*",IF('Emissions (daily means)'!I56="","*",'Emissions (daily means)'!I56)))</f>
        <v>24</v>
      </c>
      <c r="G56" s="217">
        <f>IF($B56="","",IF('Emissions (daily means)'!$BI56=0,"*",IF('Emissions (daily means)'!J56="","*",'Emissions (daily means)'!J56)))</f>
        <v>11.866145833333336</v>
      </c>
      <c r="H56" s="216">
        <f>IF($B56="","",IF('Emissions (daily means)'!$BI56=0,"*",IF('Emissions (daily means)'!K56="","*",'Emissions (daily means)'!K56)))</f>
        <v>75.815833333333345</v>
      </c>
      <c r="I56" s="217">
        <f>IF($B56="","",IF('Emissions (daily means)'!$BI56=0,"*",IF('Emissions (daily means)'!L56="","*",'Emissions (daily means)'!L56)))</f>
        <v>13.107986111111105</v>
      </c>
      <c r="J56" s="216">
        <f>IF($B56="","",IF('Emissions (daily means)'!$BI56=0,"*",IF('Emissions (daily means)'!M56="","*",'Emissions (daily means)'!M56)))</f>
        <v>71.729166666666657</v>
      </c>
      <c r="K56" s="216">
        <f>IF($B56="","",IF('Emissions (daily means)'!$BI56=0,"*",IF('Emissions (daily means)'!N56="","*",'Emissions (daily means)'!N56)))</f>
        <v>262.89</v>
      </c>
      <c r="L56" s="218">
        <f>IF($B56="","",IF('Emissions (daily means)'!$BI56=0,"*",IF('Emissions (daily means)'!O56="","*",'Emissions (daily means)'!O56)))</f>
        <v>10.684000000000001</v>
      </c>
      <c r="M56" s="213">
        <f>IF($B56="","",IF('Emissions (daily means)'!$BI56=0,"*",IF('Emissions (daily means)'!P56="","*",'Emissions (daily means)'!P56)))</f>
        <v>282</v>
      </c>
      <c r="N56" s="216">
        <f>IF($B56="","",IF('Emissions (daily means)'!$BI56=0,"*",IF('Emissions (daily means)'!Q56="","*",'Emissions (daily means)'!Q56)))</f>
        <v>230</v>
      </c>
      <c r="O56" s="216">
        <f>IF($B56="","",IF('Emissions (daily means)'!$BI56=0,"*",IF('Emissions (daily means)'!R56="","*",'Emissions (daily means)'!R56)))</f>
        <v>20</v>
      </c>
      <c r="P56" s="216">
        <f>IF($B56="","",IF('Emissions (daily means)'!$BI56=0,"*",IF('Emissions (daily means)'!S56="","*",'Emissions (daily means)'!S56)))</f>
        <v>19</v>
      </c>
      <c r="Q56" s="219">
        <f>IF($B56="","",IF('Emissions (daily means)'!$BI56=0,"*",IF('Emissions (daily means)'!T56="","*",'Emissions (daily means)'!T56)))</f>
        <v>0</v>
      </c>
      <c r="R56" s="220">
        <f>IF($B56="","",IF('Emissions (daily means)'!$BI56=0,"*",IF('Emissions (daily means)'!U56="","*",'Emissions (daily means)'!U56)))</f>
        <v>1</v>
      </c>
      <c r="S56" s="217">
        <f>IF($B56="","",IF('Emissions (daily means)'!$BI56=0,"*",IF('Emissions (daily means)'!V56="","*",'Emissions (daily means)'!V56)))</f>
        <v>4.0999999999999996</v>
      </c>
      <c r="T56" s="216">
        <f>IF($B56="","",IF('Emissions (daily means)'!$BI56=0,"*",IF('Emissions (daily means)'!W56="","*",'Emissions (daily means)'!W56)))</f>
        <v>0</v>
      </c>
      <c r="U56" s="219">
        <f>IF($B56="","",IF('Emissions (daily means)'!$BI56=0,"*",IF('Emissions (daily means)'!X56="","*",'Emissions (daily means)'!X56)))</f>
        <v>0</v>
      </c>
      <c r="V56" s="221">
        <f>IF($B56="","",IF('Emissions (daily means)'!$BI56=0,"*",IF('Emissions (daily means)'!Y56="","*",'Emissions (daily means)'!Y56)))</f>
        <v>25.617391304347802</v>
      </c>
      <c r="W56" s="217">
        <f>IF($B56="","",IF('Emissions (daily means)'!$BI56=0,"*",IF('Emissions (daily means)'!Z56="","*",'Emissions (daily means)'!Z56)))</f>
        <v>3.55</v>
      </c>
      <c r="X56" s="217">
        <f>IF($B56="","",IF('Emissions (daily means)'!$BI56=0,"*",IF('Emissions (daily means)'!AA56="","*",'Emissions (daily means)'!AA56)))</f>
        <v>4.55</v>
      </c>
      <c r="Y56" s="219">
        <f>IF($B56="","",IF('Emissions (daily means)'!$BI56=0,"*",IF('Emissions (daily means)'!AB56="","*",'Emissions (daily means)'!AB56)))</f>
        <v>18</v>
      </c>
      <c r="Z56" s="220">
        <f>IF($B56="","",IF('Emissions (daily means)'!$BI56=0,"*",IF('Emissions (daily means)'!AC56="","*",'Emissions (daily means)'!AC56)))</f>
        <v>650</v>
      </c>
      <c r="AA56" s="216">
        <f>IF($B56="","",IF('Emissions (daily means)'!$BI56=0,"*",IF('Emissions (daily means)'!AD56="","*",'Emissions (daily means)'!AD56)))</f>
        <v>650</v>
      </c>
      <c r="AB56" s="216">
        <f>IF($B56="","",IF('Emissions (daily means)'!$BI56=0,"*",IF('Emissions (daily means)'!AE56="","*",'Emissions (daily means)'!AE56)))</f>
        <v>400</v>
      </c>
      <c r="AC56" s="216">
        <f>IF($B56="","",IF('Emissions (daily means)'!$BI56=0,"*",IF('Emissions (daily means)'!AF56="","*",'Emissions (daily means)'!AF56)))</f>
        <v>250</v>
      </c>
      <c r="AD56" s="216">
        <f>IF($B56="","",IF('Emissions (daily means)'!$BI56=0,"*",IF('Emissions (daily means)'!AG56="","*",'Emissions (daily means)'!AG56)))</f>
        <v>160</v>
      </c>
      <c r="AE56" s="216">
        <f>IF($B56="","",IF('Emissions (daily means)'!$BI56=0,"*",IF('Emissions (daily means)'!AH56="","*",'Emissions (daily means)'!AH56)))</f>
        <v>220</v>
      </c>
      <c r="AF56" s="216">
        <f>IF($B56="","",IF('Emissions (daily means)'!$BI56=0,"*",IF('Emissions (daily means)'!AI56="","*",'Emissions (daily means)'!AI56)))</f>
        <v>140</v>
      </c>
      <c r="AG56" s="216">
        <f>IF($B56="","",IF('Emissions (daily means)'!$BI56=0,"*",IF('Emissions (daily means)'!AJ56="","*",'Emissions (daily means)'!AJ56)))</f>
        <v>10</v>
      </c>
      <c r="AH56" s="217">
        <f>IF($B56="","",IF('Emissions (daily means)'!$BI56=0,"*",IF('Emissions (daily means)'!AK56="","*",'Emissions (daily means)'!AK56)))</f>
        <v>0.6</v>
      </c>
      <c r="AI56" s="220">
        <f>IF($B56="","",IF('Emissions (daily means)'!$BI56=0,"*",IF('Emissions (daily means)'!AL56="","*",'Emissions (daily means)'!AL56)))</f>
        <v>965.28472222222217</v>
      </c>
      <c r="AJ56" s="216">
        <f>IF($B56="","",IF('Emissions (daily means)'!$BI56=0,"*",IF('Emissions (daily means)'!AM56="","*",'Emissions (daily means)'!AM56)))</f>
        <v>440.18055555555554</v>
      </c>
      <c r="AK56" s="223">
        <f>IF($B56="","",IF('Emissions (daily means)'!$BI56=0,"*",IF('Emissions (daily means)'!AN56="","*",'Emissions (daily means)'!AN56)))</f>
        <v>1.6363563867421063</v>
      </c>
      <c r="AL56" s="224">
        <f>IF($B56="","",IF('Emissions (daily means)'!$BI56=0,"*",IF('Emissions (daily means)'!AO56="","*",'Emissions (daily means)'!AO56)))</f>
        <v>7.791666666666669E-2</v>
      </c>
      <c r="AM56" s="225">
        <f>IF($B56="","",IF('Emissions (daily means)'!$BI56=0,"*",IF('Emissions (daily means)'!BC56="","*",'Emissions (daily means)'!BC56)))</f>
        <v>120172.24783721389</v>
      </c>
      <c r="AN56" s="226">
        <f>IF($B56="","",IF('Emissions (daily means)'!$BI56=0,"*",IF('Emissions (daily means)'!BD56="","*",'Emissions (daily means)'!BD56)))</f>
        <v>446.73698080748659</v>
      </c>
      <c r="AO56" s="227">
        <f>IF($B56="","",IF('Emissions (daily means)'!$BI56=0,"*",IF('Emissions (daily means)'!BE56="","*",'Emissions (daily means)'!BE56)))</f>
        <v>5.8176714521103285</v>
      </c>
      <c r="AP56" s="21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I56" s="157" t="str">
        <f t="shared" si="27"/>
        <v/>
      </c>
      <c r="BJ56" s="157" t="str">
        <f t="shared" si="22"/>
        <v/>
      </c>
      <c r="BK56" s="66" t="str">
        <f t="shared" si="23"/>
        <v/>
      </c>
      <c r="BL56" s="65" t="str">
        <f t="shared" si="28"/>
        <v/>
      </c>
      <c r="BM56" s="64" t="str">
        <f t="shared" si="26"/>
        <v/>
      </c>
      <c r="BN56" s="64" t="str">
        <f t="shared" si="26"/>
        <v/>
      </c>
      <c r="BO56" s="64" t="str">
        <f t="shared" si="26"/>
        <v/>
      </c>
      <c r="BP56" s="65" t="str">
        <f t="shared" si="26"/>
        <v/>
      </c>
      <c r="BQ56" s="65" t="str">
        <f t="shared" si="29"/>
        <v/>
      </c>
      <c r="BR56" s="65" t="str">
        <f t="shared" si="29"/>
        <v/>
      </c>
      <c r="BS56" s="65" t="str">
        <f t="shared" si="29"/>
        <v/>
      </c>
      <c r="BT56" s="64" t="str">
        <f t="shared" si="29"/>
        <v/>
      </c>
      <c r="BU56" s="65" t="str">
        <f t="shared" si="29"/>
        <v/>
      </c>
      <c r="BV56" s="65" t="str">
        <f t="shared" si="29"/>
        <v/>
      </c>
      <c r="BW56" s="65" t="str">
        <f t="shared" si="29"/>
        <v/>
      </c>
      <c r="BX56" s="65" t="str">
        <f t="shared" si="29"/>
        <v/>
      </c>
      <c r="BY56" s="65" t="str">
        <f t="shared" si="29"/>
        <v/>
      </c>
      <c r="BZ56" s="169" t="str">
        <f t="shared" si="24"/>
        <v/>
      </c>
      <c r="CH56" s="157" t="str">
        <f t="shared" si="1"/>
        <v/>
      </c>
      <c r="CI56" s="157" t="str">
        <f t="shared" si="2"/>
        <v/>
      </c>
      <c r="CJ56" s="165" t="str">
        <f t="shared" si="6"/>
        <v/>
      </c>
      <c r="CK56" s="66" t="str">
        <f t="shared" si="7"/>
        <v/>
      </c>
      <c r="CL56" s="65" t="str">
        <f t="shared" si="8"/>
        <v/>
      </c>
      <c r="CM56" s="64" t="str">
        <f t="shared" si="9"/>
        <v/>
      </c>
      <c r="CN56" s="64" t="str">
        <f t="shared" si="10"/>
        <v/>
      </c>
      <c r="CO56" s="64" t="str">
        <f t="shared" si="11"/>
        <v/>
      </c>
      <c r="CP56" s="65" t="str">
        <f t="shared" si="12"/>
        <v/>
      </c>
      <c r="CQ56" s="65" t="str">
        <f t="shared" si="13"/>
        <v/>
      </c>
      <c r="CR56" s="65" t="str">
        <f t="shared" si="14"/>
        <v/>
      </c>
      <c r="CS56" s="65" t="str">
        <f t="shared" si="15"/>
        <v/>
      </c>
      <c r="CT56" s="64" t="str">
        <f t="shared" si="16"/>
        <v/>
      </c>
      <c r="CU56" s="65" t="str">
        <f t="shared" si="17"/>
        <v/>
      </c>
      <c r="CV56" s="65" t="str">
        <f t="shared" si="18"/>
        <v/>
      </c>
      <c r="CW56" s="65" t="str">
        <f t="shared" si="19"/>
        <v/>
      </c>
      <c r="CX56" s="65" t="str">
        <f t="shared" si="20"/>
        <v/>
      </c>
      <c r="CY56" s="65" t="str">
        <f t="shared" si="21"/>
        <v/>
      </c>
    </row>
    <row r="57" spans="2:103" ht="15.75" customHeight="1" x14ac:dyDescent="0.25">
      <c r="B57" s="213" t="str">
        <f>IF('Emissions (daily means)'!D57="","",'Emissions (daily means)'!D57)</f>
        <v>Housing system 2</v>
      </c>
      <c r="C57" s="213" t="str">
        <f>IF('Emissions (daily means)'!B57="","",'Emissions (daily means)'!B57)</f>
        <v>Institute 1</v>
      </c>
      <c r="D57" s="214" t="str">
        <f>IF('Emissions (daily means)'!E57="","",'Emissions (daily means)'!E57)</f>
        <v>Location 1</v>
      </c>
      <c r="E57" s="215">
        <f>IF('Emissions (daily means)'!F57="","",'Emissions (daily means)'!F57)</f>
        <v>6</v>
      </c>
      <c r="F57" s="216">
        <f>IF($B57="","",IF('Emissions (daily means)'!$BI57=0,"*",IF('Emissions (daily means)'!I57="","*",'Emissions (daily means)'!I57)))</f>
        <v>25</v>
      </c>
      <c r="G57" s="217">
        <f>IF($B57="","",IF('Emissions (daily means)'!$BI57=0,"*",IF('Emissions (daily means)'!J57="","*",'Emissions (daily means)'!J57)))</f>
        <v>8.1989999999999998</v>
      </c>
      <c r="H57" s="216">
        <f>IF($B57="","",IF('Emissions (daily means)'!$BI57=0,"*",IF('Emissions (daily means)'!K57="","*",'Emissions (daily means)'!K57)))</f>
        <v>95.2</v>
      </c>
      <c r="I57" s="217">
        <f>IF($B57="","",IF('Emissions (daily means)'!$BI57=0,"*",IF('Emissions (daily means)'!L57="","*",'Emissions (daily means)'!L57)))</f>
        <v>9.15</v>
      </c>
      <c r="J57" s="216" t="str">
        <f>IF($B57="","",IF('Emissions (daily means)'!$BI57=0,"*",IF('Emissions (daily means)'!M57="","*",'Emissions (daily means)'!M57)))</f>
        <v>*</v>
      </c>
      <c r="K57" s="216">
        <f>IF($B57="","",IF('Emissions (daily means)'!$BI57=0,"*",IF('Emissions (daily means)'!N57="","*",'Emissions (daily means)'!N57)))</f>
        <v>239.77</v>
      </c>
      <c r="L57" s="218">
        <f>IF($B57="","",IF('Emissions (daily means)'!$BI57=0,"*",IF('Emissions (daily means)'!O57="","*",'Emissions (daily means)'!O57)))</f>
        <v>9.088000000000001</v>
      </c>
      <c r="M57" s="213">
        <f>IF($B57="","",IF('Emissions (daily means)'!$BI57=0,"*",IF('Emissions (daily means)'!P57="","*",'Emissions (daily means)'!P57)))</f>
        <v>282</v>
      </c>
      <c r="N57" s="216">
        <f>IF($B57="","",IF('Emissions (daily means)'!$BI57=0,"*",IF('Emissions (daily means)'!Q57="","*",'Emissions (daily means)'!Q57)))</f>
        <v>230</v>
      </c>
      <c r="O57" s="216">
        <f>IF($B57="","",IF('Emissions (daily means)'!$BI57=0,"*",IF('Emissions (daily means)'!R57="","*",'Emissions (daily means)'!R57)))</f>
        <v>20</v>
      </c>
      <c r="P57" s="216">
        <f>IF($B57="","",IF('Emissions (daily means)'!$BI57=0,"*",IF('Emissions (daily means)'!S57="","*",'Emissions (daily means)'!S57)))</f>
        <v>19</v>
      </c>
      <c r="Q57" s="219">
        <f>IF($B57="","",IF('Emissions (daily means)'!$BI57=0,"*",IF('Emissions (daily means)'!T57="","*",'Emissions (daily means)'!T57)))</f>
        <v>0</v>
      </c>
      <c r="R57" s="220">
        <f>IF($B57="","",IF('Emissions (daily means)'!$BI57=0,"*",IF('Emissions (daily means)'!U57="","*",'Emissions (daily means)'!U57)))</f>
        <v>1</v>
      </c>
      <c r="S57" s="217">
        <f>IF($B57="","",IF('Emissions (daily means)'!$BI57=0,"*",IF('Emissions (daily means)'!V57="","*",'Emissions (daily means)'!V57)))</f>
        <v>4.0999999999999996</v>
      </c>
      <c r="T57" s="216">
        <f>IF($B57="","",IF('Emissions (daily means)'!$BI57=0,"*",IF('Emissions (daily means)'!W57="","*",'Emissions (daily means)'!W57)))</f>
        <v>0</v>
      </c>
      <c r="U57" s="219">
        <f>IF($B57="","",IF('Emissions (daily means)'!$BI57=0,"*",IF('Emissions (daily means)'!X57="","*",'Emissions (daily means)'!X57)))</f>
        <v>0</v>
      </c>
      <c r="V57" s="221">
        <f>IF($B57="","",IF('Emissions (daily means)'!$BI57=0,"*",IF('Emissions (daily means)'!Y57="","*",'Emissions (daily means)'!Y57)))</f>
        <v>25.617391304347802</v>
      </c>
      <c r="W57" s="217">
        <f>IF($B57="","",IF('Emissions (daily means)'!$BI57=0,"*",IF('Emissions (daily means)'!Z57="","*",'Emissions (daily means)'!Z57)))</f>
        <v>3.55</v>
      </c>
      <c r="X57" s="217">
        <f>IF($B57="","",IF('Emissions (daily means)'!$BI57=0,"*",IF('Emissions (daily means)'!AA57="","*",'Emissions (daily means)'!AA57)))</f>
        <v>4.55</v>
      </c>
      <c r="Y57" s="219">
        <f>IF($B57="","",IF('Emissions (daily means)'!$BI57=0,"*",IF('Emissions (daily means)'!AB57="","*",'Emissions (daily means)'!AB57)))</f>
        <v>18</v>
      </c>
      <c r="Z57" s="220">
        <f>IF($B57="","",IF('Emissions (daily means)'!$BI57=0,"*",IF('Emissions (daily means)'!AC57="","*",'Emissions (daily means)'!AC57)))</f>
        <v>650</v>
      </c>
      <c r="AA57" s="216">
        <f>IF($B57="","",IF('Emissions (daily means)'!$BI57=0,"*",IF('Emissions (daily means)'!AD57="","*",'Emissions (daily means)'!AD57)))</f>
        <v>650</v>
      </c>
      <c r="AB57" s="216">
        <f>IF($B57="","",IF('Emissions (daily means)'!$BI57=0,"*",IF('Emissions (daily means)'!AE57="","*",'Emissions (daily means)'!AE57)))</f>
        <v>400</v>
      </c>
      <c r="AC57" s="216">
        <f>IF($B57="","",IF('Emissions (daily means)'!$BI57=0,"*",IF('Emissions (daily means)'!AF57="","*",'Emissions (daily means)'!AF57)))</f>
        <v>250</v>
      </c>
      <c r="AD57" s="216">
        <f>IF($B57="","",IF('Emissions (daily means)'!$BI57=0,"*",IF('Emissions (daily means)'!AG57="","*",'Emissions (daily means)'!AG57)))</f>
        <v>160</v>
      </c>
      <c r="AE57" s="216">
        <f>IF($B57="","",IF('Emissions (daily means)'!$BI57=0,"*",IF('Emissions (daily means)'!AH57="","*",'Emissions (daily means)'!AH57)))</f>
        <v>220</v>
      </c>
      <c r="AF57" s="216">
        <f>IF($B57="","",IF('Emissions (daily means)'!$BI57=0,"*",IF('Emissions (daily means)'!AI57="","*",'Emissions (daily means)'!AI57)))</f>
        <v>140</v>
      </c>
      <c r="AG57" s="216">
        <f>IF($B57="","",IF('Emissions (daily means)'!$BI57=0,"*",IF('Emissions (daily means)'!AJ57="","*",'Emissions (daily means)'!AJ57)))</f>
        <v>10</v>
      </c>
      <c r="AH57" s="217">
        <f>IF($B57="","",IF('Emissions (daily means)'!$BI57=0,"*",IF('Emissions (daily means)'!AK57="","*",'Emissions (daily means)'!AK57)))</f>
        <v>0.6</v>
      </c>
      <c r="AI57" s="220">
        <f>IF($B57="","",IF('Emissions (daily means)'!$BI57=0,"*",IF('Emissions (daily means)'!AL57="","*",'Emissions (daily means)'!AL57)))</f>
        <v>968.28472222222217</v>
      </c>
      <c r="AJ57" s="216">
        <f>IF($B57="","",IF('Emissions (daily means)'!$BI57=0,"*",IF('Emissions (daily means)'!AM57="","*",'Emissions (daily means)'!AM57)))</f>
        <v>391.18055555555554</v>
      </c>
      <c r="AK57" s="223">
        <f>IF($B57="","",IF('Emissions (daily means)'!$BI57=0,"*",IF('Emissions (daily means)'!AN57="","*",'Emissions (daily means)'!AN57)))</f>
        <v>1.7463563867421064</v>
      </c>
      <c r="AL57" s="224">
        <f>IF($B57="","",IF('Emissions (daily means)'!$BI57=0,"*",IF('Emissions (daily means)'!AO57="","*",'Emissions (daily means)'!AO57)))</f>
        <v>6.691666666666668E-2</v>
      </c>
      <c r="AM57" s="225">
        <f>IF($B57="","",IF('Emissions (daily means)'!$BI57=0,"*",IF('Emissions (daily means)'!BC57="","*",'Emissions (daily means)'!BC57)))</f>
        <v>111028.80791762649</v>
      </c>
      <c r="AN57" s="226">
        <f>IF($B57="","",IF('Emissions (daily means)'!$BI57=0,"*",IF('Emissions (daily means)'!BD57="","*",'Emissions (daily means)'!BD57)))</f>
        <v>412.7464978350427</v>
      </c>
      <c r="AO57" s="227">
        <f>IF($B57="","",IF('Emissions (daily means)'!$BI57=0,"*",IF('Emissions (daily means)'!BE57="","*",'Emissions (daily means)'!BE57)))</f>
        <v>5.7923539900138943</v>
      </c>
      <c r="AP57" s="21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I57" s="157" t="str">
        <f t="shared" si="27"/>
        <v/>
      </c>
      <c r="BJ57" s="157" t="str">
        <f t="shared" si="22"/>
        <v/>
      </c>
      <c r="BK57" s="66" t="str">
        <f t="shared" si="23"/>
        <v/>
      </c>
      <c r="BL57" s="65" t="str">
        <f t="shared" si="28"/>
        <v/>
      </c>
      <c r="BM57" s="64" t="str">
        <f t="shared" si="26"/>
        <v/>
      </c>
      <c r="BN57" s="64" t="str">
        <f t="shared" si="26"/>
        <v/>
      </c>
      <c r="BO57" s="64" t="str">
        <f t="shared" si="26"/>
        <v/>
      </c>
      <c r="BP57" s="65" t="str">
        <f t="shared" si="26"/>
        <v/>
      </c>
      <c r="BQ57" s="65" t="str">
        <f t="shared" si="29"/>
        <v/>
      </c>
      <c r="BR57" s="65" t="str">
        <f t="shared" si="29"/>
        <v/>
      </c>
      <c r="BS57" s="65" t="str">
        <f t="shared" si="29"/>
        <v/>
      </c>
      <c r="BT57" s="64" t="str">
        <f t="shared" si="29"/>
        <v/>
      </c>
      <c r="BU57" s="65" t="str">
        <f t="shared" si="29"/>
        <v/>
      </c>
      <c r="BV57" s="65" t="str">
        <f t="shared" si="29"/>
        <v/>
      </c>
      <c r="BW57" s="65" t="str">
        <f t="shared" si="29"/>
        <v/>
      </c>
      <c r="BX57" s="65" t="str">
        <f t="shared" si="29"/>
        <v/>
      </c>
      <c r="BY57" s="65" t="str">
        <f t="shared" si="29"/>
        <v/>
      </c>
      <c r="BZ57" s="169" t="str">
        <f t="shared" si="24"/>
        <v/>
      </c>
      <c r="CH57" s="157" t="str">
        <f t="shared" si="1"/>
        <v/>
      </c>
      <c r="CI57" s="157" t="str">
        <f t="shared" si="2"/>
        <v/>
      </c>
      <c r="CJ57" s="165" t="str">
        <f t="shared" si="6"/>
        <v/>
      </c>
      <c r="CK57" s="66" t="str">
        <f t="shared" si="7"/>
        <v/>
      </c>
      <c r="CL57" s="65" t="str">
        <f t="shared" si="8"/>
        <v/>
      </c>
      <c r="CM57" s="64" t="str">
        <f t="shared" si="9"/>
        <v/>
      </c>
      <c r="CN57" s="64" t="str">
        <f t="shared" si="10"/>
        <v/>
      </c>
      <c r="CO57" s="64" t="str">
        <f t="shared" si="11"/>
        <v/>
      </c>
      <c r="CP57" s="65" t="str">
        <f t="shared" si="12"/>
        <v/>
      </c>
      <c r="CQ57" s="65" t="str">
        <f t="shared" si="13"/>
        <v/>
      </c>
      <c r="CR57" s="65" t="str">
        <f t="shared" si="14"/>
        <v/>
      </c>
      <c r="CS57" s="65" t="str">
        <f t="shared" si="15"/>
        <v/>
      </c>
      <c r="CT57" s="64" t="str">
        <f t="shared" si="16"/>
        <v/>
      </c>
      <c r="CU57" s="65" t="str">
        <f t="shared" si="17"/>
        <v/>
      </c>
      <c r="CV57" s="65" t="str">
        <f t="shared" si="18"/>
        <v/>
      </c>
      <c r="CW57" s="65" t="str">
        <f t="shared" si="19"/>
        <v/>
      </c>
      <c r="CX57" s="65" t="str">
        <f t="shared" si="20"/>
        <v/>
      </c>
      <c r="CY57" s="65" t="str">
        <f t="shared" si="21"/>
        <v/>
      </c>
    </row>
    <row r="58" spans="2:103" ht="15.75" customHeight="1" x14ac:dyDescent="0.25">
      <c r="B58" s="213" t="str">
        <f>IF('Emissions (daily means)'!D58="","",'Emissions (daily means)'!D58)</f>
        <v>Housing system 2</v>
      </c>
      <c r="C58" s="213" t="str">
        <f>IF('Emissions (daily means)'!B58="","",'Emissions (daily means)'!B58)</f>
        <v>Institute 1</v>
      </c>
      <c r="D58" s="214" t="str">
        <f>IF('Emissions (daily means)'!E58="","",'Emissions (daily means)'!E58)</f>
        <v>Location 1</v>
      </c>
      <c r="E58" s="215">
        <f>IF('Emissions (daily means)'!F58="","",'Emissions (daily means)'!F58)</f>
        <v>6</v>
      </c>
      <c r="F58" s="216">
        <f>IF($B58="","",IF('Emissions (daily means)'!$BI58=0,"*",IF('Emissions (daily means)'!I58="","*",'Emissions (daily means)'!I58)))</f>
        <v>26</v>
      </c>
      <c r="G58" s="217">
        <f>IF($B58="","",IF('Emissions (daily means)'!$BI58=0,"*",IF('Emissions (daily means)'!J58="","*",'Emissions (daily means)'!J58)))</f>
        <v>3.3949999999999996</v>
      </c>
      <c r="H58" s="216">
        <f>IF($B58="","",IF('Emissions (daily means)'!$BI58=0,"*",IF('Emissions (daily means)'!K58="","*",'Emissions (daily means)'!K58)))</f>
        <v>96.28</v>
      </c>
      <c r="I58" s="217">
        <f>IF($B58="","",IF('Emissions (daily means)'!$BI58=0,"*",IF('Emissions (daily means)'!L58="","*",'Emissions (daily means)'!L58)))</f>
        <v>7.6422083333333326</v>
      </c>
      <c r="J58" s="216">
        <f>IF($B58="","",IF('Emissions (daily means)'!$BI58=0,"*",IF('Emissions (daily means)'!M58="","*",'Emissions (daily means)'!M58)))</f>
        <v>88.564166666666665</v>
      </c>
      <c r="K58" s="216">
        <f>IF($B58="","",IF('Emissions (daily means)'!$BI58=0,"*",IF('Emissions (daily means)'!N58="","*",'Emissions (daily means)'!N58)))</f>
        <v>169.74</v>
      </c>
      <c r="L58" s="218">
        <f>IF($B58="","",IF('Emissions (daily means)'!$BI58=0,"*",IF('Emissions (daily means)'!O58="","*",'Emissions (daily means)'!O58)))</f>
        <v>2.202</v>
      </c>
      <c r="M58" s="213">
        <f>IF($B58="","",IF('Emissions (daily means)'!$BI58=0,"*",IF('Emissions (daily means)'!P58="","*",'Emissions (daily means)'!P58)))</f>
        <v>282</v>
      </c>
      <c r="N58" s="216">
        <f>IF($B58="","",IF('Emissions (daily means)'!$BI58=0,"*",IF('Emissions (daily means)'!Q58="","*",'Emissions (daily means)'!Q58)))</f>
        <v>230</v>
      </c>
      <c r="O58" s="216">
        <f>IF($B58="","",IF('Emissions (daily means)'!$BI58=0,"*",IF('Emissions (daily means)'!R58="","*",'Emissions (daily means)'!R58)))</f>
        <v>20</v>
      </c>
      <c r="P58" s="216">
        <f>IF($B58="","",IF('Emissions (daily means)'!$BI58=0,"*",IF('Emissions (daily means)'!S58="","*",'Emissions (daily means)'!S58)))</f>
        <v>19</v>
      </c>
      <c r="Q58" s="219">
        <f>IF($B58="","",IF('Emissions (daily means)'!$BI58=0,"*",IF('Emissions (daily means)'!T58="","*",'Emissions (daily means)'!T58)))</f>
        <v>0</v>
      </c>
      <c r="R58" s="220">
        <f>IF($B58="","",IF('Emissions (daily means)'!$BI58=0,"*",IF('Emissions (daily means)'!U58="","*",'Emissions (daily means)'!U58)))</f>
        <v>1</v>
      </c>
      <c r="S58" s="217">
        <f>IF($B58="","",IF('Emissions (daily means)'!$BI58=0,"*",IF('Emissions (daily means)'!V58="","*",'Emissions (daily means)'!V58)))</f>
        <v>4.0999999999999996</v>
      </c>
      <c r="T58" s="216">
        <f>IF($B58="","",IF('Emissions (daily means)'!$BI58=0,"*",IF('Emissions (daily means)'!W58="","*",'Emissions (daily means)'!W58)))</f>
        <v>0</v>
      </c>
      <c r="U58" s="219">
        <f>IF($B58="","",IF('Emissions (daily means)'!$BI58=0,"*",IF('Emissions (daily means)'!X58="","*",'Emissions (daily means)'!X58)))</f>
        <v>0</v>
      </c>
      <c r="V58" s="221">
        <f>IF($B58="","",IF('Emissions (daily means)'!$BI58=0,"*",IF('Emissions (daily means)'!Y58="","*",'Emissions (daily means)'!Y58)))</f>
        <v>25.617391304347802</v>
      </c>
      <c r="W58" s="217">
        <f>IF($B58="","",IF('Emissions (daily means)'!$BI58=0,"*",IF('Emissions (daily means)'!Z58="","*",'Emissions (daily means)'!Z58)))</f>
        <v>3.55</v>
      </c>
      <c r="X58" s="217">
        <f>IF($B58="","",IF('Emissions (daily means)'!$BI58=0,"*",IF('Emissions (daily means)'!AA58="","*",'Emissions (daily means)'!AA58)))</f>
        <v>4.55</v>
      </c>
      <c r="Y58" s="219">
        <f>IF($B58="","",IF('Emissions (daily means)'!$BI58=0,"*",IF('Emissions (daily means)'!AB58="","*",'Emissions (daily means)'!AB58)))</f>
        <v>18</v>
      </c>
      <c r="Z58" s="220">
        <f>IF($B58="","",IF('Emissions (daily means)'!$BI58=0,"*",IF('Emissions (daily means)'!AC58="","*",'Emissions (daily means)'!AC58)))</f>
        <v>650</v>
      </c>
      <c r="AA58" s="216">
        <f>IF($B58="","",IF('Emissions (daily means)'!$BI58=0,"*",IF('Emissions (daily means)'!AD58="","*",'Emissions (daily means)'!AD58)))</f>
        <v>650</v>
      </c>
      <c r="AB58" s="216">
        <f>IF($B58="","",IF('Emissions (daily means)'!$BI58=0,"*",IF('Emissions (daily means)'!AE58="","*",'Emissions (daily means)'!AE58)))</f>
        <v>400</v>
      </c>
      <c r="AC58" s="216">
        <f>IF($B58="","",IF('Emissions (daily means)'!$BI58=0,"*",IF('Emissions (daily means)'!AF58="","*",'Emissions (daily means)'!AF58)))</f>
        <v>250</v>
      </c>
      <c r="AD58" s="216">
        <f>IF($B58="","",IF('Emissions (daily means)'!$BI58=0,"*",IF('Emissions (daily means)'!AG58="","*",'Emissions (daily means)'!AG58)))</f>
        <v>160</v>
      </c>
      <c r="AE58" s="216">
        <f>IF($B58="","",IF('Emissions (daily means)'!$BI58=0,"*",IF('Emissions (daily means)'!AH58="","*",'Emissions (daily means)'!AH58)))</f>
        <v>220</v>
      </c>
      <c r="AF58" s="216">
        <f>IF($B58="","",IF('Emissions (daily means)'!$BI58=0,"*",IF('Emissions (daily means)'!AI58="","*",'Emissions (daily means)'!AI58)))</f>
        <v>140</v>
      </c>
      <c r="AG58" s="216">
        <f>IF($B58="","",IF('Emissions (daily means)'!$BI58=0,"*",IF('Emissions (daily means)'!AJ58="","*",'Emissions (daily means)'!AJ58)))</f>
        <v>10</v>
      </c>
      <c r="AH58" s="217">
        <f>IF($B58="","",IF('Emissions (daily means)'!$BI58=0,"*",IF('Emissions (daily means)'!AK58="","*",'Emissions (daily means)'!AK58)))</f>
        <v>0.6</v>
      </c>
      <c r="AI58" s="220">
        <f>IF($B58="","",IF('Emissions (daily means)'!$BI58=0,"*",IF('Emissions (daily means)'!AL58="","*",'Emissions (daily means)'!AL58)))</f>
        <v>928.28472222222217</v>
      </c>
      <c r="AJ58" s="216">
        <f>IF($B58="","",IF('Emissions (daily means)'!$BI58=0,"*",IF('Emissions (daily means)'!AM58="","*",'Emissions (daily means)'!AM58)))</f>
        <v>457.18055555555554</v>
      </c>
      <c r="AK58" s="223">
        <f>IF($B58="","",IF('Emissions (daily means)'!$BI58=0,"*",IF('Emissions (daily means)'!AN58="","*",'Emissions (daily means)'!AN58)))</f>
        <v>1.6363563867421063</v>
      </c>
      <c r="AL58" s="224">
        <f>IF($B58="","",IF('Emissions (daily means)'!$BI58=0,"*",IF('Emissions (daily means)'!AO58="","*",'Emissions (daily means)'!AO58)))</f>
        <v>8.8916666666666686E-2</v>
      </c>
      <c r="AM58" s="225">
        <f>IF($B58="","",IF('Emissions (daily means)'!$BI58=0,"*",IF('Emissions (daily means)'!BC58="","*",'Emissions (daily means)'!BC58)))</f>
        <v>136796.84056647457</v>
      </c>
      <c r="AN58" s="226">
        <f>IF($B58="","",IF('Emissions (daily means)'!$BI58=0,"*",IF('Emissions (daily means)'!BD58="","*",'Emissions (daily means)'!BD58)))</f>
        <v>508.53844076756343</v>
      </c>
      <c r="AO58" s="227">
        <f>IF($B58="","",IF('Emissions (daily means)'!$BI58=0,"*",IF('Emissions (daily means)'!BE58="","*",'Emissions (daily means)'!BE58)))</f>
        <v>6.5757426047478571</v>
      </c>
      <c r="AP58" s="21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I58" s="157" t="str">
        <f t="shared" si="27"/>
        <v/>
      </c>
      <c r="BJ58" s="157" t="str">
        <f t="shared" si="22"/>
        <v/>
      </c>
      <c r="BK58" s="66" t="str">
        <f t="shared" si="23"/>
        <v/>
      </c>
      <c r="BL58" s="65" t="str">
        <f t="shared" si="28"/>
        <v/>
      </c>
      <c r="BM58" s="64" t="str">
        <f t="shared" si="26"/>
        <v/>
      </c>
      <c r="BN58" s="64" t="str">
        <f t="shared" si="26"/>
        <v/>
      </c>
      <c r="BO58" s="64" t="str">
        <f t="shared" si="26"/>
        <v/>
      </c>
      <c r="BP58" s="65" t="str">
        <f t="shared" si="26"/>
        <v/>
      </c>
      <c r="BQ58" s="65" t="str">
        <f t="shared" si="29"/>
        <v/>
      </c>
      <c r="BR58" s="65" t="str">
        <f t="shared" si="29"/>
        <v/>
      </c>
      <c r="BS58" s="65" t="str">
        <f t="shared" si="29"/>
        <v/>
      </c>
      <c r="BT58" s="64" t="str">
        <f t="shared" si="29"/>
        <v/>
      </c>
      <c r="BU58" s="65" t="str">
        <f t="shared" si="29"/>
        <v/>
      </c>
      <c r="BV58" s="65" t="str">
        <f t="shared" si="29"/>
        <v/>
      </c>
      <c r="BW58" s="65" t="str">
        <f t="shared" si="29"/>
        <v/>
      </c>
      <c r="BX58" s="65" t="str">
        <f t="shared" si="29"/>
        <v/>
      </c>
      <c r="BY58" s="65" t="str">
        <f t="shared" si="29"/>
        <v/>
      </c>
      <c r="BZ58" s="169" t="str">
        <f t="shared" si="24"/>
        <v/>
      </c>
      <c r="CH58" s="157" t="str">
        <f t="shared" si="1"/>
        <v/>
      </c>
      <c r="CI58" s="157" t="str">
        <f t="shared" si="2"/>
        <v/>
      </c>
      <c r="CJ58" s="165" t="str">
        <f t="shared" si="6"/>
        <v/>
      </c>
      <c r="CK58" s="66" t="str">
        <f t="shared" si="7"/>
        <v/>
      </c>
      <c r="CL58" s="65" t="str">
        <f t="shared" si="8"/>
        <v/>
      </c>
      <c r="CM58" s="64" t="str">
        <f t="shared" si="9"/>
        <v/>
      </c>
      <c r="CN58" s="64" t="str">
        <f t="shared" si="10"/>
        <v/>
      </c>
      <c r="CO58" s="64" t="str">
        <f t="shared" si="11"/>
        <v/>
      </c>
      <c r="CP58" s="65" t="str">
        <f t="shared" si="12"/>
        <v/>
      </c>
      <c r="CQ58" s="65" t="str">
        <f t="shared" si="13"/>
        <v/>
      </c>
      <c r="CR58" s="65" t="str">
        <f t="shared" si="14"/>
        <v/>
      </c>
      <c r="CS58" s="65" t="str">
        <f t="shared" si="15"/>
        <v/>
      </c>
      <c r="CT58" s="64" t="str">
        <f t="shared" si="16"/>
        <v/>
      </c>
      <c r="CU58" s="65" t="str">
        <f t="shared" si="17"/>
        <v/>
      </c>
      <c r="CV58" s="65" t="str">
        <f t="shared" si="18"/>
        <v/>
      </c>
      <c r="CW58" s="65" t="str">
        <f t="shared" si="19"/>
        <v/>
      </c>
      <c r="CX58" s="65" t="str">
        <f t="shared" si="20"/>
        <v/>
      </c>
      <c r="CY58" s="65" t="str">
        <f t="shared" si="21"/>
        <v/>
      </c>
    </row>
    <row r="59" spans="2:103" ht="15.75" customHeight="1" x14ac:dyDescent="0.25">
      <c r="B59" s="213" t="str">
        <f>IF('Emissions (daily means)'!D59="","",'Emissions (daily means)'!D59)</f>
        <v>Housing system 2</v>
      </c>
      <c r="C59" s="213" t="str">
        <f>IF('Emissions (daily means)'!B59="","",'Emissions (daily means)'!B59)</f>
        <v>Institute 1</v>
      </c>
      <c r="D59" s="214" t="str">
        <f>IF('Emissions (daily means)'!E59="","",'Emissions (daily means)'!E59)</f>
        <v>Location 2</v>
      </c>
      <c r="E59" s="215">
        <f>IF('Emissions (daily means)'!F59="","",'Emissions (daily means)'!F59)</f>
        <v>1</v>
      </c>
      <c r="F59" s="216">
        <f>IF($B59="","",IF('Emissions (daily means)'!$BI59=0,"*",IF('Emissions (daily means)'!I59="","*",'Emissions (daily means)'!I59)))</f>
        <v>131</v>
      </c>
      <c r="G59" s="217">
        <f>IF($B59="","",IF('Emissions (daily means)'!$BI59=0,"*",IF('Emissions (daily means)'!J59="","*",'Emissions (daily means)'!J59)))</f>
        <v>15.772411347517732</v>
      </c>
      <c r="H59" s="216">
        <f>IF($B59="","",IF('Emissions (daily means)'!$BI59=0,"*",IF('Emissions (daily means)'!K59="","*",'Emissions (daily means)'!K59)))</f>
        <v>82.92</v>
      </c>
      <c r="I59" s="217">
        <f>IF($B59="","",IF('Emissions (daily means)'!$BI59=0,"*",IF('Emissions (daily means)'!L59="","*",'Emissions (daily means)'!L59)))</f>
        <v>18.399397163120572</v>
      </c>
      <c r="J59" s="216">
        <f>IF($B59="","",IF('Emissions (daily means)'!$BI59=0,"*",IF('Emissions (daily means)'!M59="","*",'Emissions (daily means)'!M59)))</f>
        <v>78.32936170212767</v>
      </c>
      <c r="K59" s="216">
        <f>IF($B59="","",IF('Emissions (daily means)'!$BI59=0,"*",IF('Emissions (daily means)'!N59="","*",'Emissions (daily means)'!N59)))</f>
        <v>177.86</v>
      </c>
      <c r="L59" s="218">
        <f>IF($B59="","",IF('Emissions (daily means)'!$BI59=0,"*",IF('Emissions (daily means)'!O59="","*",'Emissions (daily means)'!O59)))</f>
        <v>2.036</v>
      </c>
      <c r="M59" s="213">
        <f>IF($B59="","",IF('Emissions (daily means)'!$BI59=0,"*",IF('Emissions (daily means)'!P59="","*",'Emissions (daily means)'!P59)))</f>
        <v>235</v>
      </c>
      <c r="N59" s="216">
        <f>IF($B59="","",IF('Emissions (daily means)'!$BI59=0,"*",IF('Emissions (daily means)'!Q59="","*",'Emissions (daily means)'!Q59)))</f>
        <v>163</v>
      </c>
      <c r="O59" s="216">
        <f>IF($B59="","",IF('Emissions (daily means)'!$BI59=0,"*",IF('Emissions (daily means)'!R59="","*",'Emissions (daily means)'!R59)))</f>
        <v>19</v>
      </c>
      <c r="P59" s="216">
        <f>IF($B59="","",IF('Emissions (daily means)'!$BI59=0,"*",IF('Emissions (daily means)'!S59="","*",'Emissions (daily means)'!S59)))</f>
        <v>45</v>
      </c>
      <c r="Q59" s="219">
        <f>IF($B59="","",IF('Emissions (daily means)'!$BI59=0,"*",IF('Emissions (daily means)'!T59="","*",'Emissions (daily means)'!T59)))</f>
        <v>0</v>
      </c>
      <c r="R59" s="220">
        <f>IF($B59="","",IF('Emissions (daily means)'!$BI59=0,"*",IF('Emissions (daily means)'!U59="","*",'Emissions (daily means)'!U59)))</f>
        <v>1</v>
      </c>
      <c r="S59" s="217">
        <f>IF($B59="","",IF('Emissions (daily means)'!$BI59=0,"*",IF('Emissions (daily means)'!V59="","*",'Emissions (daily means)'!V59)))</f>
        <v>4.0999999999999996</v>
      </c>
      <c r="T59" s="216">
        <f>IF($B59="","",IF('Emissions (daily means)'!$BI59=0,"*",IF('Emissions (daily means)'!W59="","*",'Emissions (daily means)'!W59)))</f>
        <v>0</v>
      </c>
      <c r="U59" s="219">
        <f>IF($B59="","",IF('Emissions (daily means)'!$BI59=0,"*",IF('Emissions (daily means)'!X59="","*",'Emissions (daily means)'!X59)))</f>
        <v>28</v>
      </c>
      <c r="V59" s="221">
        <f>IF($B59="","",IF('Emissions (daily means)'!$BI59=0,"*",IF('Emissions (daily means)'!Y59="","*",'Emissions (daily means)'!Y59)))</f>
        <v>27.877300613496931</v>
      </c>
      <c r="W59" s="217">
        <f>IF($B59="","",IF('Emissions (daily means)'!$BI59=0,"*",IF('Emissions (daily means)'!Z59="","*",'Emissions (daily means)'!Z59)))</f>
        <v>3.27</v>
      </c>
      <c r="X59" s="217">
        <f>IF($B59="","",IF('Emissions (daily means)'!$BI59=0,"*",IF('Emissions (daily means)'!AA59="","*",'Emissions (daily means)'!AA59)))</f>
        <v>4.07</v>
      </c>
      <c r="Y59" s="219">
        <f>IF($B59="","",IF('Emissions (daily means)'!$BI59=0,"*",IF('Emissions (daily means)'!AB59="","*",'Emissions (daily means)'!AB59)))</f>
        <v>21</v>
      </c>
      <c r="Z59" s="220">
        <f>IF($B59="","",IF('Emissions (daily means)'!$BI59=0,"*",IF('Emissions (daily means)'!AC59="","*",'Emissions (daily means)'!AC59)))</f>
        <v>650</v>
      </c>
      <c r="AA59" s="216">
        <f>IF($B59="","",IF('Emissions (daily means)'!$BI59=0,"*",IF('Emissions (daily means)'!AD59="","*",'Emissions (daily means)'!AD59)))</f>
        <v>650</v>
      </c>
      <c r="AB59" s="216">
        <f>IF($B59="","",IF('Emissions (daily means)'!$BI59=0,"*",IF('Emissions (daily means)'!AE59="","*",'Emissions (daily means)'!AE59)))</f>
        <v>400</v>
      </c>
      <c r="AC59" s="216">
        <f>IF($B59="","",IF('Emissions (daily means)'!$BI59=0,"*",IF('Emissions (daily means)'!AF59="","*",'Emissions (daily means)'!AF59)))</f>
        <v>250</v>
      </c>
      <c r="AD59" s="216">
        <f>IF($B59="","",IF('Emissions (daily means)'!$BI59=0,"*",IF('Emissions (daily means)'!AG59="","*",'Emissions (daily means)'!AG59)))</f>
        <v>160</v>
      </c>
      <c r="AE59" s="216">
        <f>IF($B59="","",IF('Emissions (daily means)'!$BI59=0,"*",IF('Emissions (daily means)'!AH59="","*",'Emissions (daily means)'!AH59)))</f>
        <v>220</v>
      </c>
      <c r="AF59" s="216">
        <f>IF($B59="","",IF('Emissions (daily means)'!$BI59=0,"*",IF('Emissions (daily means)'!AI59="","*",'Emissions (daily means)'!AI59)))</f>
        <v>140</v>
      </c>
      <c r="AG59" s="216">
        <f>IF($B59="","",IF('Emissions (daily means)'!$BI59=0,"*",IF('Emissions (daily means)'!AJ59="","*",'Emissions (daily means)'!AJ59)))</f>
        <v>10</v>
      </c>
      <c r="AH59" s="217">
        <f>IF($B59="","",IF('Emissions (daily means)'!$BI59=0,"*",IF('Emissions (daily means)'!AK59="","*",'Emissions (daily means)'!AK59)))</f>
        <v>0.6</v>
      </c>
      <c r="AI59" s="220">
        <f>IF($B59="","",IF('Emissions (daily means)'!$BI59=0,"*",IF('Emissions (daily means)'!AL59="","*",'Emissions (daily means)'!AL59)))</f>
        <v>833.87323943661977</v>
      </c>
      <c r="AJ59" s="216">
        <f>IF($B59="","",IF('Emissions (daily means)'!$BI59=0,"*",IF('Emissions (daily means)'!AM59="","*",'Emissions (daily means)'!AM59)))</f>
        <v>472.5617266570888</v>
      </c>
      <c r="AK59" s="223">
        <f>IF($B59="","",IF('Emissions (daily means)'!$BI59=0,"*",IF('Emissions (daily means)'!AN59="","*",'Emissions (daily means)'!AN59)))</f>
        <v>2.9608333333333339</v>
      </c>
      <c r="AL59" s="224">
        <f>IF($B59="","",IF('Emissions (daily means)'!$BI59=0,"*",IF('Emissions (daily means)'!AO59="","*",'Emissions (daily means)'!AO59)))</f>
        <v>0.4200224840457939</v>
      </c>
      <c r="AM59" s="225">
        <f>IF($B59="","",IF('Emissions (daily means)'!$BI59=0,"*",IF('Emissions (daily means)'!BC59="","*",'Emissions (daily means)'!BC59)))</f>
        <v>138126.66753195887</v>
      </c>
      <c r="AN59" s="226">
        <f>IF($B59="","",IF('Emissions (daily means)'!$BI59=0,"*",IF('Emissions (daily means)'!BD59="","*",'Emissions (daily means)'!BD59)))</f>
        <v>608.48752216721971</v>
      </c>
      <c r="AO59" s="227">
        <f>IF($B59="","",IF('Emissions (daily means)'!$BI59=0,"*",IF('Emissions (daily means)'!BE59="","*",'Emissions (daily means)'!BE59)))</f>
        <v>14.851955180987122</v>
      </c>
      <c r="AP59" s="21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I59" s="157" t="str">
        <f t="shared" si="27"/>
        <v/>
      </c>
      <c r="BJ59" s="157" t="str">
        <f t="shared" si="22"/>
        <v/>
      </c>
      <c r="BK59" s="66" t="str">
        <f t="shared" si="23"/>
        <v/>
      </c>
      <c r="BL59" s="65" t="str">
        <f t="shared" si="28"/>
        <v/>
      </c>
      <c r="BM59" s="64" t="str">
        <f t="shared" si="26"/>
        <v/>
      </c>
      <c r="BN59" s="64" t="str">
        <f t="shared" si="26"/>
        <v/>
      </c>
      <c r="BO59" s="64" t="str">
        <f t="shared" si="26"/>
        <v/>
      </c>
      <c r="BP59" s="65" t="str">
        <f t="shared" si="26"/>
        <v/>
      </c>
      <c r="BQ59" s="65" t="str">
        <f t="shared" si="29"/>
        <v/>
      </c>
      <c r="BR59" s="65" t="str">
        <f t="shared" si="29"/>
        <v/>
      </c>
      <c r="BS59" s="65" t="str">
        <f t="shared" si="29"/>
        <v/>
      </c>
      <c r="BT59" s="64" t="str">
        <f t="shared" si="29"/>
        <v/>
      </c>
      <c r="BU59" s="65" t="str">
        <f t="shared" si="29"/>
        <v/>
      </c>
      <c r="BV59" s="65" t="str">
        <f t="shared" si="29"/>
        <v/>
      </c>
      <c r="BW59" s="65" t="str">
        <f t="shared" si="29"/>
        <v/>
      </c>
      <c r="BX59" s="65" t="str">
        <f t="shared" si="29"/>
        <v/>
      </c>
      <c r="BY59" s="65" t="str">
        <f t="shared" si="29"/>
        <v/>
      </c>
      <c r="BZ59" s="169" t="str">
        <f t="shared" si="24"/>
        <v/>
      </c>
      <c r="CH59" s="157" t="str">
        <f t="shared" si="1"/>
        <v/>
      </c>
      <c r="CI59" s="157" t="str">
        <f t="shared" si="2"/>
        <v/>
      </c>
      <c r="CJ59" s="165" t="str">
        <f t="shared" si="6"/>
        <v/>
      </c>
      <c r="CK59" s="66" t="str">
        <f t="shared" si="7"/>
        <v/>
      </c>
      <c r="CL59" s="65" t="str">
        <f t="shared" si="8"/>
        <v/>
      </c>
      <c r="CM59" s="64" t="str">
        <f t="shared" si="9"/>
        <v/>
      </c>
      <c r="CN59" s="64" t="str">
        <f t="shared" si="10"/>
        <v/>
      </c>
      <c r="CO59" s="64" t="str">
        <f t="shared" si="11"/>
        <v/>
      </c>
      <c r="CP59" s="65" t="str">
        <f t="shared" si="12"/>
        <v/>
      </c>
      <c r="CQ59" s="65" t="str">
        <f t="shared" si="13"/>
        <v/>
      </c>
      <c r="CR59" s="65" t="str">
        <f t="shared" si="14"/>
        <v/>
      </c>
      <c r="CS59" s="65" t="str">
        <f t="shared" si="15"/>
        <v/>
      </c>
      <c r="CT59" s="64" t="str">
        <f t="shared" si="16"/>
        <v/>
      </c>
      <c r="CU59" s="65" t="str">
        <f t="shared" si="17"/>
        <v/>
      </c>
      <c r="CV59" s="65" t="str">
        <f t="shared" si="18"/>
        <v/>
      </c>
      <c r="CW59" s="65" t="str">
        <f t="shared" si="19"/>
        <v/>
      </c>
      <c r="CX59" s="65" t="str">
        <f t="shared" si="20"/>
        <v/>
      </c>
      <c r="CY59" s="65" t="str">
        <f t="shared" si="21"/>
        <v/>
      </c>
    </row>
    <row r="60" spans="2:103" ht="15.75" customHeight="1" x14ac:dyDescent="0.25">
      <c r="B60" s="213" t="str">
        <f>IF('Emissions (daily means)'!D60="","",'Emissions (daily means)'!D60)</f>
        <v>Housing system 2</v>
      </c>
      <c r="C60" s="213" t="str">
        <f>IF('Emissions (daily means)'!B60="","",'Emissions (daily means)'!B60)</f>
        <v>Institute 1</v>
      </c>
      <c r="D60" s="214" t="str">
        <f>IF('Emissions (daily means)'!E60="","",'Emissions (daily means)'!E60)</f>
        <v>Location 2</v>
      </c>
      <c r="E60" s="215">
        <f>IF('Emissions (daily means)'!F60="","",'Emissions (daily means)'!F60)</f>
        <v>2</v>
      </c>
      <c r="F60" s="216">
        <f>IF($B60="","",IF('Emissions (daily means)'!$BI60=0,"*",IF('Emissions (daily means)'!I60="","*",'Emissions (daily means)'!I60)))</f>
        <v>187</v>
      </c>
      <c r="G60" s="217">
        <f>IF($B60="","",IF('Emissions (daily means)'!$BI60=0,"*",IF('Emissions (daily means)'!J60="","*",'Emissions (daily means)'!J60)))</f>
        <v>18.473875432525958</v>
      </c>
      <c r="H60" s="216">
        <f>IF($B60="","",IF('Emissions (daily means)'!$BI60=0,"*",IF('Emissions (daily means)'!K60="","*",'Emissions (daily means)'!K60)))</f>
        <v>70.959999999999994</v>
      </c>
      <c r="I60" s="217">
        <f>IF($B60="","",IF('Emissions (daily means)'!$BI60=0,"*",IF('Emissions (daily means)'!L60="","*",'Emissions (daily means)'!L60)))</f>
        <v>19.590103806228374</v>
      </c>
      <c r="J60" s="216">
        <f>IF($B60="","",IF('Emissions (daily means)'!$BI60=0,"*",IF('Emissions (daily means)'!M60="","*",'Emissions (daily means)'!M60)))</f>
        <v>80.605190311418696</v>
      </c>
      <c r="K60" s="216">
        <f>IF($B60="","",IF('Emissions (daily means)'!$BI60=0,"*",IF('Emissions (daily means)'!N60="","*",'Emissions (daily means)'!N60)))</f>
        <v>105.58</v>
      </c>
      <c r="L60" s="218">
        <f>IF($B60="","",IF('Emissions (daily means)'!$BI60=0,"*",IF('Emissions (daily means)'!O60="","*",'Emissions (daily means)'!O60)))</f>
        <v>4.3159999999999998</v>
      </c>
      <c r="M60" s="213">
        <f>IF($B60="","",IF('Emissions (daily means)'!$BI60=0,"*",IF('Emissions (daily means)'!P60="","*",'Emissions (daily means)'!P60)))</f>
        <v>235</v>
      </c>
      <c r="N60" s="216">
        <f>IF($B60="","",IF('Emissions (daily means)'!$BI60=0,"*",IF('Emissions (daily means)'!Q60="","*",'Emissions (daily means)'!Q60)))</f>
        <v>167</v>
      </c>
      <c r="O60" s="216">
        <f>IF($B60="","",IF('Emissions (daily means)'!$BI60=0,"*",IF('Emissions (daily means)'!R60="","*",'Emissions (daily means)'!R60)))</f>
        <v>14</v>
      </c>
      <c r="P60" s="216">
        <f>IF($B60="","",IF('Emissions (daily means)'!$BI60=0,"*",IF('Emissions (daily means)'!S60="","*",'Emissions (daily means)'!S60)))</f>
        <v>47</v>
      </c>
      <c r="Q60" s="219">
        <f>IF($B60="","",IF('Emissions (daily means)'!$BI60=0,"*",IF('Emissions (daily means)'!T60="","*",'Emissions (daily means)'!T60)))</f>
        <v>0</v>
      </c>
      <c r="R60" s="220">
        <f>IF($B60="","",IF('Emissions (daily means)'!$BI60=0,"*",IF('Emissions (daily means)'!U60="","*",'Emissions (daily means)'!U60)))</f>
        <v>1</v>
      </c>
      <c r="S60" s="217">
        <f>IF($B60="","",IF('Emissions (daily means)'!$BI60=0,"*",IF('Emissions (daily means)'!V60="","*",'Emissions (daily means)'!V60)))</f>
        <v>4.0999999999999996</v>
      </c>
      <c r="T60" s="216">
        <f>IF($B60="","",IF('Emissions (daily means)'!$BI60=0,"*",IF('Emissions (daily means)'!W60="","*",'Emissions (daily means)'!W60)))</f>
        <v>0</v>
      </c>
      <c r="U60" s="219">
        <f>IF($B60="","",IF('Emissions (daily means)'!$BI60=0,"*",IF('Emissions (daily means)'!X60="","*",'Emissions (daily means)'!X60)))</f>
        <v>28</v>
      </c>
      <c r="V60" s="221">
        <f>IF($B60="","",IF('Emissions (daily means)'!$BI60=0,"*",IF('Emissions (daily means)'!Y60="","*",'Emissions (daily means)'!Y60)))</f>
        <v>30.538922155688624</v>
      </c>
      <c r="W60" s="217">
        <f>IF($B60="","",IF('Emissions (daily means)'!$BI60=0,"*",IF('Emissions (daily means)'!Z60="","*",'Emissions (daily means)'!Z60)))</f>
        <v>3.31</v>
      </c>
      <c r="X60" s="217">
        <f>IF($B60="","",IF('Emissions (daily means)'!$BI60=0,"*",IF('Emissions (daily means)'!AA60="","*",'Emissions (daily means)'!AA60)))</f>
        <v>4.07</v>
      </c>
      <c r="Y60" s="219">
        <f>IF($B60="","",IF('Emissions (daily means)'!$BI60=0,"*",IF('Emissions (daily means)'!AB60="","*",'Emissions (daily means)'!AB60)))</f>
        <v>27</v>
      </c>
      <c r="Z60" s="220">
        <f>IF($B60="","",IF('Emissions (daily means)'!$BI60=0,"*",IF('Emissions (daily means)'!AC60="","*",'Emissions (daily means)'!AC60)))</f>
        <v>650</v>
      </c>
      <c r="AA60" s="216">
        <f>IF($B60="","",IF('Emissions (daily means)'!$BI60=0,"*",IF('Emissions (daily means)'!AD60="","*",'Emissions (daily means)'!AD60)))</f>
        <v>650</v>
      </c>
      <c r="AB60" s="216">
        <f>IF($B60="","",IF('Emissions (daily means)'!$BI60=0,"*",IF('Emissions (daily means)'!AE60="","*",'Emissions (daily means)'!AE60)))</f>
        <v>400</v>
      </c>
      <c r="AC60" s="216">
        <f>IF($B60="","",IF('Emissions (daily means)'!$BI60=0,"*",IF('Emissions (daily means)'!AF60="","*",'Emissions (daily means)'!AF60)))</f>
        <v>250</v>
      </c>
      <c r="AD60" s="216">
        <f>IF($B60="","",IF('Emissions (daily means)'!$BI60=0,"*",IF('Emissions (daily means)'!AG60="","*",'Emissions (daily means)'!AG60)))</f>
        <v>160</v>
      </c>
      <c r="AE60" s="216">
        <f>IF($B60="","",IF('Emissions (daily means)'!$BI60=0,"*",IF('Emissions (daily means)'!AH60="","*",'Emissions (daily means)'!AH60)))</f>
        <v>220</v>
      </c>
      <c r="AF60" s="216">
        <f>IF($B60="","",IF('Emissions (daily means)'!$BI60=0,"*",IF('Emissions (daily means)'!AI60="","*",'Emissions (daily means)'!AI60)))</f>
        <v>140</v>
      </c>
      <c r="AG60" s="216">
        <f>IF($B60="","",IF('Emissions (daily means)'!$BI60=0,"*",IF('Emissions (daily means)'!AJ60="","*",'Emissions (daily means)'!AJ60)))</f>
        <v>10</v>
      </c>
      <c r="AH60" s="217">
        <f>IF($B60="","",IF('Emissions (daily means)'!$BI60=0,"*",IF('Emissions (daily means)'!AK60="","*",'Emissions (daily means)'!AK60)))</f>
        <v>0.6</v>
      </c>
      <c r="AI60" s="220">
        <f>IF($B60="","",IF('Emissions (daily means)'!$BI60=0,"*",IF('Emissions (daily means)'!AL60="","*",'Emissions (daily means)'!AL60)))</f>
        <v>704.92013888888891</v>
      </c>
      <c r="AJ60" s="216">
        <f>IF($B60="","",IF('Emissions (daily means)'!$BI60=0,"*",IF('Emissions (daily means)'!AM60="","*",'Emissions (daily means)'!AM60)))</f>
        <v>412.06445395897157</v>
      </c>
      <c r="AK60" s="223">
        <f>IF($B60="","",IF('Emissions (daily means)'!$BI60=0,"*",IF('Emissions (daily means)'!AN60="","*",'Emissions (daily means)'!AN60)))</f>
        <v>2.8843476258500349</v>
      </c>
      <c r="AL60" s="224">
        <f>IF($B60="","",IF('Emissions (daily means)'!$BI60=0,"*",IF('Emissions (daily means)'!AO60="","*",'Emissions (daily means)'!AO60)))</f>
        <v>4.5394345321232141E-2</v>
      </c>
      <c r="AM60" s="225">
        <f>IF($B60="","",IF('Emissions (daily means)'!$BI60=0,"*",IF('Emissions (daily means)'!BC60="","*",'Emissions (daily means)'!BC60)))</f>
        <v>177163.32968417194</v>
      </c>
      <c r="AN60" s="226">
        <f>IF($B60="","",IF('Emissions (daily means)'!$BI60=0,"*",IF('Emissions (daily means)'!BD60="","*",'Emissions (daily means)'!BD60)))</f>
        <v>777.03214773759623</v>
      </c>
      <c r="AO60" s="227">
        <f>IF($B60="","",IF('Emissions (daily means)'!$BI60=0,"*",IF('Emissions (daily means)'!BE60="","*",'Emissions (daily means)'!BE60)))</f>
        <v>21.284617024770355</v>
      </c>
      <c r="AP60" s="21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I60" s="157" t="str">
        <f t="shared" si="27"/>
        <v/>
      </c>
      <c r="BJ60" s="157" t="str">
        <f t="shared" si="22"/>
        <v/>
      </c>
      <c r="BK60" s="66" t="str">
        <f t="shared" si="23"/>
        <v/>
      </c>
      <c r="BL60" s="65" t="str">
        <f t="shared" si="28"/>
        <v/>
      </c>
      <c r="BM60" s="64" t="str">
        <f t="shared" si="26"/>
        <v/>
      </c>
      <c r="BN60" s="64" t="str">
        <f t="shared" si="26"/>
        <v/>
      </c>
      <c r="BO60" s="64" t="str">
        <f t="shared" si="26"/>
        <v/>
      </c>
      <c r="BP60" s="65" t="str">
        <f t="shared" si="26"/>
        <v/>
      </c>
      <c r="BQ60" s="65" t="str">
        <f t="shared" si="29"/>
        <v/>
      </c>
      <c r="BR60" s="65" t="str">
        <f t="shared" si="29"/>
        <v/>
      </c>
      <c r="BS60" s="65" t="str">
        <f t="shared" si="29"/>
        <v/>
      </c>
      <c r="BT60" s="64" t="str">
        <f t="shared" si="29"/>
        <v/>
      </c>
      <c r="BU60" s="65" t="str">
        <f t="shared" si="29"/>
        <v/>
      </c>
      <c r="BV60" s="65" t="str">
        <f t="shared" si="29"/>
        <v/>
      </c>
      <c r="BW60" s="65" t="str">
        <f t="shared" si="29"/>
        <v/>
      </c>
      <c r="BX60" s="65" t="str">
        <f t="shared" si="29"/>
        <v/>
      </c>
      <c r="BY60" s="65" t="str">
        <f t="shared" si="29"/>
        <v/>
      </c>
      <c r="BZ60" s="169" t="str">
        <f t="shared" si="24"/>
        <v/>
      </c>
      <c r="CH60" s="157" t="str">
        <f t="shared" si="1"/>
        <v/>
      </c>
      <c r="CI60" s="157" t="str">
        <f t="shared" si="2"/>
        <v/>
      </c>
      <c r="CJ60" s="165" t="str">
        <f t="shared" si="6"/>
        <v/>
      </c>
      <c r="CK60" s="66" t="str">
        <f t="shared" si="7"/>
        <v/>
      </c>
      <c r="CL60" s="65" t="str">
        <f t="shared" si="8"/>
        <v/>
      </c>
      <c r="CM60" s="64" t="str">
        <f t="shared" si="9"/>
        <v/>
      </c>
      <c r="CN60" s="64" t="str">
        <f t="shared" si="10"/>
        <v/>
      </c>
      <c r="CO60" s="64" t="str">
        <f t="shared" si="11"/>
        <v/>
      </c>
      <c r="CP60" s="65" t="str">
        <f t="shared" si="12"/>
        <v/>
      </c>
      <c r="CQ60" s="65" t="str">
        <f t="shared" si="13"/>
        <v/>
      </c>
      <c r="CR60" s="65" t="str">
        <f t="shared" si="14"/>
        <v/>
      </c>
      <c r="CS60" s="65" t="str">
        <f t="shared" si="15"/>
        <v/>
      </c>
      <c r="CT60" s="64" t="str">
        <f t="shared" si="16"/>
        <v/>
      </c>
      <c r="CU60" s="65" t="str">
        <f t="shared" si="17"/>
        <v/>
      </c>
      <c r="CV60" s="65" t="str">
        <f t="shared" si="18"/>
        <v/>
      </c>
      <c r="CW60" s="65" t="str">
        <f t="shared" si="19"/>
        <v/>
      </c>
      <c r="CX60" s="65" t="str">
        <f t="shared" si="20"/>
        <v/>
      </c>
      <c r="CY60" s="65" t="str">
        <f t="shared" si="21"/>
        <v/>
      </c>
    </row>
    <row r="61" spans="2:103" ht="15.75" customHeight="1" x14ac:dyDescent="0.25">
      <c r="B61" s="213" t="str">
        <f>IF('Emissions (daily means)'!D61="","",'Emissions (daily means)'!D61)</f>
        <v>Housing system 2</v>
      </c>
      <c r="C61" s="213" t="str">
        <f>IF('Emissions (daily means)'!B61="","",'Emissions (daily means)'!B61)</f>
        <v>Institute 1</v>
      </c>
      <c r="D61" s="214" t="str">
        <f>IF('Emissions (daily means)'!E61="","",'Emissions (daily means)'!E61)</f>
        <v>Location 2</v>
      </c>
      <c r="E61" s="215">
        <f>IF('Emissions (daily means)'!F61="","",'Emissions (daily means)'!F61)</f>
        <v>3</v>
      </c>
      <c r="F61" s="216">
        <f>IF($B61="","",IF('Emissions (daily means)'!$BI61=0,"*",IF('Emissions (daily means)'!I61="","*",'Emissions (daily means)'!I61)))</f>
        <v>250</v>
      </c>
      <c r="G61" s="217">
        <f>IF($B61="","",IF('Emissions (daily means)'!$BI61=0,"*",IF('Emissions (daily means)'!J61="","*",'Emissions (daily means)'!J61)))</f>
        <v>14.520798611111108</v>
      </c>
      <c r="H61" s="216">
        <f>IF($B61="","",IF('Emissions (daily means)'!$BI61=0,"*",IF('Emissions (daily means)'!K61="","*",'Emissions (daily means)'!K61)))</f>
        <v>83.8</v>
      </c>
      <c r="I61" s="217">
        <f>IF($B61="","",IF('Emissions (daily means)'!$BI61=0,"*",IF('Emissions (daily means)'!L61="","*",'Emissions (daily means)'!L61)))</f>
        <v>17.988437499999993</v>
      </c>
      <c r="J61" s="216">
        <f>IF($B61="","",IF('Emissions (daily means)'!$BI61=0,"*",IF('Emissions (daily means)'!M61="","*",'Emissions (daily means)'!M61)))</f>
        <v>78.231805555555567</v>
      </c>
      <c r="K61" s="216">
        <f>IF($B61="","",IF('Emissions (daily means)'!$BI61=0,"*",IF('Emissions (daily means)'!N61="","*",'Emissions (daily means)'!N61)))</f>
        <v>185.31</v>
      </c>
      <c r="L61" s="218">
        <f>IF($B61="","",IF('Emissions (daily means)'!$BI61=0,"*",IF('Emissions (daily means)'!O61="","*",'Emissions (daily means)'!O61)))</f>
        <v>4.3389999999999995</v>
      </c>
      <c r="M61" s="213">
        <f>IF($B61="","",IF('Emissions (daily means)'!$BI61=0,"*",IF('Emissions (daily means)'!P61="","*",'Emissions (daily means)'!P61)))</f>
        <v>235</v>
      </c>
      <c r="N61" s="216">
        <f>IF($B61="","",IF('Emissions (daily means)'!$BI61=0,"*",IF('Emissions (daily means)'!Q61="","*",'Emissions (daily means)'!Q61)))</f>
        <v>175</v>
      </c>
      <c r="O61" s="216">
        <f>IF($B61="","",IF('Emissions (daily means)'!$BI61=0,"*",IF('Emissions (daily means)'!R61="","*",'Emissions (daily means)'!R61)))</f>
        <v>13</v>
      </c>
      <c r="P61" s="216">
        <f>IF($B61="","",IF('Emissions (daily means)'!$BI61=0,"*",IF('Emissions (daily means)'!S61="","*",'Emissions (daily means)'!S61)))</f>
        <v>40</v>
      </c>
      <c r="Q61" s="219">
        <f>IF($B61="","",IF('Emissions (daily means)'!$BI61=0,"*",IF('Emissions (daily means)'!T61="","*",'Emissions (daily means)'!T61)))</f>
        <v>0</v>
      </c>
      <c r="R61" s="220">
        <f>IF($B61="","",IF('Emissions (daily means)'!$BI61=0,"*",IF('Emissions (daily means)'!U61="","*",'Emissions (daily means)'!U61)))</f>
        <v>1</v>
      </c>
      <c r="S61" s="217">
        <f>IF($B61="","",IF('Emissions (daily means)'!$BI61=0,"*",IF('Emissions (daily means)'!V61="","*",'Emissions (daily means)'!V61)))</f>
        <v>4.0999999999999996</v>
      </c>
      <c r="T61" s="216">
        <f>IF($B61="","",IF('Emissions (daily means)'!$BI61=0,"*",IF('Emissions (daily means)'!W61="","*",'Emissions (daily means)'!W61)))</f>
        <v>0</v>
      </c>
      <c r="U61" s="219">
        <f>IF($B61="","",IF('Emissions (daily means)'!$BI61=0,"*",IF('Emissions (daily means)'!X61="","*",'Emissions (daily means)'!X61)))</f>
        <v>28</v>
      </c>
      <c r="V61" s="221">
        <f>IF($B61="","",IF('Emissions (daily means)'!$BI61=0,"*",IF('Emissions (daily means)'!Y61="","*",'Emissions (daily means)'!Y61)))</f>
        <v>35.565714285714286</v>
      </c>
      <c r="W61" s="217">
        <f>IF($B61="","",IF('Emissions (daily means)'!$BI61=0,"*",IF('Emissions (daily means)'!Z61="","*",'Emissions (daily means)'!Z61)))</f>
        <v>3.39</v>
      </c>
      <c r="X61" s="217">
        <f>IF($B61="","",IF('Emissions (daily means)'!$BI61=0,"*",IF('Emissions (daily means)'!AA61="","*",'Emissions (daily means)'!AA61)))</f>
        <v>4.25</v>
      </c>
      <c r="Y61" s="219">
        <f>IF($B61="","",IF('Emissions (daily means)'!$BI61=0,"*",IF('Emissions (daily means)'!AB61="","*",'Emissions (daily means)'!AB61)))</f>
        <v>25</v>
      </c>
      <c r="Z61" s="220">
        <f>IF($B61="","",IF('Emissions (daily means)'!$BI61=0,"*",IF('Emissions (daily means)'!AC61="","*",'Emissions (daily means)'!AC61)))</f>
        <v>650</v>
      </c>
      <c r="AA61" s="216">
        <f>IF($B61="","",IF('Emissions (daily means)'!$BI61=0,"*",IF('Emissions (daily means)'!AD61="","*",'Emissions (daily means)'!AD61)))</f>
        <v>650</v>
      </c>
      <c r="AB61" s="216">
        <f>IF($B61="","",IF('Emissions (daily means)'!$BI61=0,"*",IF('Emissions (daily means)'!AE61="","*",'Emissions (daily means)'!AE61)))</f>
        <v>400</v>
      </c>
      <c r="AC61" s="216">
        <f>IF($B61="","",IF('Emissions (daily means)'!$BI61=0,"*",IF('Emissions (daily means)'!AF61="","*",'Emissions (daily means)'!AF61)))</f>
        <v>250</v>
      </c>
      <c r="AD61" s="216">
        <f>IF($B61="","",IF('Emissions (daily means)'!$BI61=0,"*",IF('Emissions (daily means)'!AG61="","*",'Emissions (daily means)'!AG61)))</f>
        <v>160</v>
      </c>
      <c r="AE61" s="216">
        <f>IF($B61="","",IF('Emissions (daily means)'!$BI61=0,"*",IF('Emissions (daily means)'!AH61="","*",'Emissions (daily means)'!AH61)))</f>
        <v>220</v>
      </c>
      <c r="AF61" s="216">
        <f>IF($B61="","",IF('Emissions (daily means)'!$BI61=0,"*",IF('Emissions (daily means)'!AI61="","*",'Emissions (daily means)'!AI61)))</f>
        <v>140</v>
      </c>
      <c r="AG61" s="216">
        <f>IF($B61="","",IF('Emissions (daily means)'!$BI61=0,"*",IF('Emissions (daily means)'!AJ61="","*",'Emissions (daily means)'!AJ61)))</f>
        <v>10</v>
      </c>
      <c r="AH61" s="217">
        <f>IF($B61="","",IF('Emissions (daily means)'!$BI61=0,"*",IF('Emissions (daily means)'!AK61="","*",'Emissions (daily means)'!AK61)))</f>
        <v>0.6</v>
      </c>
      <c r="AI61" s="220">
        <f>IF($B61="","",IF('Emissions (daily means)'!$BI61=0,"*",IF('Emissions (daily means)'!AL61="","*",'Emissions (daily means)'!AL61)))</f>
        <v>705.95818815331006</v>
      </c>
      <c r="AJ61" s="216">
        <f>IF($B61="","",IF('Emissions (daily means)'!$BI61=0,"*",IF('Emissions (daily means)'!AM61="","*",'Emissions (daily means)'!AM61)))</f>
        <v>394.33741258741259</v>
      </c>
      <c r="AK61" s="223">
        <f>IF($B61="","",IF('Emissions (daily means)'!$BI61=0,"*",IF('Emissions (daily means)'!AN61="","*",'Emissions (daily means)'!AN61)))</f>
        <v>2.4801815128042684</v>
      </c>
      <c r="AL61" s="224">
        <f>IF($B61="","",IF('Emissions (daily means)'!$BI61=0,"*",IF('Emissions (daily means)'!AO61="","*",'Emissions (daily means)'!AO61)))</f>
        <v>0.22332794236602654</v>
      </c>
      <c r="AM61" s="225">
        <f>IF($B61="","",IF('Emissions (daily means)'!$BI61=0,"*",IF('Emissions (daily means)'!BC61="","*",'Emissions (daily means)'!BC61)))</f>
        <v>182348.7338866966</v>
      </c>
      <c r="AN61" s="226">
        <f>IF($B61="","",IF('Emissions (daily means)'!$BI61=0,"*",IF('Emissions (daily means)'!BD61="","*",'Emissions (daily means)'!BD61)))</f>
        <v>799.77514862586224</v>
      </c>
      <c r="AO61" s="227">
        <f>IF($B61="","",IF('Emissions (daily means)'!$BI61=0,"*",IF('Emissions (daily means)'!BE61="","*",'Emissions (daily means)'!BE61)))</f>
        <v>17.415658291598341</v>
      </c>
      <c r="AP61" s="21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I61" s="157" t="str">
        <f t="shared" si="27"/>
        <v/>
      </c>
      <c r="BJ61" s="157" t="str">
        <f t="shared" si="22"/>
        <v/>
      </c>
      <c r="BK61" s="66" t="str">
        <f t="shared" si="23"/>
        <v/>
      </c>
      <c r="BL61" s="65" t="str">
        <f t="shared" si="28"/>
        <v/>
      </c>
      <c r="BM61" s="64" t="str">
        <f t="shared" si="26"/>
        <v/>
      </c>
      <c r="BN61" s="64" t="str">
        <f t="shared" si="26"/>
        <v/>
      </c>
      <c r="BO61" s="64" t="str">
        <f t="shared" si="26"/>
        <v/>
      </c>
      <c r="BP61" s="65" t="str">
        <f t="shared" si="26"/>
        <v/>
      </c>
      <c r="BQ61" s="65" t="str">
        <f t="shared" si="29"/>
        <v/>
      </c>
      <c r="BR61" s="65" t="str">
        <f t="shared" si="29"/>
        <v/>
      </c>
      <c r="BS61" s="65" t="str">
        <f t="shared" si="29"/>
        <v/>
      </c>
      <c r="BT61" s="64" t="str">
        <f t="shared" si="29"/>
        <v/>
      </c>
      <c r="BU61" s="65" t="str">
        <f t="shared" si="29"/>
        <v/>
      </c>
      <c r="BV61" s="65" t="str">
        <f t="shared" si="29"/>
        <v/>
      </c>
      <c r="BW61" s="65" t="str">
        <f t="shared" si="29"/>
        <v/>
      </c>
      <c r="BX61" s="65" t="str">
        <f t="shared" si="29"/>
        <v/>
      </c>
      <c r="BY61" s="65" t="str">
        <f t="shared" si="29"/>
        <v/>
      </c>
      <c r="BZ61" s="169" t="str">
        <f t="shared" si="24"/>
        <v/>
      </c>
      <c r="CH61" s="157" t="str">
        <f t="shared" si="1"/>
        <v/>
      </c>
      <c r="CI61" s="157" t="str">
        <f t="shared" si="2"/>
        <v/>
      </c>
      <c r="CJ61" s="165" t="str">
        <f t="shared" si="6"/>
        <v/>
      </c>
      <c r="CK61" s="66" t="str">
        <f t="shared" si="7"/>
        <v/>
      </c>
      <c r="CL61" s="65" t="str">
        <f t="shared" si="8"/>
        <v/>
      </c>
      <c r="CM61" s="64" t="str">
        <f t="shared" si="9"/>
        <v/>
      </c>
      <c r="CN61" s="64" t="str">
        <f t="shared" si="10"/>
        <v/>
      </c>
      <c r="CO61" s="64" t="str">
        <f t="shared" si="11"/>
        <v/>
      </c>
      <c r="CP61" s="65" t="str">
        <f t="shared" si="12"/>
        <v/>
      </c>
      <c r="CQ61" s="65" t="str">
        <f t="shared" si="13"/>
        <v/>
      </c>
      <c r="CR61" s="65" t="str">
        <f t="shared" si="14"/>
        <v/>
      </c>
      <c r="CS61" s="65" t="str">
        <f t="shared" si="15"/>
        <v/>
      </c>
      <c r="CT61" s="64" t="str">
        <f t="shared" si="16"/>
        <v/>
      </c>
      <c r="CU61" s="65" t="str">
        <f t="shared" si="17"/>
        <v/>
      </c>
      <c r="CV61" s="65" t="str">
        <f t="shared" si="18"/>
        <v/>
      </c>
      <c r="CW61" s="65" t="str">
        <f t="shared" si="19"/>
        <v/>
      </c>
      <c r="CX61" s="65" t="str">
        <f t="shared" si="20"/>
        <v/>
      </c>
      <c r="CY61" s="65" t="str">
        <f t="shared" si="21"/>
        <v/>
      </c>
    </row>
    <row r="62" spans="2:103" ht="15.75" customHeight="1" x14ac:dyDescent="0.25">
      <c r="B62" s="213" t="str">
        <f>IF('Emissions (daily means)'!D62="","",'Emissions (daily means)'!D62)</f>
        <v>Housing system 2</v>
      </c>
      <c r="C62" s="213" t="str">
        <f>IF('Emissions (daily means)'!B62="","",'Emissions (daily means)'!B62)</f>
        <v>Institute 1</v>
      </c>
      <c r="D62" s="214" t="str">
        <f>IF('Emissions (daily means)'!E62="","",'Emissions (daily means)'!E62)</f>
        <v>Location 2</v>
      </c>
      <c r="E62" s="215">
        <f>IF('Emissions (daily means)'!F62="","",'Emissions (daily means)'!F62)</f>
        <v>4</v>
      </c>
      <c r="F62" s="216">
        <f>IF($B62="","",IF('Emissions (daily means)'!$BI62=0,"*",IF('Emissions (daily means)'!I62="","*",'Emissions (daily means)'!I62)))</f>
        <v>299</v>
      </c>
      <c r="G62" s="217">
        <f>IF($B62="","",IF('Emissions (daily means)'!$BI62=0,"*",IF('Emissions (daily means)'!J62="","*",'Emissions (daily means)'!J62)))</f>
        <v>10.02083333333333</v>
      </c>
      <c r="H62" s="216">
        <f>IF($B62="","",IF('Emissions (daily means)'!$BI62=0,"*",IF('Emissions (daily means)'!K62="","*",'Emissions (daily means)'!K62)))</f>
        <v>85.36</v>
      </c>
      <c r="I62" s="217">
        <f>IF($B62="","",IF('Emissions (daily means)'!$BI62=0,"*",IF('Emissions (daily means)'!L62="","*",'Emissions (daily means)'!L62)))</f>
        <v>11.180416666666671</v>
      </c>
      <c r="J62" s="216">
        <f>IF($B62="","",IF('Emissions (daily means)'!$BI62=0,"*",IF('Emissions (daily means)'!M62="","*",'Emissions (daily means)'!M62)))</f>
        <v>77.462916666666658</v>
      </c>
      <c r="K62" s="216">
        <f>IF($B62="","",IF('Emissions (daily means)'!$BI62=0,"*",IF('Emissions (daily means)'!N62="","*",'Emissions (daily means)'!N62)))</f>
        <v>72.069999999999993</v>
      </c>
      <c r="L62" s="218">
        <f>IF($B62="","",IF('Emissions (daily means)'!$BI62=0,"*",IF('Emissions (daily means)'!O62="","*",'Emissions (daily means)'!O62)))</f>
        <v>5.6399999999999988</v>
      </c>
      <c r="M62" s="213">
        <f>IF($B62="","",IF('Emissions (daily means)'!$BI62=0,"*",IF('Emissions (daily means)'!P62="","*",'Emissions (daily means)'!P62)))</f>
        <v>235</v>
      </c>
      <c r="N62" s="216">
        <f>IF($B62="","",IF('Emissions (daily means)'!$BI62=0,"*",IF('Emissions (daily means)'!Q62="","*",'Emissions (daily means)'!Q62)))</f>
        <v>178</v>
      </c>
      <c r="O62" s="216">
        <f>IF($B62="","",IF('Emissions (daily means)'!$BI62=0,"*",IF('Emissions (daily means)'!R62="","*",'Emissions (daily means)'!R62)))</f>
        <v>9</v>
      </c>
      <c r="P62" s="216">
        <f>IF($B62="","",IF('Emissions (daily means)'!$BI62=0,"*",IF('Emissions (daily means)'!S62="","*",'Emissions (daily means)'!S62)))</f>
        <v>39</v>
      </c>
      <c r="Q62" s="219">
        <f>IF($B62="","",IF('Emissions (daily means)'!$BI62=0,"*",IF('Emissions (daily means)'!T62="","*",'Emissions (daily means)'!T62)))</f>
        <v>0</v>
      </c>
      <c r="R62" s="220">
        <f>IF($B62="","",IF('Emissions (daily means)'!$BI62=0,"*",IF('Emissions (daily means)'!U62="","*",'Emissions (daily means)'!U62)))</f>
        <v>1</v>
      </c>
      <c r="S62" s="217">
        <f>IF($B62="","",IF('Emissions (daily means)'!$BI62=0,"*",IF('Emissions (daily means)'!V62="","*",'Emissions (daily means)'!V62)))</f>
        <v>4.0999999999999996</v>
      </c>
      <c r="T62" s="216">
        <f>IF($B62="","",IF('Emissions (daily means)'!$BI62=0,"*",IF('Emissions (daily means)'!W62="","*",'Emissions (daily means)'!W62)))</f>
        <v>0</v>
      </c>
      <c r="U62" s="219">
        <f>IF($B62="","",IF('Emissions (daily means)'!$BI62=0,"*",IF('Emissions (daily means)'!X62="","*",'Emissions (daily means)'!X62)))</f>
        <v>28</v>
      </c>
      <c r="V62" s="221">
        <f>IF($B62="","",IF('Emissions (daily means)'!$BI62=0,"*",IF('Emissions (daily means)'!Y62="","*",'Emissions (daily means)'!Y62)))</f>
        <v>25.7191011235955</v>
      </c>
      <c r="W62" s="217">
        <f>IF($B62="","",IF('Emissions (daily means)'!$BI62=0,"*",IF('Emissions (daily means)'!Z62="","*",'Emissions (daily means)'!Z62)))</f>
        <v>3.5</v>
      </c>
      <c r="X62" s="217">
        <f>IF($B62="","",IF('Emissions (daily means)'!$BI62=0,"*",IF('Emissions (daily means)'!AA62="","*",'Emissions (daily means)'!AA62)))</f>
        <v>4.45</v>
      </c>
      <c r="Y62" s="219">
        <f>IF($B62="","",IF('Emissions (daily means)'!$BI62=0,"*",IF('Emissions (daily means)'!AB62="","*",'Emissions (daily means)'!AB62)))</f>
        <v>21</v>
      </c>
      <c r="Z62" s="220">
        <f>IF($B62="","",IF('Emissions (daily means)'!$BI62=0,"*",IF('Emissions (daily means)'!AC62="","*",'Emissions (daily means)'!AC62)))</f>
        <v>650</v>
      </c>
      <c r="AA62" s="216">
        <f>IF($B62="","",IF('Emissions (daily means)'!$BI62=0,"*",IF('Emissions (daily means)'!AD62="","*",'Emissions (daily means)'!AD62)))</f>
        <v>650</v>
      </c>
      <c r="AB62" s="216">
        <f>IF($B62="","",IF('Emissions (daily means)'!$BI62=0,"*",IF('Emissions (daily means)'!AE62="","*",'Emissions (daily means)'!AE62)))</f>
        <v>400</v>
      </c>
      <c r="AC62" s="216">
        <f>IF($B62="","",IF('Emissions (daily means)'!$BI62=0,"*",IF('Emissions (daily means)'!AF62="","*",'Emissions (daily means)'!AF62)))</f>
        <v>250</v>
      </c>
      <c r="AD62" s="216">
        <f>IF($B62="","",IF('Emissions (daily means)'!$BI62=0,"*",IF('Emissions (daily means)'!AG62="","*",'Emissions (daily means)'!AG62)))</f>
        <v>160</v>
      </c>
      <c r="AE62" s="216">
        <f>IF($B62="","",IF('Emissions (daily means)'!$BI62=0,"*",IF('Emissions (daily means)'!AH62="","*",'Emissions (daily means)'!AH62)))</f>
        <v>220</v>
      </c>
      <c r="AF62" s="216">
        <f>IF($B62="","",IF('Emissions (daily means)'!$BI62=0,"*",IF('Emissions (daily means)'!AI62="","*",'Emissions (daily means)'!AI62)))</f>
        <v>140</v>
      </c>
      <c r="AG62" s="216">
        <f>IF($B62="","",IF('Emissions (daily means)'!$BI62=0,"*",IF('Emissions (daily means)'!AJ62="","*",'Emissions (daily means)'!AJ62)))</f>
        <v>10</v>
      </c>
      <c r="AH62" s="217">
        <f>IF($B62="","",IF('Emissions (daily means)'!$BI62=0,"*",IF('Emissions (daily means)'!AK62="","*",'Emissions (daily means)'!AK62)))</f>
        <v>0.6</v>
      </c>
      <c r="AI62" s="220">
        <f>IF($B62="","",IF('Emissions (daily means)'!$BI62=0,"*",IF('Emissions (daily means)'!AL62="","*",'Emissions (daily means)'!AL62)))</f>
        <v>721.97569444444446</v>
      </c>
      <c r="AJ62" s="216">
        <f>IF($B62="","",IF('Emissions (daily means)'!$BI62=0,"*",IF('Emissions (daily means)'!AM62="","*",'Emissions (daily means)'!AM62)))</f>
        <v>391.9802256976327</v>
      </c>
      <c r="AK62" s="223">
        <f>IF($B62="","",IF('Emissions (daily means)'!$BI62=0,"*",IF('Emissions (daily means)'!AN62="","*",'Emissions (daily means)'!AN62)))</f>
        <v>1.6032463162394006</v>
      </c>
      <c r="AL62" s="224">
        <f>IF($B62="","",IF('Emissions (daily means)'!$BI62=0,"*",IF('Emissions (daily means)'!AO62="","*",'Emissions (daily means)'!AO62)))</f>
        <v>3.0266051991712024E-2</v>
      </c>
      <c r="AM62" s="225">
        <f>IF($B62="","",IF('Emissions (daily means)'!$BI62=0,"*",IF('Emissions (daily means)'!BC62="","*",'Emissions (daily means)'!BC62)))</f>
        <v>155335.50656518963</v>
      </c>
      <c r="AN62" s="226">
        <f>IF($B62="","",IF('Emissions (daily means)'!$BI62=0,"*",IF('Emissions (daily means)'!BD62="","*",'Emissions (daily means)'!BD62)))</f>
        <v>687.32525028844964</v>
      </c>
      <c r="AO62" s="227">
        <f>IF($B62="","",IF('Emissions (daily means)'!$BI62=0,"*",IF('Emissions (daily means)'!BE62="","*",'Emissions (daily means)'!BE62)))</f>
        <v>10.340172226069054</v>
      </c>
      <c r="AP62" s="21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I62" s="157" t="str">
        <f t="shared" si="27"/>
        <v/>
      </c>
      <c r="BJ62" s="157" t="str">
        <f t="shared" si="22"/>
        <v/>
      </c>
      <c r="BK62" s="66" t="str">
        <f t="shared" si="23"/>
        <v/>
      </c>
      <c r="BL62" s="65" t="str">
        <f t="shared" si="28"/>
        <v/>
      </c>
      <c r="BM62" s="64" t="str">
        <f t="shared" si="26"/>
        <v/>
      </c>
      <c r="BN62" s="64" t="str">
        <f t="shared" si="26"/>
        <v/>
      </c>
      <c r="BO62" s="64" t="str">
        <f t="shared" si="26"/>
        <v/>
      </c>
      <c r="BP62" s="65" t="str">
        <f t="shared" si="26"/>
        <v/>
      </c>
      <c r="BQ62" s="65" t="str">
        <f t="shared" si="29"/>
        <v/>
      </c>
      <c r="BR62" s="65" t="str">
        <f t="shared" si="29"/>
        <v/>
      </c>
      <c r="BS62" s="65" t="str">
        <f t="shared" si="29"/>
        <v/>
      </c>
      <c r="BT62" s="64" t="str">
        <f t="shared" si="29"/>
        <v/>
      </c>
      <c r="BU62" s="65" t="str">
        <f t="shared" si="29"/>
        <v/>
      </c>
      <c r="BV62" s="65" t="str">
        <f t="shared" si="29"/>
        <v/>
      </c>
      <c r="BW62" s="65" t="str">
        <f t="shared" si="29"/>
        <v/>
      </c>
      <c r="BX62" s="65" t="str">
        <f t="shared" si="29"/>
        <v/>
      </c>
      <c r="BY62" s="65" t="str">
        <f t="shared" si="29"/>
        <v/>
      </c>
      <c r="BZ62" s="169" t="str">
        <f t="shared" si="24"/>
        <v/>
      </c>
      <c r="CH62" s="157" t="str">
        <f t="shared" si="1"/>
        <v/>
      </c>
      <c r="CI62" s="157" t="str">
        <f t="shared" si="2"/>
        <v/>
      </c>
      <c r="CJ62" s="165" t="str">
        <f t="shared" si="6"/>
        <v/>
      </c>
      <c r="CK62" s="66" t="str">
        <f t="shared" si="7"/>
        <v/>
      </c>
      <c r="CL62" s="65" t="str">
        <f t="shared" si="8"/>
        <v/>
      </c>
      <c r="CM62" s="64" t="str">
        <f t="shared" si="9"/>
        <v/>
      </c>
      <c r="CN62" s="64" t="str">
        <f t="shared" si="10"/>
        <v/>
      </c>
      <c r="CO62" s="64" t="str">
        <f t="shared" si="11"/>
        <v/>
      </c>
      <c r="CP62" s="65" t="str">
        <f t="shared" si="12"/>
        <v/>
      </c>
      <c r="CQ62" s="65" t="str">
        <f t="shared" si="13"/>
        <v/>
      </c>
      <c r="CR62" s="65" t="str">
        <f t="shared" si="14"/>
        <v/>
      </c>
      <c r="CS62" s="65" t="str">
        <f t="shared" si="15"/>
        <v/>
      </c>
      <c r="CT62" s="64" t="str">
        <f t="shared" si="16"/>
        <v/>
      </c>
      <c r="CU62" s="65" t="str">
        <f t="shared" si="17"/>
        <v/>
      </c>
      <c r="CV62" s="65" t="str">
        <f t="shared" si="18"/>
        <v/>
      </c>
      <c r="CW62" s="65" t="str">
        <f t="shared" si="19"/>
        <v/>
      </c>
      <c r="CX62" s="65" t="str">
        <f t="shared" si="20"/>
        <v/>
      </c>
      <c r="CY62" s="65" t="str">
        <f t="shared" si="21"/>
        <v/>
      </c>
    </row>
    <row r="63" spans="2:103" ht="15.75" customHeight="1" x14ac:dyDescent="0.25">
      <c r="B63" s="213" t="str">
        <f>IF('Emissions (daily means)'!D63="","",'Emissions (daily means)'!D63)</f>
        <v>Housing system 2</v>
      </c>
      <c r="C63" s="213" t="str">
        <f>IF('Emissions (daily means)'!B63="","",'Emissions (daily means)'!B63)</f>
        <v>Institute 1</v>
      </c>
      <c r="D63" s="214" t="str">
        <f>IF('Emissions (daily means)'!E63="","",'Emissions (daily means)'!E63)</f>
        <v>Location 2</v>
      </c>
      <c r="E63" s="215">
        <f>IF('Emissions (daily means)'!F63="","",'Emissions (daily means)'!F63)</f>
        <v>5</v>
      </c>
      <c r="F63" s="216">
        <f>IF($B63="","",IF('Emissions (daily means)'!$BI63=0,"*",IF('Emissions (daily means)'!I63="","*",'Emissions (daily means)'!I63)))</f>
        <v>342</v>
      </c>
      <c r="G63" s="217">
        <f>IF($B63="","",IF('Emissions (daily means)'!$BI63=0,"*",IF('Emissions (daily means)'!J63="","*",'Emissions (daily means)'!J63)))</f>
        <v>7.1126400000000016</v>
      </c>
      <c r="H63" s="216">
        <f>IF($B63="","",IF('Emissions (daily means)'!$BI63=0,"*",IF('Emissions (daily means)'!K63="","*",'Emissions (daily means)'!K63)))</f>
        <v>83.24</v>
      </c>
      <c r="I63" s="217">
        <f>IF($B63="","",IF('Emissions (daily means)'!$BI63=0,"*",IF('Emissions (daily means)'!L63="","*",'Emissions (daily means)'!L63)))</f>
        <v>8.630840000000001</v>
      </c>
      <c r="J63" s="216">
        <f>IF($B63="","",IF('Emissions (daily means)'!$BI63=0,"*",IF('Emissions (daily means)'!M63="","*",'Emissions (daily means)'!M63)))</f>
        <v>93.091999999999985</v>
      </c>
      <c r="K63" s="216">
        <f>IF($B63="","",IF('Emissions (daily means)'!$BI63=0,"*",IF('Emissions (daily means)'!N63="","*",'Emissions (daily means)'!N63)))</f>
        <v>160.11000000000001</v>
      </c>
      <c r="L63" s="218">
        <f>IF($B63="","",IF('Emissions (daily means)'!$BI63=0,"*",IF('Emissions (daily means)'!O63="","*",'Emissions (daily means)'!O63)))</f>
        <v>10.664000000000003</v>
      </c>
      <c r="M63" s="213">
        <f>IF($B63="","",IF('Emissions (daily means)'!$BI63=0,"*",IF('Emissions (daily means)'!P63="","*",'Emissions (daily means)'!P63)))</f>
        <v>235</v>
      </c>
      <c r="N63" s="216">
        <f>IF($B63="","",IF('Emissions (daily means)'!$BI63=0,"*",IF('Emissions (daily means)'!Q63="","*",'Emissions (daily means)'!Q63)))</f>
        <v>168</v>
      </c>
      <c r="O63" s="216">
        <f>IF($B63="","",IF('Emissions (daily means)'!$BI63=0,"*",IF('Emissions (daily means)'!R63="","*",'Emissions (daily means)'!R63)))</f>
        <v>14</v>
      </c>
      <c r="P63" s="216">
        <f>IF($B63="","",IF('Emissions (daily means)'!$BI63=0,"*",IF('Emissions (daily means)'!S63="","*",'Emissions (daily means)'!S63)))</f>
        <v>46</v>
      </c>
      <c r="Q63" s="219">
        <f>IF($B63="","",IF('Emissions (daily means)'!$BI63=0,"*",IF('Emissions (daily means)'!T63="","*",'Emissions (daily means)'!T63)))</f>
        <v>0</v>
      </c>
      <c r="R63" s="220">
        <f>IF($B63="","",IF('Emissions (daily means)'!$BI63=0,"*",IF('Emissions (daily means)'!U63="","*",'Emissions (daily means)'!U63)))</f>
        <v>1</v>
      </c>
      <c r="S63" s="217">
        <f>IF($B63="","",IF('Emissions (daily means)'!$BI63=0,"*",IF('Emissions (daily means)'!V63="","*",'Emissions (daily means)'!V63)))</f>
        <v>4.0999999999999996</v>
      </c>
      <c r="T63" s="216">
        <f>IF($B63="","",IF('Emissions (daily means)'!$BI63=0,"*",IF('Emissions (daily means)'!W63="","*",'Emissions (daily means)'!W63)))</f>
        <v>0</v>
      </c>
      <c r="U63" s="219">
        <f>IF($B63="","",IF('Emissions (daily means)'!$BI63=0,"*",IF('Emissions (daily means)'!X63="","*",'Emissions (daily means)'!X63)))</f>
        <v>28</v>
      </c>
      <c r="V63" s="221">
        <f>IF($B63="","",IF('Emissions (daily means)'!$BI63=0,"*",IF('Emissions (daily means)'!Y63="","*",'Emissions (daily means)'!Y63)))</f>
        <v>26.8333333333333</v>
      </c>
      <c r="W63" s="217">
        <f>IF($B63="","",IF('Emissions (daily means)'!$BI63=0,"*",IF('Emissions (daily means)'!Z63="","*",'Emissions (daily means)'!Z63)))</f>
        <v>3.55</v>
      </c>
      <c r="X63" s="217">
        <f>IF($B63="","",IF('Emissions (daily means)'!$BI63=0,"*",IF('Emissions (daily means)'!AA63="","*",'Emissions (daily means)'!AA63)))</f>
        <v>4.45</v>
      </c>
      <c r="Y63" s="219">
        <f>IF($B63="","",IF('Emissions (daily means)'!$BI63=0,"*",IF('Emissions (daily means)'!AB63="","*",'Emissions (daily means)'!AB63)))</f>
        <v>26</v>
      </c>
      <c r="Z63" s="220">
        <f>IF($B63="","",IF('Emissions (daily means)'!$BI63=0,"*",IF('Emissions (daily means)'!AC63="","*",'Emissions (daily means)'!AC63)))</f>
        <v>650</v>
      </c>
      <c r="AA63" s="216">
        <f>IF($B63="","",IF('Emissions (daily means)'!$BI63=0,"*",IF('Emissions (daily means)'!AD63="","*",'Emissions (daily means)'!AD63)))</f>
        <v>650</v>
      </c>
      <c r="AB63" s="216">
        <f>IF($B63="","",IF('Emissions (daily means)'!$BI63=0,"*",IF('Emissions (daily means)'!AE63="","*",'Emissions (daily means)'!AE63)))</f>
        <v>400</v>
      </c>
      <c r="AC63" s="216">
        <f>IF($B63="","",IF('Emissions (daily means)'!$BI63=0,"*",IF('Emissions (daily means)'!AF63="","*",'Emissions (daily means)'!AF63)))</f>
        <v>250</v>
      </c>
      <c r="AD63" s="216">
        <f>IF($B63="","",IF('Emissions (daily means)'!$BI63=0,"*",IF('Emissions (daily means)'!AG63="","*",'Emissions (daily means)'!AG63)))</f>
        <v>160</v>
      </c>
      <c r="AE63" s="216">
        <f>IF($B63="","",IF('Emissions (daily means)'!$BI63=0,"*",IF('Emissions (daily means)'!AH63="","*",'Emissions (daily means)'!AH63)))</f>
        <v>220</v>
      </c>
      <c r="AF63" s="216">
        <f>IF($B63="","",IF('Emissions (daily means)'!$BI63=0,"*",IF('Emissions (daily means)'!AI63="","*",'Emissions (daily means)'!AI63)))</f>
        <v>140</v>
      </c>
      <c r="AG63" s="216">
        <f>IF($B63="","",IF('Emissions (daily means)'!$BI63=0,"*",IF('Emissions (daily means)'!AJ63="","*",'Emissions (daily means)'!AJ63)))</f>
        <v>10</v>
      </c>
      <c r="AH63" s="217">
        <f>IF($B63="","",IF('Emissions (daily means)'!$BI63=0,"*",IF('Emissions (daily means)'!AK63="","*",'Emissions (daily means)'!AK63)))</f>
        <v>0.6</v>
      </c>
      <c r="AI63" s="220">
        <f>IF($B63="","",IF('Emissions (daily means)'!$BI63=0,"*",IF('Emissions (daily means)'!AL63="","*",'Emissions (daily means)'!AL63)))</f>
        <v>601.36805555555554</v>
      </c>
      <c r="AJ63" s="216">
        <f>IF($B63="","",IF('Emissions (daily means)'!$BI63=0,"*",IF('Emissions (daily means)'!AM63="","*",'Emissions (daily means)'!AM63)))</f>
        <v>403.20833333333331</v>
      </c>
      <c r="AK63" s="223">
        <f>IF($B63="","",IF('Emissions (daily means)'!$BI63=0,"*",IF('Emissions (daily means)'!AN63="","*",'Emissions (daily means)'!AN63)))</f>
        <v>1.9686403356481492</v>
      </c>
      <c r="AL63" s="224">
        <f>IF($B63="","",IF('Emissions (daily means)'!$BI63=0,"*",IF('Emissions (daily means)'!AO63="","*",'Emissions (daily means)'!AO63)))</f>
        <v>0.17975270593119114</v>
      </c>
      <c r="AM63" s="225">
        <f>IF($B63="","",IF('Emissions (daily means)'!$BI63=0,"*",IF('Emissions (daily means)'!BC63="","*",'Emissions (daily means)'!BC63)))</f>
        <v>261021.1933929151</v>
      </c>
      <c r="AN63" s="226">
        <f>IF($B63="","",IF('Emissions (daily means)'!$BI63=0,"*",IF('Emissions (daily means)'!BD63="","*",'Emissions (daily means)'!BD63)))</f>
        <v>1144.829795582961</v>
      </c>
      <c r="AO63" s="227">
        <f>IF($B63="","",IF('Emissions (daily means)'!$BI63=0,"*",IF('Emissions (daily means)'!BE63="","*",'Emissions (daily means)'!BE63)))</f>
        <v>19.760257176047354</v>
      </c>
      <c r="AP63" s="21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I63" s="157" t="str">
        <f t="shared" si="27"/>
        <v/>
      </c>
      <c r="BJ63" s="157" t="str">
        <f t="shared" si="22"/>
        <v/>
      </c>
      <c r="BK63" s="66" t="str">
        <f t="shared" si="23"/>
        <v/>
      </c>
      <c r="BL63" s="65" t="str">
        <f t="shared" si="28"/>
        <v/>
      </c>
      <c r="BM63" s="64" t="str">
        <f t="shared" si="26"/>
        <v/>
      </c>
      <c r="BN63" s="64" t="str">
        <f t="shared" si="26"/>
        <v/>
      </c>
      <c r="BO63" s="64" t="str">
        <f t="shared" si="26"/>
        <v/>
      </c>
      <c r="BP63" s="65" t="str">
        <f t="shared" si="26"/>
        <v/>
      </c>
      <c r="BQ63" s="65" t="str">
        <f t="shared" si="29"/>
        <v/>
      </c>
      <c r="BR63" s="65" t="str">
        <f t="shared" si="29"/>
        <v/>
      </c>
      <c r="BS63" s="65" t="str">
        <f t="shared" si="29"/>
        <v/>
      </c>
      <c r="BT63" s="64" t="str">
        <f t="shared" si="29"/>
        <v/>
      </c>
      <c r="BU63" s="65" t="str">
        <f t="shared" si="29"/>
        <v/>
      </c>
      <c r="BV63" s="65" t="str">
        <f t="shared" si="29"/>
        <v/>
      </c>
      <c r="BW63" s="65" t="str">
        <f t="shared" si="29"/>
        <v/>
      </c>
      <c r="BX63" s="65" t="str">
        <f t="shared" si="29"/>
        <v/>
      </c>
      <c r="BY63" s="65" t="str">
        <f t="shared" si="29"/>
        <v/>
      </c>
      <c r="BZ63" s="169" t="str">
        <f t="shared" si="24"/>
        <v/>
      </c>
      <c r="CH63" s="157" t="str">
        <f t="shared" si="1"/>
        <v/>
      </c>
      <c r="CI63" s="157" t="str">
        <f t="shared" si="2"/>
        <v/>
      </c>
      <c r="CJ63" s="165" t="str">
        <f t="shared" si="6"/>
        <v/>
      </c>
      <c r="CK63" s="66" t="str">
        <f t="shared" si="7"/>
        <v/>
      </c>
      <c r="CL63" s="65" t="str">
        <f t="shared" si="8"/>
        <v/>
      </c>
      <c r="CM63" s="64" t="str">
        <f t="shared" si="9"/>
        <v/>
      </c>
      <c r="CN63" s="64" t="str">
        <f t="shared" si="10"/>
        <v/>
      </c>
      <c r="CO63" s="64" t="str">
        <f t="shared" si="11"/>
        <v/>
      </c>
      <c r="CP63" s="65" t="str">
        <f t="shared" si="12"/>
        <v/>
      </c>
      <c r="CQ63" s="65" t="str">
        <f t="shared" si="13"/>
        <v/>
      </c>
      <c r="CR63" s="65" t="str">
        <f t="shared" si="14"/>
        <v/>
      </c>
      <c r="CS63" s="65" t="str">
        <f t="shared" si="15"/>
        <v/>
      </c>
      <c r="CT63" s="64" t="str">
        <f t="shared" si="16"/>
        <v/>
      </c>
      <c r="CU63" s="65" t="str">
        <f t="shared" si="17"/>
        <v/>
      </c>
      <c r="CV63" s="65" t="str">
        <f t="shared" si="18"/>
        <v/>
      </c>
      <c r="CW63" s="65" t="str">
        <f t="shared" si="19"/>
        <v/>
      </c>
      <c r="CX63" s="65" t="str">
        <f t="shared" si="20"/>
        <v/>
      </c>
      <c r="CY63" s="65" t="str">
        <f t="shared" si="21"/>
        <v/>
      </c>
    </row>
    <row r="64" spans="2:103" ht="15.75" customHeight="1" x14ac:dyDescent="0.25">
      <c r="B64" s="213" t="str">
        <f>IF('Emissions (daily means)'!D64="","",'Emissions (daily means)'!D64)</f>
        <v>Housing system 2</v>
      </c>
      <c r="C64" s="213" t="str">
        <f>IF('Emissions (daily means)'!B64="","",'Emissions (daily means)'!B64)</f>
        <v>Institute 1</v>
      </c>
      <c r="D64" s="214" t="str">
        <f>IF('Emissions (daily means)'!E64="","",'Emissions (daily means)'!E64)</f>
        <v>Location 2</v>
      </c>
      <c r="E64" s="215">
        <f>IF('Emissions (daily means)'!F64="","",'Emissions (daily means)'!F64)</f>
        <v>6</v>
      </c>
      <c r="F64" s="216">
        <f>IF($B64="","",IF('Emissions (daily means)'!$BI64=0,"*",IF('Emissions (daily means)'!I64="","*",'Emissions (daily means)'!I64)))</f>
        <v>47</v>
      </c>
      <c r="G64" s="217">
        <f>IF($B64="","",IF('Emissions (daily means)'!$BI64=0,"*",IF('Emissions (daily means)'!J64="","*",'Emissions (daily means)'!J64)))</f>
        <v>4.64656</v>
      </c>
      <c r="H64" s="216">
        <f>IF($B64="","",IF('Emissions (daily means)'!$BI64=0,"*",IF('Emissions (daily means)'!K64="","*",'Emissions (daily means)'!K64)))</f>
        <v>95.125</v>
      </c>
      <c r="I64" s="217">
        <f>IF($B64="","",IF('Emissions (daily means)'!$BI64=0,"*",IF('Emissions (daily means)'!L64="","*",'Emissions (daily means)'!L64)))</f>
        <v>9.5547999999999984</v>
      </c>
      <c r="J64" s="216">
        <f>IF($B64="","",IF('Emissions (daily means)'!$BI64=0,"*",IF('Emissions (daily means)'!M64="","*",'Emissions (daily means)'!M64)))</f>
        <v>95.790000000000035</v>
      </c>
      <c r="K64" s="216">
        <f>IF($B64="","",IF('Emissions (daily means)'!$BI64=0,"*",IF('Emissions (daily means)'!N64="","*",'Emissions (daily means)'!N64)))</f>
        <v>197.64583333333334</v>
      </c>
      <c r="L64" s="218">
        <f>IF($B64="","",IF('Emissions (daily means)'!$BI64=0,"*",IF('Emissions (daily means)'!O64="","*",'Emissions (daily means)'!O64)))</f>
        <v>3.7083333333333326</v>
      </c>
      <c r="M64" s="213">
        <f>IF($B64="","",IF('Emissions (daily means)'!$BI64=0,"*",IF('Emissions (daily means)'!P64="","*",'Emissions (daily means)'!P64)))</f>
        <v>235</v>
      </c>
      <c r="N64" s="216">
        <f>IF($B64="","",IF('Emissions (daily means)'!$BI64=0,"*",IF('Emissions (daily means)'!Q64="","*",'Emissions (daily means)'!Q64)))</f>
        <v>172</v>
      </c>
      <c r="O64" s="216">
        <f>IF($B64="","",IF('Emissions (daily means)'!$BI64=0,"*",IF('Emissions (daily means)'!R64="","*",'Emissions (daily means)'!R64)))</f>
        <v>11</v>
      </c>
      <c r="P64" s="216">
        <f>IF($B64="","",IF('Emissions (daily means)'!$BI64=0,"*",IF('Emissions (daily means)'!S64="","*",'Emissions (daily means)'!S64)))</f>
        <v>43</v>
      </c>
      <c r="Q64" s="219">
        <f>IF($B64="","",IF('Emissions (daily means)'!$BI64=0,"*",IF('Emissions (daily means)'!T64="","*",'Emissions (daily means)'!T64)))</f>
        <v>0</v>
      </c>
      <c r="R64" s="220">
        <f>IF($B64="","",IF('Emissions (daily means)'!$BI64=0,"*",IF('Emissions (daily means)'!U64="","*",'Emissions (daily means)'!U64)))</f>
        <v>1</v>
      </c>
      <c r="S64" s="217">
        <f>IF($B64="","",IF('Emissions (daily means)'!$BI64=0,"*",IF('Emissions (daily means)'!V64="","*",'Emissions (daily means)'!V64)))</f>
        <v>4.0999999999999996</v>
      </c>
      <c r="T64" s="216">
        <f>IF($B64="","",IF('Emissions (daily means)'!$BI64=0,"*",IF('Emissions (daily means)'!W64="","*",'Emissions (daily means)'!W64)))</f>
        <v>0</v>
      </c>
      <c r="U64" s="219">
        <f>IF($B64="","",IF('Emissions (daily means)'!$BI64=0,"*",IF('Emissions (daily means)'!X64="","*",'Emissions (daily means)'!X64)))</f>
        <v>28</v>
      </c>
      <c r="V64" s="221">
        <f>IF($B64="","",IF('Emissions (daily means)'!$BI64=0,"*",IF('Emissions (daily means)'!Y64="","*",'Emissions (daily means)'!Y64)))</f>
        <v>25.872093023255815</v>
      </c>
      <c r="W64" s="217">
        <f>IF($B64="","",IF('Emissions (daily means)'!$BI64=0,"*",IF('Emissions (daily means)'!Z64="","*",'Emissions (daily means)'!Z64)))</f>
        <v>3.54</v>
      </c>
      <c r="X64" s="217">
        <f>IF($B64="","",IF('Emissions (daily means)'!$BI64=0,"*",IF('Emissions (daily means)'!AA64="","*",'Emissions (daily means)'!AA64)))</f>
        <v>4.38</v>
      </c>
      <c r="Y64" s="219">
        <f>IF($B64="","",IF('Emissions (daily means)'!$BI64=0,"*",IF('Emissions (daily means)'!AB64="","*",'Emissions (daily means)'!AB64)))</f>
        <v>20</v>
      </c>
      <c r="Z64" s="220">
        <f>IF($B64="","",IF('Emissions (daily means)'!$BI64=0,"*",IF('Emissions (daily means)'!AC64="","*",'Emissions (daily means)'!AC64)))</f>
        <v>650</v>
      </c>
      <c r="AA64" s="216">
        <f>IF($B64="","",IF('Emissions (daily means)'!$BI64=0,"*",IF('Emissions (daily means)'!AD64="","*",'Emissions (daily means)'!AD64)))</f>
        <v>650</v>
      </c>
      <c r="AB64" s="216">
        <f>IF($B64="","",IF('Emissions (daily means)'!$BI64=0,"*",IF('Emissions (daily means)'!AE64="","*",'Emissions (daily means)'!AE64)))</f>
        <v>400</v>
      </c>
      <c r="AC64" s="216">
        <f>IF($B64="","",IF('Emissions (daily means)'!$BI64=0,"*",IF('Emissions (daily means)'!AF64="","*",'Emissions (daily means)'!AF64)))</f>
        <v>250</v>
      </c>
      <c r="AD64" s="216">
        <f>IF($B64="","",IF('Emissions (daily means)'!$BI64=0,"*",IF('Emissions (daily means)'!AG64="","*",'Emissions (daily means)'!AG64)))</f>
        <v>160</v>
      </c>
      <c r="AE64" s="216">
        <f>IF($B64="","",IF('Emissions (daily means)'!$BI64=0,"*",IF('Emissions (daily means)'!AH64="","*",'Emissions (daily means)'!AH64)))</f>
        <v>220</v>
      </c>
      <c r="AF64" s="216">
        <f>IF($B64="","",IF('Emissions (daily means)'!$BI64=0,"*",IF('Emissions (daily means)'!AI64="","*",'Emissions (daily means)'!AI64)))</f>
        <v>140</v>
      </c>
      <c r="AG64" s="216">
        <f>IF($B64="","",IF('Emissions (daily means)'!$BI64=0,"*",IF('Emissions (daily means)'!AJ64="","*",'Emissions (daily means)'!AJ64)))</f>
        <v>10</v>
      </c>
      <c r="AH64" s="217">
        <f>IF($B64="","",IF('Emissions (daily means)'!$BI64=0,"*",IF('Emissions (daily means)'!AK64="","*",'Emissions (daily means)'!AK64)))</f>
        <v>0.6</v>
      </c>
      <c r="AI64" s="220">
        <f>IF($B64="","",IF('Emissions (daily means)'!$BI64=0,"*",IF('Emissions (daily means)'!AL64="","*",'Emissions (daily means)'!AL64)))</f>
        <v>937.84375</v>
      </c>
      <c r="AJ64" s="216">
        <f>IF($B64="","",IF('Emissions (daily means)'!$BI64=0,"*",IF('Emissions (daily means)'!AM64="","*",'Emissions (daily means)'!AM64)))</f>
        <v>427.18439953205387</v>
      </c>
      <c r="AK64" s="223">
        <f>IF($B64="","",IF('Emissions (daily means)'!$BI64=0,"*",IF('Emissions (daily means)'!AN64="","*",'Emissions (daily means)'!AN64)))</f>
        <v>2.5669284015942084</v>
      </c>
      <c r="AL64" s="224">
        <f>IF($B64="","",IF('Emissions (daily means)'!$BI64=0,"*",IF('Emissions (daily means)'!AO64="","*",'Emissions (daily means)'!AO64)))</f>
        <v>0.11185492139780771</v>
      </c>
      <c r="AM64" s="225">
        <f>IF($B64="","",IF('Emissions (daily means)'!$BI64=0,"*",IF('Emissions (daily means)'!BC64="","*",'Emissions (daily means)'!BC64)))</f>
        <v>99890.76339388224</v>
      </c>
      <c r="AN64" s="226">
        <f>IF($B64="","",IF('Emissions (daily means)'!$BI64=0,"*",IF('Emissions (daily means)'!BD64="","*",'Emissions (daily means)'!BD64)))</f>
        <v>441.99452829151431</v>
      </c>
      <c r="AO64" s="227">
        <f>IF($B64="","",IF('Emissions (daily means)'!$BI64=0,"*",IF('Emissions (daily means)'!BE64="","*",'Emissions (daily means)'!BE64)))</f>
        <v>10.378237090502751</v>
      </c>
      <c r="AP64" s="21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I64" s="157" t="str">
        <f t="shared" si="27"/>
        <v/>
      </c>
      <c r="BJ64" s="157" t="str">
        <f t="shared" si="22"/>
        <v/>
      </c>
      <c r="BK64" s="66" t="str">
        <f t="shared" si="23"/>
        <v/>
      </c>
      <c r="BL64" s="65" t="str">
        <f t="shared" si="28"/>
        <v/>
      </c>
      <c r="BM64" s="64" t="str">
        <f t="shared" si="26"/>
        <v/>
      </c>
      <c r="BN64" s="64" t="str">
        <f t="shared" si="26"/>
        <v/>
      </c>
      <c r="BO64" s="64" t="str">
        <f t="shared" si="26"/>
        <v/>
      </c>
      <c r="BP64" s="65" t="str">
        <f t="shared" si="26"/>
        <v/>
      </c>
      <c r="BQ64" s="65" t="str">
        <f t="shared" si="29"/>
        <v/>
      </c>
      <c r="BR64" s="65" t="str">
        <f t="shared" si="29"/>
        <v/>
      </c>
      <c r="BS64" s="65" t="str">
        <f t="shared" si="29"/>
        <v/>
      </c>
      <c r="BT64" s="64" t="str">
        <f t="shared" si="29"/>
        <v/>
      </c>
      <c r="BU64" s="65" t="str">
        <f t="shared" si="29"/>
        <v/>
      </c>
      <c r="BV64" s="65" t="str">
        <f t="shared" si="29"/>
        <v/>
      </c>
      <c r="BW64" s="65" t="str">
        <f t="shared" si="29"/>
        <v/>
      </c>
      <c r="BX64" s="65" t="str">
        <f t="shared" si="29"/>
        <v/>
      </c>
      <c r="BY64" s="65" t="str">
        <f t="shared" si="29"/>
        <v/>
      </c>
      <c r="BZ64" s="169" t="str">
        <f t="shared" si="24"/>
        <v/>
      </c>
      <c r="CH64" s="157" t="str">
        <f t="shared" si="1"/>
        <v/>
      </c>
      <c r="CI64" s="157" t="str">
        <f t="shared" si="2"/>
        <v/>
      </c>
      <c r="CJ64" s="165" t="str">
        <f t="shared" si="6"/>
        <v/>
      </c>
      <c r="CK64" s="66" t="str">
        <f t="shared" si="7"/>
        <v/>
      </c>
      <c r="CL64" s="65" t="str">
        <f t="shared" si="8"/>
        <v/>
      </c>
      <c r="CM64" s="64" t="str">
        <f t="shared" si="9"/>
        <v/>
      </c>
      <c r="CN64" s="64" t="str">
        <f t="shared" si="10"/>
        <v/>
      </c>
      <c r="CO64" s="64" t="str">
        <f t="shared" si="11"/>
        <v/>
      </c>
      <c r="CP64" s="65" t="str">
        <f t="shared" si="12"/>
        <v/>
      </c>
      <c r="CQ64" s="65" t="str">
        <f t="shared" si="13"/>
        <v/>
      </c>
      <c r="CR64" s="65" t="str">
        <f t="shared" si="14"/>
        <v/>
      </c>
      <c r="CS64" s="65" t="str">
        <f t="shared" si="15"/>
        <v/>
      </c>
      <c r="CT64" s="64" t="str">
        <f t="shared" si="16"/>
        <v/>
      </c>
      <c r="CU64" s="65" t="str">
        <f t="shared" si="17"/>
        <v/>
      </c>
      <c r="CV64" s="65" t="str">
        <f t="shared" si="18"/>
        <v/>
      </c>
      <c r="CW64" s="65" t="str">
        <f t="shared" si="19"/>
        <v/>
      </c>
      <c r="CX64" s="65" t="str">
        <f t="shared" si="20"/>
        <v/>
      </c>
      <c r="CY64" s="65" t="str">
        <f t="shared" si="21"/>
        <v/>
      </c>
    </row>
    <row r="65" spans="2:103" ht="15.75" customHeight="1" x14ac:dyDescent="0.25">
      <c r="B65" s="213" t="str">
        <f>IF('Emissions (daily means)'!D65="","",'Emissions (daily means)'!D65)</f>
        <v>Housing system 2</v>
      </c>
      <c r="C65" s="213" t="str">
        <f>IF('Emissions (daily means)'!B65="","",'Emissions (daily means)'!B65)</f>
        <v>Institute 1</v>
      </c>
      <c r="D65" s="214" t="str">
        <f>IF('Emissions (daily means)'!E65="","",'Emissions (daily means)'!E65)</f>
        <v>Location 3</v>
      </c>
      <c r="E65" s="215">
        <f>IF('Emissions (daily means)'!F65="","",'Emissions (daily means)'!F65)</f>
        <v>1</v>
      </c>
      <c r="F65" s="216">
        <f>IF($B65="","",IF('Emissions (daily means)'!$BI65=0,"*",IF('Emissions (daily means)'!I65="","*",'Emissions (daily means)'!I65)))</f>
        <v>123</v>
      </c>
      <c r="G65" s="217">
        <f>IF($B65="","",IF('Emissions (daily means)'!$BI65=0,"*",IF('Emissions (daily means)'!J65="","*",'Emissions (daily means)'!J65)))</f>
        <v>7.8920000000000003</v>
      </c>
      <c r="H65" s="216">
        <f>IF($B65="","",IF('Emissions (daily means)'!$BI65=0,"*",IF('Emissions (daily means)'!K65="","*",'Emissions (daily means)'!K65)))</f>
        <v>72.875</v>
      </c>
      <c r="I65" s="217">
        <f>IF($B65="","",IF('Emissions (daily means)'!$BI65=0,"*",IF('Emissions (daily means)'!L65="","*",'Emissions (daily means)'!L65)))</f>
        <v>13.170000000000002</v>
      </c>
      <c r="J65" s="216" t="str">
        <f>IF($B65="","",IF('Emissions (daily means)'!$BI65=0,"*",IF('Emissions (daily means)'!M65="","*",'Emissions (daily means)'!M65)))</f>
        <v>*</v>
      </c>
      <c r="K65" s="216">
        <f>IF($B65="","",IF('Emissions (daily means)'!$BI65=0,"*",IF('Emissions (daily means)'!N65="","*",'Emissions (daily means)'!N65)))</f>
        <v>213.82</v>
      </c>
      <c r="L65" s="218">
        <f>IF($B65="","",IF('Emissions (daily means)'!$BI65=0,"*",IF('Emissions (daily means)'!O65="","*",'Emissions (daily means)'!O65)))</f>
        <v>3.292666666666666</v>
      </c>
      <c r="M65" s="213">
        <f>IF($B65="","",IF('Emissions (daily means)'!$BI65=0,"*",IF('Emissions (daily means)'!P65="","*",'Emissions (daily means)'!P65)))</f>
        <v>197</v>
      </c>
      <c r="N65" s="216">
        <f>IF($B65="","",IF('Emissions (daily means)'!$BI65=0,"*",IF('Emissions (daily means)'!Q65="","*",'Emissions (daily means)'!Q65)))</f>
        <v>138</v>
      </c>
      <c r="O65" s="216">
        <f>IF($B65="","",IF('Emissions (daily means)'!$BI65=0,"*",IF('Emissions (daily means)'!R65="","*",'Emissions (daily means)'!R65)))</f>
        <v>15</v>
      </c>
      <c r="P65" s="216">
        <f>IF($B65="","",IF('Emissions (daily means)'!$BI65=0,"*",IF('Emissions (daily means)'!S65="","*",'Emissions (daily means)'!S65)))</f>
        <v>37</v>
      </c>
      <c r="Q65" s="219">
        <f>IF($B65="","",IF('Emissions (daily means)'!$BI65=0,"*",IF('Emissions (daily means)'!T65="","*",'Emissions (daily means)'!T65)))</f>
        <v>0</v>
      </c>
      <c r="R65" s="220">
        <f>IF($B65="","",IF('Emissions (daily means)'!$BI65=0,"*",IF('Emissions (daily means)'!U65="","*",'Emissions (daily means)'!U65)))</f>
        <v>1</v>
      </c>
      <c r="S65" s="217">
        <f>IF($B65="","",IF('Emissions (daily means)'!$BI65=0,"*",IF('Emissions (daily means)'!V65="","*",'Emissions (daily means)'!V65)))</f>
        <v>4.7</v>
      </c>
      <c r="T65" s="216">
        <f>IF($B65="","",IF('Emissions (daily means)'!$BI65=0,"*",IF('Emissions (daily means)'!W65="","*",'Emissions (daily means)'!W65)))</f>
        <v>0</v>
      </c>
      <c r="U65" s="219">
        <f>IF($B65="","",IF('Emissions (daily means)'!$BI65=0,"*",IF('Emissions (daily means)'!X65="","*",'Emissions (daily means)'!X65)))</f>
        <v>16</v>
      </c>
      <c r="V65" s="221">
        <f>IF($B65="","",IF('Emissions (daily means)'!$BI65=0,"*",IF('Emissions (daily means)'!Y65="","*",'Emissions (daily means)'!Y65)))</f>
        <v>26.5</v>
      </c>
      <c r="W65" s="217">
        <f>IF($B65="","",IF('Emissions (daily means)'!$BI65=0,"*",IF('Emissions (daily means)'!Z65="","*",'Emissions (daily means)'!Z65)))</f>
        <v>3.72</v>
      </c>
      <c r="X65" s="217">
        <f>IF($B65="","",IF('Emissions (daily means)'!$BI65=0,"*",IF('Emissions (daily means)'!AA65="","*",'Emissions (daily means)'!AA65)))</f>
        <v>4.58</v>
      </c>
      <c r="Y65" s="219">
        <f>IF($B65="","",IF('Emissions (daily means)'!$BI65=0,"*",IF('Emissions (daily means)'!AB65="","*",'Emissions (daily means)'!AB65)))</f>
        <v>17</v>
      </c>
      <c r="Z65" s="220">
        <f>IF($B65="","",IF('Emissions (daily means)'!$BI65=0,"*",IF('Emissions (daily means)'!AC65="","*",'Emissions (daily means)'!AC65)))</f>
        <v>650</v>
      </c>
      <c r="AA65" s="216">
        <f>IF($B65="","",IF('Emissions (daily means)'!$BI65=0,"*",IF('Emissions (daily means)'!AD65="","*",'Emissions (daily means)'!AD65)))</f>
        <v>650</v>
      </c>
      <c r="AB65" s="216">
        <f>IF($B65="","",IF('Emissions (daily means)'!$BI65=0,"*",IF('Emissions (daily means)'!AE65="","*",'Emissions (daily means)'!AE65)))</f>
        <v>400</v>
      </c>
      <c r="AC65" s="216">
        <f>IF($B65="","",IF('Emissions (daily means)'!$BI65=0,"*",IF('Emissions (daily means)'!AF65="","*",'Emissions (daily means)'!AF65)))</f>
        <v>250</v>
      </c>
      <c r="AD65" s="216">
        <f>IF($B65="","",IF('Emissions (daily means)'!$BI65=0,"*",IF('Emissions (daily means)'!AG65="","*",'Emissions (daily means)'!AG65)))</f>
        <v>160</v>
      </c>
      <c r="AE65" s="216">
        <f>IF($B65="","",IF('Emissions (daily means)'!$BI65=0,"*",IF('Emissions (daily means)'!AH65="","*",'Emissions (daily means)'!AH65)))</f>
        <v>220</v>
      </c>
      <c r="AF65" s="216">
        <f>IF($B65="","",IF('Emissions (daily means)'!$BI65=0,"*",IF('Emissions (daily means)'!AI65="","*",'Emissions (daily means)'!AI65)))</f>
        <v>140</v>
      </c>
      <c r="AG65" s="216">
        <f>IF($B65="","",IF('Emissions (daily means)'!$BI65=0,"*",IF('Emissions (daily means)'!AJ65="","*",'Emissions (daily means)'!AJ65)))</f>
        <v>10</v>
      </c>
      <c r="AH65" s="217">
        <f>IF($B65="","",IF('Emissions (daily means)'!$BI65=0,"*",IF('Emissions (daily means)'!AK65="","*",'Emissions (daily means)'!AK65)))</f>
        <v>0.6</v>
      </c>
      <c r="AI65" s="220">
        <f>IF($B65="","",IF('Emissions (daily means)'!$BI65=0,"*",IF('Emissions (daily means)'!AL65="","*",'Emissions (daily means)'!AL65)))</f>
        <v>913.23611111111109</v>
      </c>
      <c r="AJ65" s="216">
        <f>IF($B65="","",IF('Emissions (daily means)'!$BI65=0,"*",IF('Emissions (daily means)'!AM65="","*",'Emissions (daily means)'!AM65)))</f>
        <v>361.47254670128888</v>
      </c>
      <c r="AK65" s="223">
        <f>IF($B65="","",IF('Emissions (daily means)'!$BI65=0,"*",IF('Emissions (daily means)'!AN65="","*",'Emissions (daily means)'!AN65)))</f>
        <v>2.6125284169406098</v>
      </c>
      <c r="AL65" s="224">
        <f>IF($B65="","",IF('Emissions (daily means)'!$BI65=0,"*",IF('Emissions (daily means)'!AO65="","*",'Emissions (daily means)'!AO65)))</f>
        <v>3.2298861802898544E-2</v>
      </c>
      <c r="AM65" s="225">
        <f>IF($B65="","",IF('Emissions (daily means)'!$BI65=0,"*",IF('Emissions (daily means)'!BC65="","*",'Emissions (daily means)'!BC65)))</f>
        <v>76194.111958769383</v>
      </c>
      <c r="AN65" s="226">
        <f>IF($B65="","",IF('Emissions (daily means)'!$BI65=0,"*",IF('Emissions (daily means)'!BD65="","*",'Emissions (daily means)'!BD65)))</f>
        <v>401.02164188825992</v>
      </c>
      <c r="AO65" s="227">
        <f>IF($B65="","",IF('Emissions (daily means)'!$BI65=0,"*",IF('Emissions (daily means)'!BE65="","*",'Emissions (daily means)'!BE65)))</f>
        <v>9.5149232294285007</v>
      </c>
      <c r="AP65" s="21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I65" s="157" t="str">
        <f t="shared" si="27"/>
        <v/>
      </c>
      <c r="BJ65" s="157" t="str">
        <f t="shared" si="22"/>
        <v/>
      </c>
      <c r="BK65" s="66" t="str">
        <f t="shared" si="23"/>
        <v/>
      </c>
      <c r="BL65" s="65" t="str">
        <f t="shared" si="28"/>
        <v/>
      </c>
      <c r="BM65" s="64" t="str">
        <f t="shared" si="26"/>
        <v/>
      </c>
      <c r="BN65" s="64" t="str">
        <f t="shared" si="26"/>
        <v/>
      </c>
      <c r="BO65" s="64" t="str">
        <f t="shared" si="26"/>
        <v/>
      </c>
      <c r="BP65" s="65" t="str">
        <f t="shared" si="26"/>
        <v/>
      </c>
      <c r="BQ65" s="65" t="str">
        <f t="shared" si="29"/>
        <v/>
      </c>
      <c r="BR65" s="65" t="str">
        <f t="shared" si="29"/>
        <v/>
      </c>
      <c r="BS65" s="65" t="str">
        <f t="shared" si="29"/>
        <v/>
      </c>
      <c r="BT65" s="64" t="str">
        <f t="shared" si="29"/>
        <v/>
      </c>
      <c r="BU65" s="65" t="str">
        <f t="shared" si="29"/>
        <v/>
      </c>
      <c r="BV65" s="65" t="str">
        <f t="shared" si="29"/>
        <v/>
      </c>
      <c r="BW65" s="65" t="str">
        <f t="shared" si="29"/>
        <v/>
      </c>
      <c r="BX65" s="65" t="str">
        <f t="shared" si="29"/>
        <v/>
      </c>
      <c r="BY65" s="65" t="str">
        <f t="shared" si="29"/>
        <v/>
      </c>
      <c r="BZ65" s="169" t="str">
        <f t="shared" si="24"/>
        <v/>
      </c>
      <c r="CH65" s="157" t="str">
        <f t="shared" si="1"/>
        <v/>
      </c>
      <c r="CI65" s="157" t="str">
        <f t="shared" si="2"/>
        <v/>
      </c>
      <c r="CJ65" s="165" t="str">
        <f t="shared" si="6"/>
        <v/>
      </c>
      <c r="CK65" s="66" t="str">
        <f t="shared" si="7"/>
        <v/>
      </c>
      <c r="CL65" s="65" t="str">
        <f t="shared" si="8"/>
        <v/>
      </c>
      <c r="CM65" s="64" t="str">
        <f t="shared" si="9"/>
        <v/>
      </c>
      <c r="CN65" s="64" t="str">
        <f t="shared" si="10"/>
        <v/>
      </c>
      <c r="CO65" s="64" t="str">
        <f t="shared" si="11"/>
        <v/>
      </c>
      <c r="CP65" s="65" t="str">
        <f t="shared" si="12"/>
        <v/>
      </c>
      <c r="CQ65" s="65" t="str">
        <f t="shared" si="13"/>
        <v/>
      </c>
      <c r="CR65" s="65" t="str">
        <f t="shared" si="14"/>
        <v/>
      </c>
      <c r="CS65" s="65" t="str">
        <f t="shared" si="15"/>
        <v/>
      </c>
      <c r="CT65" s="64" t="str">
        <f t="shared" si="16"/>
        <v/>
      </c>
      <c r="CU65" s="65" t="str">
        <f t="shared" si="17"/>
        <v/>
      </c>
      <c r="CV65" s="65" t="str">
        <f t="shared" si="18"/>
        <v/>
      </c>
      <c r="CW65" s="65" t="str">
        <f t="shared" si="19"/>
        <v/>
      </c>
      <c r="CX65" s="65" t="str">
        <f t="shared" si="20"/>
        <v/>
      </c>
      <c r="CY65" s="65" t="str">
        <f t="shared" si="21"/>
        <v/>
      </c>
    </row>
    <row r="66" spans="2:103" ht="15.75" customHeight="1" x14ac:dyDescent="0.25">
      <c r="B66" s="213" t="str">
        <f>IF('Emissions (daily means)'!D66="","",'Emissions (daily means)'!D66)</f>
        <v>Housing system 2</v>
      </c>
      <c r="C66" s="213" t="str">
        <f>IF('Emissions (daily means)'!B66="","",'Emissions (daily means)'!B66)</f>
        <v>Institute 1</v>
      </c>
      <c r="D66" s="214" t="str">
        <f>IF('Emissions (daily means)'!E66="","",'Emissions (daily means)'!E66)</f>
        <v>Location 3</v>
      </c>
      <c r="E66" s="215">
        <f>IF('Emissions (daily means)'!F66="","",'Emissions (daily means)'!F66)</f>
        <v>2</v>
      </c>
      <c r="F66" s="216" t="str">
        <f>IF($B66="","",IF('Emissions (daily means)'!$BI66=0,"*",IF('Emissions (daily means)'!I66="","*",'Emissions (daily means)'!I66)))</f>
        <v>*</v>
      </c>
      <c r="G66" s="217" t="str">
        <f>IF($B66="","",IF('Emissions (daily means)'!$BI66=0,"*",IF('Emissions (daily means)'!J66="","*",'Emissions (daily means)'!J66)))</f>
        <v>*</v>
      </c>
      <c r="H66" s="216" t="str">
        <f>IF($B66="","",IF('Emissions (daily means)'!$BI66=0,"*",IF('Emissions (daily means)'!K66="","*",'Emissions (daily means)'!K66)))</f>
        <v>*</v>
      </c>
      <c r="I66" s="217" t="str">
        <f>IF($B66="","",IF('Emissions (daily means)'!$BI66=0,"*",IF('Emissions (daily means)'!L66="","*",'Emissions (daily means)'!L66)))</f>
        <v>*</v>
      </c>
      <c r="J66" s="216" t="str">
        <f>IF($B66="","",IF('Emissions (daily means)'!$BI66=0,"*",IF('Emissions (daily means)'!M66="","*",'Emissions (daily means)'!M66)))</f>
        <v>*</v>
      </c>
      <c r="K66" s="216" t="str">
        <f>IF($B66="","",IF('Emissions (daily means)'!$BI66=0,"*",IF('Emissions (daily means)'!N66="","*",'Emissions (daily means)'!N66)))</f>
        <v>*</v>
      </c>
      <c r="L66" s="218" t="str">
        <f>IF($B66="","",IF('Emissions (daily means)'!$BI66=0,"*",IF('Emissions (daily means)'!O66="","*",'Emissions (daily means)'!O66)))</f>
        <v>*</v>
      </c>
      <c r="M66" s="213" t="str">
        <f>IF($B66="","",IF('Emissions (daily means)'!$BI66=0,"*",IF('Emissions (daily means)'!P66="","*",'Emissions (daily means)'!P66)))</f>
        <v>*</v>
      </c>
      <c r="N66" s="216" t="str">
        <f>IF($B66="","",IF('Emissions (daily means)'!$BI66=0,"*",IF('Emissions (daily means)'!Q66="","*",'Emissions (daily means)'!Q66)))</f>
        <v>*</v>
      </c>
      <c r="O66" s="216" t="str">
        <f>IF($B66="","",IF('Emissions (daily means)'!$BI66=0,"*",IF('Emissions (daily means)'!R66="","*",'Emissions (daily means)'!R66)))</f>
        <v>*</v>
      </c>
      <c r="P66" s="216" t="str">
        <f>IF($B66="","",IF('Emissions (daily means)'!$BI66=0,"*",IF('Emissions (daily means)'!S66="","*",'Emissions (daily means)'!S66)))</f>
        <v>*</v>
      </c>
      <c r="Q66" s="219" t="str">
        <f>IF($B66="","",IF('Emissions (daily means)'!$BI66=0,"*",IF('Emissions (daily means)'!T66="","*",'Emissions (daily means)'!T66)))</f>
        <v>*</v>
      </c>
      <c r="R66" s="220" t="str">
        <f>IF($B66="","",IF('Emissions (daily means)'!$BI66=0,"*",IF('Emissions (daily means)'!U66="","*",'Emissions (daily means)'!U66)))</f>
        <v>*</v>
      </c>
      <c r="S66" s="217" t="str">
        <f>IF($B66="","",IF('Emissions (daily means)'!$BI66=0,"*",IF('Emissions (daily means)'!V66="","*",'Emissions (daily means)'!V66)))</f>
        <v>*</v>
      </c>
      <c r="T66" s="216" t="str">
        <f>IF($B66="","",IF('Emissions (daily means)'!$BI66=0,"*",IF('Emissions (daily means)'!W66="","*",'Emissions (daily means)'!W66)))</f>
        <v>*</v>
      </c>
      <c r="U66" s="219" t="str">
        <f>IF($B66="","",IF('Emissions (daily means)'!$BI66=0,"*",IF('Emissions (daily means)'!X66="","*",'Emissions (daily means)'!X66)))</f>
        <v>*</v>
      </c>
      <c r="V66" s="221" t="str">
        <f>IF($B66="","",IF('Emissions (daily means)'!$BI66=0,"*",IF('Emissions (daily means)'!Y66="","*",'Emissions (daily means)'!Y66)))</f>
        <v>*</v>
      </c>
      <c r="W66" s="217" t="str">
        <f>IF($B66="","",IF('Emissions (daily means)'!$BI66=0,"*",IF('Emissions (daily means)'!Z66="","*",'Emissions (daily means)'!Z66)))</f>
        <v>*</v>
      </c>
      <c r="X66" s="217" t="str">
        <f>IF($B66="","",IF('Emissions (daily means)'!$BI66=0,"*",IF('Emissions (daily means)'!AA66="","*",'Emissions (daily means)'!AA66)))</f>
        <v>*</v>
      </c>
      <c r="Y66" s="219" t="str">
        <f>IF($B66="","",IF('Emissions (daily means)'!$BI66=0,"*",IF('Emissions (daily means)'!AB66="","*",'Emissions (daily means)'!AB66)))</f>
        <v>*</v>
      </c>
      <c r="Z66" s="220" t="str">
        <f>IF($B66="","",IF('Emissions (daily means)'!$BI66=0,"*",IF('Emissions (daily means)'!AC66="","*",'Emissions (daily means)'!AC66)))</f>
        <v>*</v>
      </c>
      <c r="AA66" s="216" t="str">
        <f>IF($B66="","",IF('Emissions (daily means)'!$BI66=0,"*",IF('Emissions (daily means)'!AD66="","*",'Emissions (daily means)'!AD66)))</f>
        <v>*</v>
      </c>
      <c r="AB66" s="216" t="str">
        <f>IF($B66="","",IF('Emissions (daily means)'!$BI66=0,"*",IF('Emissions (daily means)'!AE66="","*",'Emissions (daily means)'!AE66)))</f>
        <v>*</v>
      </c>
      <c r="AC66" s="216" t="str">
        <f>IF($B66="","",IF('Emissions (daily means)'!$BI66=0,"*",IF('Emissions (daily means)'!AF66="","*",'Emissions (daily means)'!AF66)))</f>
        <v>*</v>
      </c>
      <c r="AD66" s="216" t="str">
        <f>IF($B66="","",IF('Emissions (daily means)'!$BI66=0,"*",IF('Emissions (daily means)'!AG66="","*",'Emissions (daily means)'!AG66)))</f>
        <v>*</v>
      </c>
      <c r="AE66" s="216" t="str">
        <f>IF($B66="","",IF('Emissions (daily means)'!$BI66=0,"*",IF('Emissions (daily means)'!AH66="","*",'Emissions (daily means)'!AH66)))</f>
        <v>*</v>
      </c>
      <c r="AF66" s="216" t="str">
        <f>IF($B66="","",IF('Emissions (daily means)'!$BI66=0,"*",IF('Emissions (daily means)'!AI66="","*",'Emissions (daily means)'!AI66)))</f>
        <v>*</v>
      </c>
      <c r="AG66" s="216" t="str">
        <f>IF($B66="","",IF('Emissions (daily means)'!$BI66=0,"*",IF('Emissions (daily means)'!AJ66="","*",'Emissions (daily means)'!AJ66)))</f>
        <v>*</v>
      </c>
      <c r="AH66" s="217" t="str">
        <f>IF($B66="","",IF('Emissions (daily means)'!$BI66=0,"*",IF('Emissions (daily means)'!AK66="","*",'Emissions (daily means)'!AK66)))</f>
        <v>*</v>
      </c>
      <c r="AI66" s="220" t="str">
        <f>IF($B66="","",IF('Emissions (daily means)'!$BI66=0,"*",IF('Emissions (daily means)'!AL66="","*",'Emissions (daily means)'!AL66)))</f>
        <v>*</v>
      </c>
      <c r="AJ66" s="216" t="str">
        <f>IF($B66="","",IF('Emissions (daily means)'!$BI66=0,"*",IF('Emissions (daily means)'!AM66="","*",'Emissions (daily means)'!AM66)))</f>
        <v>*</v>
      </c>
      <c r="AK66" s="223" t="str">
        <f>IF($B66="","",IF('Emissions (daily means)'!$BI66=0,"*",IF('Emissions (daily means)'!AN66="","*",'Emissions (daily means)'!AN66)))</f>
        <v>*</v>
      </c>
      <c r="AL66" s="224" t="str">
        <f>IF($B66="","",IF('Emissions (daily means)'!$BI66=0,"*",IF('Emissions (daily means)'!AO66="","*",'Emissions (daily means)'!AO66)))</f>
        <v>*</v>
      </c>
      <c r="AM66" s="225" t="str">
        <f>IF($B66="","",IF('Emissions (daily means)'!$BI66=0,"*",IF('Emissions (daily means)'!BC66="","*",'Emissions (daily means)'!BC66)))</f>
        <v>*</v>
      </c>
      <c r="AN66" s="226" t="str">
        <f>IF($B66="","",IF('Emissions (daily means)'!$BI66=0,"*",IF('Emissions (daily means)'!BD66="","*",'Emissions (daily means)'!BD66)))</f>
        <v>*</v>
      </c>
      <c r="AO66" s="227" t="str">
        <f>IF($B66="","",IF('Emissions (daily means)'!$BI66=0,"*",IF('Emissions (daily means)'!BE66="","*",'Emissions (daily means)'!BE66)))</f>
        <v>*</v>
      </c>
      <c r="AP66" s="21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I66" s="157" t="str">
        <f t="shared" si="27"/>
        <v/>
      </c>
      <c r="BJ66" s="157" t="str">
        <f t="shared" si="22"/>
        <v/>
      </c>
      <c r="BK66" s="66" t="str">
        <f t="shared" si="23"/>
        <v/>
      </c>
      <c r="BL66" s="65" t="str">
        <f t="shared" si="28"/>
        <v/>
      </c>
      <c r="BM66" s="64" t="str">
        <f t="shared" si="26"/>
        <v/>
      </c>
      <c r="BN66" s="64" t="str">
        <f t="shared" si="26"/>
        <v/>
      </c>
      <c r="BO66" s="64" t="str">
        <f t="shared" si="26"/>
        <v/>
      </c>
      <c r="BP66" s="65" t="str">
        <f t="shared" si="26"/>
        <v/>
      </c>
      <c r="BQ66" s="65" t="str">
        <f t="shared" si="29"/>
        <v/>
      </c>
      <c r="BR66" s="65" t="str">
        <f t="shared" si="29"/>
        <v/>
      </c>
      <c r="BS66" s="65" t="str">
        <f t="shared" si="29"/>
        <v/>
      </c>
      <c r="BT66" s="64" t="str">
        <f t="shared" si="29"/>
        <v/>
      </c>
      <c r="BU66" s="65" t="str">
        <f t="shared" si="29"/>
        <v/>
      </c>
      <c r="BV66" s="65" t="str">
        <f t="shared" si="29"/>
        <v/>
      </c>
      <c r="BW66" s="65" t="str">
        <f t="shared" si="29"/>
        <v/>
      </c>
      <c r="BX66" s="65" t="str">
        <f t="shared" si="29"/>
        <v/>
      </c>
      <c r="BY66" s="65" t="str">
        <f t="shared" si="29"/>
        <v/>
      </c>
      <c r="BZ66" s="169" t="str">
        <f t="shared" si="24"/>
        <v/>
      </c>
      <c r="CH66" s="157" t="str">
        <f t="shared" si="1"/>
        <v/>
      </c>
      <c r="CI66" s="157" t="str">
        <f t="shared" si="2"/>
        <v/>
      </c>
      <c r="CJ66" s="165" t="str">
        <f t="shared" si="6"/>
        <v/>
      </c>
      <c r="CK66" s="66" t="str">
        <f t="shared" si="7"/>
        <v/>
      </c>
      <c r="CL66" s="65" t="str">
        <f t="shared" si="8"/>
        <v/>
      </c>
      <c r="CM66" s="64" t="str">
        <f t="shared" si="9"/>
        <v/>
      </c>
      <c r="CN66" s="64" t="str">
        <f t="shared" si="10"/>
        <v/>
      </c>
      <c r="CO66" s="64" t="str">
        <f t="shared" si="11"/>
        <v/>
      </c>
      <c r="CP66" s="65" t="str">
        <f t="shared" si="12"/>
        <v/>
      </c>
      <c r="CQ66" s="65" t="str">
        <f t="shared" si="13"/>
        <v/>
      </c>
      <c r="CR66" s="65" t="str">
        <f t="shared" si="14"/>
        <v/>
      </c>
      <c r="CS66" s="65" t="str">
        <f t="shared" si="15"/>
        <v/>
      </c>
      <c r="CT66" s="64" t="str">
        <f t="shared" si="16"/>
        <v/>
      </c>
      <c r="CU66" s="65" t="str">
        <f t="shared" si="17"/>
        <v/>
      </c>
      <c r="CV66" s="65" t="str">
        <f t="shared" si="18"/>
        <v/>
      </c>
      <c r="CW66" s="65" t="str">
        <f t="shared" si="19"/>
        <v/>
      </c>
      <c r="CX66" s="65" t="str">
        <f t="shared" si="20"/>
        <v/>
      </c>
      <c r="CY66" s="65" t="str">
        <f t="shared" si="21"/>
        <v/>
      </c>
    </row>
    <row r="67" spans="2:103" ht="15.75" customHeight="1" x14ac:dyDescent="0.25">
      <c r="B67" s="213" t="str">
        <f>IF('Emissions (daily means)'!D67="","",'Emissions (daily means)'!D67)</f>
        <v>Housing system 2</v>
      </c>
      <c r="C67" s="213" t="str">
        <f>IF('Emissions (daily means)'!B67="","",'Emissions (daily means)'!B67)</f>
        <v>Institute 1</v>
      </c>
      <c r="D67" s="214" t="str">
        <f>IF('Emissions (daily means)'!E67="","",'Emissions (daily means)'!E67)</f>
        <v>Location 3</v>
      </c>
      <c r="E67" s="215">
        <f>IF('Emissions (daily means)'!F67="","",'Emissions (daily means)'!F67)</f>
        <v>3</v>
      </c>
      <c r="F67" s="216">
        <f>IF($B67="","",IF('Emissions (daily means)'!$BI67=0,"*",IF('Emissions (daily means)'!I67="","*",'Emissions (daily means)'!I67)))</f>
        <v>243</v>
      </c>
      <c r="G67" s="217">
        <f>IF($B67="","",IF('Emissions (daily means)'!$BI67=0,"*",IF('Emissions (daily means)'!J67="","*",'Emissions (daily means)'!J67)))</f>
        <v>13.341000000000001</v>
      </c>
      <c r="H67" s="216">
        <f>IF($B67="","",IF('Emissions (daily means)'!$BI67=0,"*",IF('Emissions (daily means)'!K67="","*",'Emissions (daily means)'!K67)))</f>
        <v>73.12</v>
      </c>
      <c r="I67" s="217">
        <f>IF($B67="","",IF('Emissions (daily means)'!$BI67=0,"*",IF('Emissions (daily means)'!L67="","*",'Emissions (daily means)'!L67)))</f>
        <v>17.956354166666671</v>
      </c>
      <c r="J67" s="216">
        <f>IF($B67="","",IF('Emissions (daily means)'!$BI67=0,"*",IF('Emissions (daily means)'!M67="","*",'Emissions (daily means)'!M67)))</f>
        <v>68.396631944444465</v>
      </c>
      <c r="K67" s="216">
        <f>IF($B67="","",IF('Emissions (daily means)'!$BI67=0,"*",IF('Emissions (daily means)'!N67="","*",'Emissions (daily means)'!N67)))</f>
        <v>75.069999999999993</v>
      </c>
      <c r="L67" s="218">
        <f>IF($B67="","",IF('Emissions (daily means)'!$BI67=0,"*",IF('Emissions (daily means)'!O67="","*",'Emissions (daily means)'!O67)))</f>
        <v>2.7919999999999998</v>
      </c>
      <c r="M67" s="213">
        <f>IF($B67="","",IF('Emissions (daily means)'!$BI67=0,"*",IF('Emissions (daily means)'!P67="","*",'Emissions (daily means)'!P67)))</f>
        <v>197</v>
      </c>
      <c r="N67" s="216">
        <f>IF($B67="","",IF('Emissions (daily means)'!$BI67=0,"*",IF('Emissions (daily means)'!Q67="","*",'Emissions (daily means)'!Q67)))</f>
        <v>138</v>
      </c>
      <c r="O67" s="216">
        <f>IF($B67="","",IF('Emissions (daily means)'!$BI67=0,"*",IF('Emissions (daily means)'!R67="","*",'Emissions (daily means)'!R67)))</f>
        <v>14</v>
      </c>
      <c r="P67" s="216">
        <f>IF($B67="","",IF('Emissions (daily means)'!$BI67=0,"*",IF('Emissions (daily means)'!S67="","*",'Emissions (daily means)'!S67)))</f>
        <v>38</v>
      </c>
      <c r="Q67" s="219">
        <f>IF($B67="","",IF('Emissions (daily means)'!$BI67=0,"*",IF('Emissions (daily means)'!T67="","*",'Emissions (daily means)'!T67)))</f>
        <v>0</v>
      </c>
      <c r="R67" s="220">
        <f>IF($B67="","",IF('Emissions (daily means)'!$BI67=0,"*",IF('Emissions (daily means)'!U67="","*",'Emissions (daily means)'!U67)))</f>
        <v>1</v>
      </c>
      <c r="S67" s="217">
        <f>IF($B67="","",IF('Emissions (daily means)'!$BI67=0,"*",IF('Emissions (daily means)'!V67="","*",'Emissions (daily means)'!V67)))</f>
        <v>4.7</v>
      </c>
      <c r="T67" s="216">
        <f>IF($B67="","",IF('Emissions (daily means)'!$BI67=0,"*",IF('Emissions (daily means)'!W67="","*",'Emissions (daily means)'!W67)))</f>
        <v>0</v>
      </c>
      <c r="U67" s="219">
        <f>IF($B67="","",IF('Emissions (daily means)'!$BI67=0,"*",IF('Emissions (daily means)'!X67="","*",'Emissions (daily means)'!X67)))</f>
        <v>16</v>
      </c>
      <c r="V67" s="221">
        <f>IF($B67="","",IF('Emissions (daily means)'!$BI67=0,"*",IF('Emissions (daily means)'!Y67="","*",'Emissions (daily means)'!Y67)))</f>
        <v>26</v>
      </c>
      <c r="W67" s="217">
        <f>IF($B67="","",IF('Emissions (daily means)'!$BI67=0,"*",IF('Emissions (daily means)'!Z67="","*",'Emissions (daily means)'!Z67)))</f>
        <v>3.52</v>
      </c>
      <c r="X67" s="217">
        <f>IF($B67="","",IF('Emissions (daily means)'!$BI67=0,"*",IF('Emissions (daily means)'!AA67="","*",'Emissions (daily means)'!AA67)))</f>
        <v>4.42</v>
      </c>
      <c r="Y67" s="219">
        <f>IF($B67="","",IF('Emissions (daily means)'!$BI67=0,"*",IF('Emissions (daily means)'!AB67="","*",'Emissions (daily means)'!AB67)))</f>
        <v>25</v>
      </c>
      <c r="Z67" s="220">
        <f>IF($B67="","",IF('Emissions (daily means)'!$BI67=0,"*",IF('Emissions (daily means)'!AC67="","*",'Emissions (daily means)'!AC67)))</f>
        <v>650</v>
      </c>
      <c r="AA67" s="216">
        <f>IF($B67="","",IF('Emissions (daily means)'!$BI67=0,"*",IF('Emissions (daily means)'!AD67="","*",'Emissions (daily means)'!AD67)))</f>
        <v>650</v>
      </c>
      <c r="AB67" s="216">
        <f>IF($B67="","",IF('Emissions (daily means)'!$BI67=0,"*",IF('Emissions (daily means)'!AE67="","*",'Emissions (daily means)'!AE67)))</f>
        <v>400</v>
      </c>
      <c r="AC67" s="216">
        <f>IF($B67="","",IF('Emissions (daily means)'!$BI67=0,"*",IF('Emissions (daily means)'!AF67="","*",'Emissions (daily means)'!AF67)))</f>
        <v>250</v>
      </c>
      <c r="AD67" s="216">
        <f>IF($B67="","",IF('Emissions (daily means)'!$BI67=0,"*",IF('Emissions (daily means)'!AG67="","*",'Emissions (daily means)'!AG67)))</f>
        <v>160</v>
      </c>
      <c r="AE67" s="216">
        <f>IF($B67="","",IF('Emissions (daily means)'!$BI67=0,"*",IF('Emissions (daily means)'!AH67="","*",'Emissions (daily means)'!AH67)))</f>
        <v>220</v>
      </c>
      <c r="AF67" s="216">
        <f>IF($B67="","",IF('Emissions (daily means)'!$BI67=0,"*",IF('Emissions (daily means)'!AI67="","*",'Emissions (daily means)'!AI67)))</f>
        <v>140</v>
      </c>
      <c r="AG67" s="216">
        <f>IF($B67="","",IF('Emissions (daily means)'!$BI67=0,"*",IF('Emissions (daily means)'!AJ67="","*",'Emissions (daily means)'!AJ67)))</f>
        <v>10</v>
      </c>
      <c r="AH67" s="217">
        <f>IF($B67="","",IF('Emissions (daily means)'!$BI67=0,"*",IF('Emissions (daily means)'!AK67="","*",'Emissions (daily means)'!AK67)))</f>
        <v>0.6</v>
      </c>
      <c r="AI67" s="220">
        <f>IF($B67="","",IF('Emissions (daily means)'!$BI67=0,"*",IF('Emissions (daily means)'!AL67="","*",'Emissions (daily means)'!AL67)))</f>
        <v>660.73611111111109</v>
      </c>
      <c r="AJ67" s="216">
        <f>IF($B67="","",IF('Emissions (daily means)'!$BI67=0,"*",IF('Emissions (daily means)'!AM67="","*",'Emissions (daily means)'!AM67)))</f>
        <v>429.05184514130821</v>
      </c>
      <c r="AK67" s="223">
        <f>IF($B67="","",IF('Emissions (daily means)'!$BI67=0,"*",IF('Emissions (daily means)'!AN67="","*",'Emissions (daily means)'!AN67)))</f>
        <v>1.8926550285565575</v>
      </c>
      <c r="AL67" s="224">
        <f>IF($B67="","",IF('Emissions (daily means)'!$BI67=0,"*",IF('Emissions (daily means)'!AO67="","*",'Emissions (daily means)'!AO67)))</f>
        <v>7.6541668990225298E-2</v>
      </c>
      <c r="AM67" s="225">
        <f>IF($B67="","",IF('Emissions (daily means)'!$BI67=0,"*",IF('Emissions (daily means)'!BC67="","*",'Emissions (daily means)'!BC67)))</f>
        <v>176719.15460526539</v>
      </c>
      <c r="AN67" s="226">
        <f>IF($B67="","",IF('Emissions (daily means)'!$BI67=0,"*",IF('Emissions (daily means)'!BD67="","*",'Emissions (daily means)'!BD67)))</f>
        <v>930.10081371192314</v>
      </c>
      <c r="AO67" s="227">
        <f>IF($B67="","",IF('Emissions (daily means)'!$BI67=0,"*",IF('Emissions (daily means)'!BE67="","*",'Emissions (daily means)'!BE67)))</f>
        <v>15.53288438625548</v>
      </c>
      <c r="AP67" s="21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I67" s="157" t="str">
        <f t="shared" si="27"/>
        <v/>
      </c>
      <c r="BJ67" s="157" t="str">
        <f t="shared" si="22"/>
        <v/>
      </c>
      <c r="BK67" s="66" t="str">
        <f t="shared" si="23"/>
        <v/>
      </c>
      <c r="BL67" s="65" t="str">
        <f t="shared" si="28"/>
        <v/>
      </c>
      <c r="BM67" s="64" t="str">
        <f t="shared" si="26"/>
        <v/>
      </c>
      <c r="BN67" s="64" t="str">
        <f t="shared" si="26"/>
        <v/>
      </c>
      <c r="BO67" s="64" t="str">
        <f t="shared" si="26"/>
        <v/>
      </c>
      <c r="BP67" s="65" t="str">
        <f t="shared" si="26"/>
        <v/>
      </c>
      <c r="BQ67" s="65" t="str">
        <f t="shared" si="29"/>
        <v/>
      </c>
      <c r="BR67" s="65" t="str">
        <f t="shared" si="29"/>
        <v/>
      </c>
      <c r="BS67" s="65" t="str">
        <f t="shared" si="29"/>
        <v/>
      </c>
      <c r="BT67" s="64" t="str">
        <f t="shared" si="29"/>
        <v/>
      </c>
      <c r="BU67" s="65" t="str">
        <f t="shared" si="29"/>
        <v/>
      </c>
      <c r="BV67" s="65" t="str">
        <f t="shared" si="29"/>
        <v/>
      </c>
      <c r="BW67" s="65" t="str">
        <f t="shared" si="29"/>
        <v/>
      </c>
      <c r="BX67" s="65" t="str">
        <f t="shared" si="29"/>
        <v/>
      </c>
      <c r="BY67" s="65" t="str">
        <f t="shared" si="29"/>
        <v/>
      </c>
      <c r="BZ67" s="169" t="str">
        <f t="shared" si="24"/>
        <v/>
      </c>
      <c r="CH67" s="157" t="str">
        <f t="shared" si="1"/>
        <v/>
      </c>
      <c r="CI67" s="157" t="str">
        <f t="shared" si="2"/>
        <v/>
      </c>
      <c r="CJ67" s="165" t="str">
        <f t="shared" si="6"/>
        <v/>
      </c>
      <c r="CK67" s="66" t="str">
        <f t="shared" si="7"/>
        <v/>
      </c>
      <c r="CL67" s="65" t="str">
        <f t="shared" si="8"/>
        <v/>
      </c>
      <c r="CM67" s="64" t="str">
        <f t="shared" si="9"/>
        <v/>
      </c>
      <c r="CN67" s="64" t="str">
        <f t="shared" si="10"/>
        <v/>
      </c>
      <c r="CO67" s="64" t="str">
        <f t="shared" si="11"/>
        <v/>
      </c>
      <c r="CP67" s="65" t="str">
        <f t="shared" si="12"/>
        <v/>
      </c>
      <c r="CQ67" s="65" t="str">
        <f t="shared" si="13"/>
        <v/>
      </c>
      <c r="CR67" s="65" t="str">
        <f t="shared" si="14"/>
        <v/>
      </c>
      <c r="CS67" s="65" t="str">
        <f t="shared" si="15"/>
        <v/>
      </c>
      <c r="CT67" s="64" t="str">
        <f t="shared" si="16"/>
        <v/>
      </c>
      <c r="CU67" s="65" t="str">
        <f t="shared" si="17"/>
        <v/>
      </c>
      <c r="CV67" s="65" t="str">
        <f t="shared" si="18"/>
        <v/>
      </c>
      <c r="CW67" s="65" t="str">
        <f t="shared" si="19"/>
        <v/>
      </c>
      <c r="CX67" s="65" t="str">
        <f t="shared" si="20"/>
        <v/>
      </c>
      <c r="CY67" s="65" t="str">
        <f t="shared" si="21"/>
        <v/>
      </c>
    </row>
    <row r="68" spans="2:103" ht="15.75" customHeight="1" x14ac:dyDescent="0.25">
      <c r="B68" s="213" t="str">
        <f>IF('Emissions (daily means)'!D68="","",'Emissions (daily means)'!D68)</f>
        <v>Housing system 2</v>
      </c>
      <c r="C68" s="213" t="str">
        <f>IF('Emissions (daily means)'!B68="","",'Emissions (daily means)'!B68)</f>
        <v>Institute 1</v>
      </c>
      <c r="D68" s="214" t="str">
        <f>IF('Emissions (daily means)'!E68="","",'Emissions (daily means)'!E68)</f>
        <v>Location 3</v>
      </c>
      <c r="E68" s="215">
        <f>IF('Emissions (daily means)'!F68="","",'Emissions (daily means)'!F68)</f>
        <v>4</v>
      </c>
      <c r="F68" s="216">
        <f>IF($B68="","",IF('Emissions (daily means)'!$BI68=0,"*",IF('Emissions (daily means)'!I68="","*",'Emissions (daily means)'!I68)))</f>
        <v>306</v>
      </c>
      <c r="G68" s="217">
        <f>IF($B68="","",IF('Emissions (daily means)'!$BI68=0,"*",IF('Emissions (daily means)'!J68="","*",'Emissions (daily means)'!J68)))</f>
        <v>11.400434782608695</v>
      </c>
      <c r="H68" s="216">
        <f>IF($B68="","",IF('Emissions (daily means)'!$BI68=0,"*",IF('Emissions (daily means)'!K68="","*",'Emissions (daily means)'!K68)))</f>
        <v>81.165217391304353</v>
      </c>
      <c r="I68" s="217">
        <f>IF($B68="","",IF('Emissions (daily means)'!$BI68=0,"*",IF('Emissions (daily means)'!L68="","*",'Emissions (daily means)'!L68)))</f>
        <v>15.235217391304344</v>
      </c>
      <c r="J68" s="216">
        <f>IF($B68="","",IF('Emissions (daily means)'!$BI68=0,"*",IF('Emissions (daily means)'!M68="","*",'Emissions (daily means)'!M68)))</f>
        <v>86.230434782608697</v>
      </c>
      <c r="K68" s="216">
        <f>IF($B68="","",IF('Emissions (daily means)'!$BI68=0,"*",IF('Emissions (daily means)'!N68="","*",'Emissions (daily means)'!N68)))</f>
        <v>185.64</v>
      </c>
      <c r="L68" s="218">
        <f>IF($B68="","",IF('Emissions (daily means)'!$BI68=0,"*",IF('Emissions (daily means)'!O68="","*",'Emissions (daily means)'!O68)))</f>
        <v>3.06</v>
      </c>
      <c r="M68" s="213">
        <f>IF($B68="","",IF('Emissions (daily means)'!$BI68=0,"*",IF('Emissions (daily means)'!P68="","*",'Emissions (daily means)'!P68)))</f>
        <v>197</v>
      </c>
      <c r="N68" s="216">
        <f>IF($B68="","",IF('Emissions (daily means)'!$BI68=0,"*",IF('Emissions (daily means)'!Q68="","*",'Emissions (daily means)'!Q68)))</f>
        <v>143</v>
      </c>
      <c r="O68" s="216">
        <f>IF($B68="","",IF('Emissions (daily means)'!$BI68=0,"*",IF('Emissions (daily means)'!R68="","*",'Emissions (daily means)'!R68)))</f>
        <v>13</v>
      </c>
      <c r="P68" s="216">
        <f>IF($B68="","",IF('Emissions (daily means)'!$BI68=0,"*",IF('Emissions (daily means)'!S68="","*",'Emissions (daily means)'!S68)))</f>
        <v>24</v>
      </c>
      <c r="Q68" s="219">
        <f>IF($B68="","",IF('Emissions (daily means)'!$BI68=0,"*",IF('Emissions (daily means)'!T68="","*",'Emissions (daily means)'!T68)))</f>
        <v>0</v>
      </c>
      <c r="R68" s="220">
        <f>IF($B68="","",IF('Emissions (daily means)'!$BI68=0,"*",IF('Emissions (daily means)'!U68="","*",'Emissions (daily means)'!U68)))</f>
        <v>1</v>
      </c>
      <c r="S68" s="217">
        <f>IF($B68="","",IF('Emissions (daily means)'!$BI68=0,"*",IF('Emissions (daily means)'!V68="","*",'Emissions (daily means)'!V68)))</f>
        <v>4.7</v>
      </c>
      <c r="T68" s="216">
        <f>IF($B68="","",IF('Emissions (daily means)'!$BI68=0,"*",IF('Emissions (daily means)'!W68="","*",'Emissions (daily means)'!W68)))</f>
        <v>0</v>
      </c>
      <c r="U68" s="219">
        <f>IF($B68="","",IF('Emissions (daily means)'!$BI68=0,"*",IF('Emissions (daily means)'!X68="","*",'Emissions (daily means)'!X68)))</f>
        <v>16</v>
      </c>
      <c r="V68" s="221">
        <f>IF($B68="","",IF('Emissions (daily means)'!$BI68=0,"*",IF('Emissions (daily means)'!Y68="","*",'Emissions (daily means)'!Y68)))</f>
        <v>28</v>
      </c>
      <c r="W68" s="217">
        <f>IF($B68="","",IF('Emissions (daily means)'!$BI68=0,"*",IF('Emissions (daily means)'!Z68="","*",'Emissions (daily means)'!Z68)))</f>
        <v>3.55</v>
      </c>
      <c r="X68" s="217">
        <f>IF($B68="","",IF('Emissions (daily means)'!$BI68=0,"*",IF('Emissions (daily means)'!AA68="","*",'Emissions (daily means)'!AA68)))</f>
        <v>4.4000000000000004</v>
      </c>
      <c r="Y68" s="219">
        <f>IF($B68="","",IF('Emissions (daily means)'!$BI68=0,"*",IF('Emissions (daily means)'!AB68="","*",'Emissions (daily means)'!AB68)))</f>
        <v>22</v>
      </c>
      <c r="Z68" s="220">
        <f>IF($B68="","",IF('Emissions (daily means)'!$BI68=0,"*",IF('Emissions (daily means)'!AC68="","*",'Emissions (daily means)'!AC68)))</f>
        <v>650</v>
      </c>
      <c r="AA68" s="216">
        <f>IF($B68="","",IF('Emissions (daily means)'!$BI68=0,"*",IF('Emissions (daily means)'!AD68="","*",'Emissions (daily means)'!AD68)))</f>
        <v>650</v>
      </c>
      <c r="AB68" s="216">
        <f>IF($B68="","",IF('Emissions (daily means)'!$BI68=0,"*",IF('Emissions (daily means)'!AE68="","*",'Emissions (daily means)'!AE68)))</f>
        <v>400</v>
      </c>
      <c r="AC68" s="216">
        <f>IF($B68="","",IF('Emissions (daily means)'!$BI68=0,"*",IF('Emissions (daily means)'!AF68="","*",'Emissions (daily means)'!AF68)))</f>
        <v>250</v>
      </c>
      <c r="AD68" s="216">
        <f>IF($B68="","",IF('Emissions (daily means)'!$BI68=0,"*",IF('Emissions (daily means)'!AG68="","*",'Emissions (daily means)'!AG68)))</f>
        <v>160</v>
      </c>
      <c r="AE68" s="216">
        <f>IF($B68="","",IF('Emissions (daily means)'!$BI68=0,"*",IF('Emissions (daily means)'!AH68="","*",'Emissions (daily means)'!AH68)))</f>
        <v>220</v>
      </c>
      <c r="AF68" s="216">
        <f>IF($B68="","",IF('Emissions (daily means)'!$BI68=0,"*",IF('Emissions (daily means)'!AI68="","*",'Emissions (daily means)'!AI68)))</f>
        <v>140</v>
      </c>
      <c r="AG68" s="216">
        <f>IF($B68="","",IF('Emissions (daily means)'!$BI68=0,"*",IF('Emissions (daily means)'!AJ68="","*",'Emissions (daily means)'!AJ68)))</f>
        <v>10</v>
      </c>
      <c r="AH68" s="217">
        <f>IF($B68="","",IF('Emissions (daily means)'!$BI68=0,"*",IF('Emissions (daily means)'!AK68="","*",'Emissions (daily means)'!AK68)))</f>
        <v>0.6</v>
      </c>
      <c r="AI68" s="220">
        <f>IF($B68="","",IF('Emissions (daily means)'!$BI68=0,"*",IF('Emissions (daily means)'!AL68="","*",'Emissions (daily means)'!AL68)))</f>
        <v>749.88541666666663</v>
      </c>
      <c r="AJ68" s="216">
        <f>IF($B68="","",IF('Emissions (daily means)'!$BI68=0,"*",IF('Emissions (daily means)'!AM68="","*",'Emissions (daily means)'!AM68)))</f>
        <v>458.98497313778307</v>
      </c>
      <c r="AK68" s="223">
        <f>IF($B68="","",IF('Emissions (daily means)'!$BI68=0,"*",IF('Emissions (daily means)'!AN68="","*",'Emissions (daily means)'!AN68)))</f>
        <v>2.5134397362606191</v>
      </c>
      <c r="AL68" s="224">
        <f>IF($B68="","",IF('Emissions (daily means)'!$BI68=0,"*",IF('Emissions (daily means)'!AO68="","*",'Emissions (daily means)'!AO68)))</f>
        <v>0.15423558614339974</v>
      </c>
      <c r="AM68" s="225">
        <f>IF($B68="","",IF('Emissions (daily means)'!$BI68=0,"*",IF('Emissions (daily means)'!BC68="","*",'Emissions (daily means)'!BC68)))</f>
        <v>143989.05628486827</v>
      </c>
      <c r="AN68" s="226">
        <f>IF($B68="","",IF('Emissions (daily means)'!$BI68=0,"*",IF('Emissions (daily means)'!BD68="","*",'Emissions (daily means)'!BD68)))</f>
        <v>799.93920158260153</v>
      </c>
      <c r="AO68" s="227">
        <f>IF($B68="","",IF('Emissions (daily means)'!$BI68=0,"*",IF('Emissions (daily means)'!BE68="","*",'Emissions (daily means)'!BE68)))</f>
        <v>16.440708913980188</v>
      </c>
      <c r="AP68" s="21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I68" s="157" t="str">
        <f t="shared" si="27"/>
        <v/>
      </c>
      <c r="BJ68" s="157" t="str">
        <f t="shared" si="22"/>
        <v/>
      </c>
      <c r="BK68" s="66" t="str">
        <f t="shared" si="23"/>
        <v/>
      </c>
      <c r="BL68" s="65" t="str">
        <f t="shared" si="28"/>
        <v/>
      </c>
      <c r="BM68" s="64" t="str">
        <f t="shared" si="26"/>
        <v/>
      </c>
      <c r="BN68" s="64" t="str">
        <f t="shared" si="26"/>
        <v/>
      </c>
      <c r="BO68" s="64" t="str">
        <f t="shared" si="26"/>
        <v/>
      </c>
      <c r="BP68" s="65" t="str">
        <f t="shared" si="26"/>
        <v/>
      </c>
      <c r="BQ68" s="65" t="str">
        <f t="shared" si="29"/>
        <v/>
      </c>
      <c r="BR68" s="65" t="str">
        <f t="shared" si="29"/>
        <v/>
      </c>
      <c r="BS68" s="65" t="str">
        <f t="shared" si="29"/>
        <v/>
      </c>
      <c r="BT68" s="64" t="str">
        <f t="shared" si="29"/>
        <v/>
      </c>
      <c r="BU68" s="65" t="str">
        <f t="shared" si="29"/>
        <v/>
      </c>
      <c r="BV68" s="65" t="str">
        <f t="shared" si="29"/>
        <v/>
      </c>
      <c r="BW68" s="65" t="str">
        <f t="shared" si="29"/>
        <v/>
      </c>
      <c r="BX68" s="65" t="str">
        <f t="shared" si="29"/>
        <v/>
      </c>
      <c r="BY68" s="65" t="str">
        <f t="shared" si="29"/>
        <v/>
      </c>
      <c r="BZ68" s="169" t="str">
        <f t="shared" si="24"/>
        <v/>
      </c>
      <c r="CH68" s="157" t="str">
        <f t="shared" si="1"/>
        <v/>
      </c>
      <c r="CI68" s="157" t="str">
        <f t="shared" si="2"/>
        <v/>
      </c>
      <c r="CJ68" s="165" t="str">
        <f t="shared" si="6"/>
        <v/>
      </c>
      <c r="CK68" s="66" t="str">
        <f t="shared" si="7"/>
        <v/>
      </c>
      <c r="CL68" s="65" t="str">
        <f t="shared" si="8"/>
        <v/>
      </c>
      <c r="CM68" s="64" t="str">
        <f t="shared" si="9"/>
        <v/>
      </c>
      <c r="CN68" s="64" t="str">
        <f t="shared" si="10"/>
        <v/>
      </c>
      <c r="CO68" s="64" t="str">
        <f t="shared" si="11"/>
        <v/>
      </c>
      <c r="CP68" s="65" t="str">
        <f t="shared" si="12"/>
        <v/>
      </c>
      <c r="CQ68" s="65" t="str">
        <f t="shared" si="13"/>
        <v/>
      </c>
      <c r="CR68" s="65" t="str">
        <f t="shared" si="14"/>
        <v/>
      </c>
      <c r="CS68" s="65" t="str">
        <f t="shared" si="15"/>
        <v/>
      </c>
      <c r="CT68" s="64" t="str">
        <f t="shared" si="16"/>
        <v/>
      </c>
      <c r="CU68" s="65" t="str">
        <f t="shared" si="17"/>
        <v/>
      </c>
      <c r="CV68" s="65" t="str">
        <f t="shared" si="18"/>
        <v/>
      </c>
      <c r="CW68" s="65" t="str">
        <f t="shared" si="19"/>
        <v/>
      </c>
      <c r="CX68" s="65" t="str">
        <f t="shared" si="20"/>
        <v/>
      </c>
      <c r="CY68" s="65" t="str">
        <f t="shared" si="21"/>
        <v/>
      </c>
    </row>
    <row r="69" spans="2:103" ht="15.75" customHeight="1" x14ac:dyDescent="0.25">
      <c r="B69" s="213" t="str">
        <f>IF('Emissions (daily means)'!D69="","",'Emissions (daily means)'!D69)</f>
        <v>Housing system 2</v>
      </c>
      <c r="C69" s="213" t="str">
        <f>IF('Emissions (daily means)'!B69="","",'Emissions (daily means)'!B69)</f>
        <v>Institute 1</v>
      </c>
      <c r="D69" s="214" t="str">
        <f>IF('Emissions (daily means)'!E69="","",'Emissions (daily means)'!E69)</f>
        <v>Location 3</v>
      </c>
      <c r="E69" s="215">
        <f>IF('Emissions (daily means)'!F69="","",'Emissions (daily means)'!F69)</f>
        <v>5</v>
      </c>
      <c r="F69" s="216" t="str">
        <f>IF($B69="","",IF('Emissions (daily means)'!$BI69=0,"*",IF('Emissions (daily means)'!I69="","*",'Emissions (daily means)'!I69)))</f>
        <v>*</v>
      </c>
      <c r="G69" s="217" t="str">
        <f>IF($B69="","",IF('Emissions (daily means)'!$BI69=0,"*",IF('Emissions (daily means)'!J69="","*",'Emissions (daily means)'!J69)))</f>
        <v>*</v>
      </c>
      <c r="H69" s="216" t="str">
        <f>IF($B69="","",IF('Emissions (daily means)'!$BI69=0,"*",IF('Emissions (daily means)'!K69="","*",'Emissions (daily means)'!K69)))</f>
        <v>*</v>
      </c>
      <c r="I69" s="217" t="str">
        <f>IF($B69="","",IF('Emissions (daily means)'!$BI69=0,"*",IF('Emissions (daily means)'!L69="","*",'Emissions (daily means)'!L69)))</f>
        <v>*</v>
      </c>
      <c r="J69" s="216" t="str">
        <f>IF($B69="","",IF('Emissions (daily means)'!$BI69=0,"*",IF('Emissions (daily means)'!M69="","*",'Emissions (daily means)'!M69)))</f>
        <v>*</v>
      </c>
      <c r="K69" s="216" t="str">
        <f>IF($B69="","",IF('Emissions (daily means)'!$BI69=0,"*",IF('Emissions (daily means)'!N69="","*",'Emissions (daily means)'!N69)))</f>
        <v>*</v>
      </c>
      <c r="L69" s="218" t="str">
        <f>IF($B69="","",IF('Emissions (daily means)'!$BI69=0,"*",IF('Emissions (daily means)'!O69="","*",'Emissions (daily means)'!O69)))</f>
        <v>*</v>
      </c>
      <c r="M69" s="213" t="str">
        <f>IF($B69="","",IF('Emissions (daily means)'!$BI69=0,"*",IF('Emissions (daily means)'!P69="","*",'Emissions (daily means)'!P69)))</f>
        <v>*</v>
      </c>
      <c r="N69" s="216" t="str">
        <f>IF($B69="","",IF('Emissions (daily means)'!$BI69=0,"*",IF('Emissions (daily means)'!Q69="","*",'Emissions (daily means)'!Q69)))</f>
        <v>*</v>
      </c>
      <c r="O69" s="216" t="str">
        <f>IF($B69="","",IF('Emissions (daily means)'!$BI69=0,"*",IF('Emissions (daily means)'!R69="","*",'Emissions (daily means)'!R69)))</f>
        <v>*</v>
      </c>
      <c r="P69" s="216" t="str">
        <f>IF($B69="","",IF('Emissions (daily means)'!$BI69=0,"*",IF('Emissions (daily means)'!S69="","*",'Emissions (daily means)'!S69)))</f>
        <v>*</v>
      </c>
      <c r="Q69" s="219" t="str">
        <f>IF($B69="","",IF('Emissions (daily means)'!$BI69=0,"*",IF('Emissions (daily means)'!T69="","*",'Emissions (daily means)'!T69)))</f>
        <v>*</v>
      </c>
      <c r="R69" s="220" t="str">
        <f>IF($B69="","",IF('Emissions (daily means)'!$BI69=0,"*",IF('Emissions (daily means)'!U69="","*",'Emissions (daily means)'!U69)))</f>
        <v>*</v>
      </c>
      <c r="S69" s="217" t="str">
        <f>IF($B69="","",IF('Emissions (daily means)'!$BI69=0,"*",IF('Emissions (daily means)'!V69="","*",'Emissions (daily means)'!V69)))</f>
        <v>*</v>
      </c>
      <c r="T69" s="216" t="str">
        <f>IF($B69="","",IF('Emissions (daily means)'!$BI69=0,"*",IF('Emissions (daily means)'!W69="","*",'Emissions (daily means)'!W69)))</f>
        <v>*</v>
      </c>
      <c r="U69" s="219" t="str">
        <f>IF($B69="","",IF('Emissions (daily means)'!$BI69=0,"*",IF('Emissions (daily means)'!X69="","*",'Emissions (daily means)'!X69)))</f>
        <v>*</v>
      </c>
      <c r="V69" s="221" t="str">
        <f>IF($B69="","",IF('Emissions (daily means)'!$BI69=0,"*",IF('Emissions (daily means)'!Y69="","*",'Emissions (daily means)'!Y69)))</f>
        <v>*</v>
      </c>
      <c r="W69" s="217" t="str">
        <f>IF($B69="","",IF('Emissions (daily means)'!$BI69=0,"*",IF('Emissions (daily means)'!Z69="","*",'Emissions (daily means)'!Z69)))</f>
        <v>*</v>
      </c>
      <c r="X69" s="217" t="str">
        <f>IF($B69="","",IF('Emissions (daily means)'!$BI69=0,"*",IF('Emissions (daily means)'!AA69="","*",'Emissions (daily means)'!AA69)))</f>
        <v>*</v>
      </c>
      <c r="Y69" s="219" t="str">
        <f>IF($B69="","",IF('Emissions (daily means)'!$BI69=0,"*",IF('Emissions (daily means)'!AB69="","*",'Emissions (daily means)'!AB69)))</f>
        <v>*</v>
      </c>
      <c r="Z69" s="220" t="str">
        <f>IF($B69="","",IF('Emissions (daily means)'!$BI69=0,"*",IF('Emissions (daily means)'!AC69="","*",'Emissions (daily means)'!AC69)))</f>
        <v>*</v>
      </c>
      <c r="AA69" s="216" t="str">
        <f>IF($B69="","",IF('Emissions (daily means)'!$BI69=0,"*",IF('Emissions (daily means)'!AD69="","*",'Emissions (daily means)'!AD69)))</f>
        <v>*</v>
      </c>
      <c r="AB69" s="216" t="str">
        <f>IF($B69="","",IF('Emissions (daily means)'!$BI69=0,"*",IF('Emissions (daily means)'!AE69="","*",'Emissions (daily means)'!AE69)))</f>
        <v>*</v>
      </c>
      <c r="AC69" s="216" t="str">
        <f>IF($B69="","",IF('Emissions (daily means)'!$BI69=0,"*",IF('Emissions (daily means)'!AF69="","*",'Emissions (daily means)'!AF69)))</f>
        <v>*</v>
      </c>
      <c r="AD69" s="216" t="str">
        <f>IF($B69="","",IF('Emissions (daily means)'!$BI69=0,"*",IF('Emissions (daily means)'!AG69="","*",'Emissions (daily means)'!AG69)))</f>
        <v>*</v>
      </c>
      <c r="AE69" s="216" t="str">
        <f>IF($B69="","",IF('Emissions (daily means)'!$BI69=0,"*",IF('Emissions (daily means)'!AH69="","*",'Emissions (daily means)'!AH69)))</f>
        <v>*</v>
      </c>
      <c r="AF69" s="216" t="str">
        <f>IF($B69="","",IF('Emissions (daily means)'!$BI69=0,"*",IF('Emissions (daily means)'!AI69="","*",'Emissions (daily means)'!AI69)))</f>
        <v>*</v>
      </c>
      <c r="AG69" s="216" t="str">
        <f>IF($B69="","",IF('Emissions (daily means)'!$BI69=0,"*",IF('Emissions (daily means)'!AJ69="","*",'Emissions (daily means)'!AJ69)))</f>
        <v>*</v>
      </c>
      <c r="AH69" s="217" t="str">
        <f>IF($B69="","",IF('Emissions (daily means)'!$BI69=0,"*",IF('Emissions (daily means)'!AK69="","*",'Emissions (daily means)'!AK69)))</f>
        <v>*</v>
      </c>
      <c r="AI69" s="220" t="str">
        <f>IF($B69="","",IF('Emissions (daily means)'!$BI69=0,"*",IF('Emissions (daily means)'!AL69="","*",'Emissions (daily means)'!AL69)))</f>
        <v>*</v>
      </c>
      <c r="AJ69" s="216" t="str">
        <f>IF($B69="","",IF('Emissions (daily means)'!$BI69=0,"*",IF('Emissions (daily means)'!AM69="","*",'Emissions (daily means)'!AM69)))</f>
        <v>*</v>
      </c>
      <c r="AK69" s="223" t="str">
        <f>IF($B69="","",IF('Emissions (daily means)'!$BI69=0,"*",IF('Emissions (daily means)'!AN69="","*",'Emissions (daily means)'!AN69)))</f>
        <v>*</v>
      </c>
      <c r="AL69" s="224" t="str">
        <f>IF($B69="","",IF('Emissions (daily means)'!$BI69=0,"*",IF('Emissions (daily means)'!AO69="","*",'Emissions (daily means)'!AO69)))</f>
        <v>*</v>
      </c>
      <c r="AM69" s="225" t="str">
        <f>IF($B69="","",IF('Emissions (daily means)'!$BI69=0,"*",IF('Emissions (daily means)'!BC69="","*",'Emissions (daily means)'!BC69)))</f>
        <v>*</v>
      </c>
      <c r="AN69" s="226" t="str">
        <f>IF($B69="","",IF('Emissions (daily means)'!$BI69=0,"*",IF('Emissions (daily means)'!BD69="","*",'Emissions (daily means)'!BD69)))</f>
        <v>*</v>
      </c>
      <c r="AO69" s="227" t="str">
        <f>IF($B69="","",IF('Emissions (daily means)'!$BI69=0,"*",IF('Emissions (daily means)'!BE69="","*",'Emissions (daily means)'!BE69)))</f>
        <v>*</v>
      </c>
      <c r="AP69" s="21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I69" s="157" t="str">
        <f t="shared" si="27"/>
        <v/>
      </c>
      <c r="BJ69" s="157" t="str">
        <f t="shared" si="22"/>
        <v/>
      </c>
      <c r="BK69" s="66" t="str">
        <f t="shared" si="23"/>
        <v/>
      </c>
      <c r="BL69" s="65" t="str">
        <f t="shared" si="28"/>
        <v/>
      </c>
      <c r="BM69" s="64" t="str">
        <f t="shared" si="26"/>
        <v/>
      </c>
      <c r="BN69" s="64" t="str">
        <f t="shared" si="26"/>
        <v/>
      </c>
      <c r="BO69" s="64" t="str">
        <f t="shared" si="26"/>
        <v/>
      </c>
      <c r="BP69" s="65" t="str">
        <f t="shared" si="26"/>
        <v/>
      </c>
      <c r="BQ69" s="65" t="str">
        <f t="shared" si="29"/>
        <v/>
      </c>
      <c r="BR69" s="65" t="str">
        <f t="shared" si="29"/>
        <v/>
      </c>
      <c r="BS69" s="65" t="str">
        <f t="shared" si="29"/>
        <v/>
      </c>
      <c r="BT69" s="64" t="str">
        <f t="shared" si="29"/>
        <v/>
      </c>
      <c r="BU69" s="65" t="str">
        <f t="shared" si="29"/>
        <v/>
      </c>
      <c r="BV69" s="65" t="str">
        <f t="shared" si="29"/>
        <v/>
      </c>
      <c r="BW69" s="65" t="str">
        <f t="shared" si="29"/>
        <v/>
      </c>
      <c r="BX69" s="65" t="str">
        <f t="shared" si="29"/>
        <v/>
      </c>
      <c r="BY69" s="65" t="str">
        <f t="shared" si="29"/>
        <v/>
      </c>
      <c r="BZ69" s="169" t="str">
        <f t="shared" si="24"/>
        <v/>
      </c>
      <c r="CH69" s="157" t="str">
        <f t="shared" ref="CH69:CH132" si="30">IF(BI69="","",BI69)</f>
        <v/>
      </c>
      <c r="CI69" s="157" t="str">
        <f t="shared" ref="CI69:CI132" si="31">IF(BJ69="","",BJ69)</f>
        <v/>
      </c>
      <c r="CJ69" s="165" t="str">
        <f t="shared" si="6"/>
        <v/>
      </c>
      <c r="CK69" s="66" t="str">
        <f t="shared" si="7"/>
        <v/>
      </c>
      <c r="CL69" s="65" t="str">
        <f t="shared" si="8"/>
        <v/>
      </c>
      <c r="CM69" s="64" t="str">
        <f t="shared" si="9"/>
        <v/>
      </c>
      <c r="CN69" s="64" t="str">
        <f t="shared" si="10"/>
        <v/>
      </c>
      <c r="CO69" s="64" t="str">
        <f t="shared" si="11"/>
        <v/>
      </c>
      <c r="CP69" s="65" t="str">
        <f t="shared" si="12"/>
        <v/>
      </c>
      <c r="CQ69" s="65" t="str">
        <f t="shared" si="13"/>
        <v/>
      </c>
      <c r="CR69" s="65" t="str">
        <f t="shared" si="14"/>
        <v/>
      </c>
      <c r="CS69" s="65" t="str">
        <f t="shared" si="15"/>
        <v/>
      </c>
      <c r="CT69" s="64" t="str">
        <f t="shared" si="16"/>
        <v/>
      </c>
      <c r="CU69" s="65" t="str">
        <f t="shared" si="17"/>
        <v/>
      </c>
      <c r="CV69" s="65" t="str">
        <f t="shared" si="18"/>
        <v/>
      </c>
      <c r="CW69" s="65" t="str">
        <f t="shared" si="19"/>
        <v/>
      </c>
      <c r="CX69" s="65" t="str">
        <f t="shared" si="20"/>
        <v/>
      </c>
      <c r="CY69" s="65" t="str">
        <f t="shared" si="21"/>
        <v/>
      </c>
    </row>
    <row r="70" spans="2:103" ht="15.75" customHeight="1" x14ac:dyDescent="0.25">
      <c r="B70" s="213" t="str">
        <f>IF('Emissions (daily means)'!D70="","",'Emissions (daily means)'!D70)</f>
        <v>Housing system 2</v>
      </c>
      <c r="C70" s="213" t="str">
        <f>IF('Emissions (daily means)'!B70="","",'Emissions (daily means)'!B70)</f>
        <v>Institute 1</v>
      </c>
      <c r="D70" s="214" t="str">
        <f>IF('Emissions (daily means)'!E70="","",'Emissions (daily means)'!E70)</f>
        <v>Location 3</v>
      </c>
      <c r="E70" s="215">
        <f>IF('Emissions (daily means)'!F70="","",'Emissions (daily means)'!F70)</f>
        <v>6</v>
      </c>
      <c r="F70" s="216">
        <f>IF($B70="","",IF('Emissions (daily means)'!$BI70=0,"*",IF('Emissions (daily means)'!I70="","*",'Emissions (daily means)'!I70)))</f>
        <v>45</v>
      </c>
      <c r="G70" s="217">
        <f>IF($B70="","",IF('Emissions (daily means)'!$BI70=0,"*",IF('Emissions (daily means)'!J70="","*",'Emissions (daily means)'!J70)))</f>
        <v>3.5171695501730094</v>
      </c>
      <c r="H70" s="216">
        <f>IF($B70="","",IF('Emissions (daily means)'!$BI70=0,"*",IF('Emissions (daily means)'!K70="","*",'Emissions (daily means)'!K70)))</f>
        <v>98.611072664360222</v>
      </c>
      <c r="I70" s="217">
        <f>IF($B70="","",IF('Emissions (daily means)'!$BI70=0,"*",IF('Emissions (daily means)'!L70="","*",'Emissions (daily means)'!L70)))</f>
        <v>6.3032871972318336</v>
      </c>
      <c r="J70" s="216">
        <f>IF($B70="","",IF('Emissions (daily means)'!$BI70=0,"*",IF('Emissions (daily means)'!M70="","*",'Emissions (daily means)'!M70)))</f>
        <v>92.153737024221385</v>
      </c>
      <c r="K70" s="216">
        <f>IF($B70="","",IF('Emissions (daily means)'!$BI70=0,"*",IF('Emissions (daily means)'!N70="","*",'Emissions (daily means)'!N70)))</f>
        <v>48.41</v>
      </c>
      <c r="L70" s="218">
        <f>IF($B70="","",IF('Emissions (daily means)'!$BI70=0,"*",IF('Emissions (daily means)'!O70="","*",'Emissions (daily means)'!O70)))</f>
        <v>7.6480000000000006</v>
      </c>
      <c r="M70" s="213">
        <f>IF($B70="","",IF('Emissions (daily means)'!$BI70=0,"*",IF('Emissions (daily means)'!P70="","*",'Emissions (daily means)'!P70)))</f>
        <v>197</v>
      </c>
      <c r="N70" s="216">
        <f>IF($B70="","",IF('Emissions (daily means)'!$BI70=0,"*",IF('Emissions (daily means)'!Q70="","*",'Emissions (daily means)'!Q70)))</f>
        <v>143</v>
      </c>
      <c r="O70" s="216">
        <f>IF($B70="","",IF('Emissions (daily means)'!$BI70=0,"*",IF('Emissions (daily means)'!R70="","*",'Emissions (daily means)'!R70)))</f>
        <v>12</v>
      </c>
      <c r="P70" s="216">
        <f>IF($B70="","",IF('Emissions (daily means)'!$BI70=0,"*",IF('Emissions (daily means)'!S70="","*",'Emissions (daily means)'!S70)))</f>
        <v>23</v>
      </c>
      <c r="Q70" s="219">
        <f>IF($B70="","",IF('Emissions (daily means)'!$BI70=0,"*",IF('Emissions (daily means)'!T70="","*",'Emissions (daily means)'!T70)))</f>
        <v>0</v>
      </c>
      <c r="R70" s="220">
        <f>IF($B70="","",IF('Emissions (daily means)'!$BI70=0,"*",IF('Emissions (daily means)'!U70="","*",'Emissions (daily means)'!U70)))</f>
        <v>1</v>
      </c>
      <c r="S70" s="217">
        <f>IF($B70="","",IF('Emissions (daily means)'!$BI70=0,"*",IF('Emissions (daily means)'!V70="","*",'Emissions (daily means)'!V70)))</f>
        <v>4.7</v>
      </c>
      <c r="T70" s="216">
        <f>IF($B70="","",IF('Emissions (daily means)'!$BI70=0,"*",IF('Emissions (daily means)'!W70="","*",'Emissions (daily means)'!W70)))</f>
        <v>0</v>
      </c>
      <c r="U70" s="219">
        <f>IF($B70="","",IF('Emissions (daily means)'!$BI70=0,"*",IF('Emissions (daily means)'!X70="","*",'Emissions (daily means)'!X70)))</f>
        <v>16</v>
      </c>
      <c r="V70" s="221">
        <f>IF($B70="","",IF('Emissions (daily means)'!$BI70=0,"*",IF('Emissions (daily means)'!Y70="","*",'Emissions (daily means)'!Y70)))</f>
        <v>26.5</v>
      </c>
      <c r="W70" s="217">
        <f>IF($B70="","",IF('Emissions (daily means)'!$BI70=0,"*",IF('Emissions (daily means)'!Z70="","*",'Emissions (daily means)'!Z70)))</f>
        <v>3.7</v>
      </c>
      <c r="X70" s="217">
        <f>IF($B70="","",IF('Emissions (daily means)'!$BI70=0,"*",IF('Emissions (daily means)'!AA70="","*",'Emissions (daily means)'!AA70)))</f>
        <v>4.9400000000000004</v>
      </c>
      <c r="Y70" s="219">
        <f>IF($B70="","",IF('Emissions (daily means)'!$BI70=0,"*",IF('Emissions (daily means)'!AB70="","*",'Emissions (daily means)'!AB70)))</f>
        <v>19</v>
      </c>
      <c r="Z70" s="220">
        <f>IF($B70="","",IF('Emissions (daily means)'!$BI70=0,"*",IF('Emissions (daily means)'!AC70="","*",'Emissions (daily means)'!AC70)))</f>
        <v>650</v>
      </c>
      <c r="AA70" s="216">
        <f>IF($B70="","",IF('Emissions (daily means)'!$BI70=0,"*",IF('Emissions (daily means)'!AD70="","*",'Emissions (daily means)'!AD70)))</f>
        <v>650</v>
      </c>
      <c r="AB70" s="216">
        <f>IF($B70="","",IF('Emissions (daily means)'!$BI70=0,"*",IF('Emissions (daily means)'!AE70="","*",'Emissions (daily means)'!AE70)))</f>
        <v>400</v>
      </c>
      <c r="AC70" s="216">
        <f>IF($B70="","",IF('Emissions (daily means)'!$BI70=0,"*",IF('Emissions (daily means)'!AF70="","*",'Emissions (daily means)'!AF70)))</f>
        <v>250</v>
      </c>
      <c r="AD70" s="216">
        <f>IF($B70="","",IF('Emissions (daily means)'!$BI70=0,"*",IF('Emissions (daily means)'!AG70="","*",'Emissions (daily means)'!AG70)))</f>
        <v>160</v>
      </c>
      <c r="AE70" s="216">
        <f>IF($B70="","",IF('Emissions (daily means)'!$BI70=0,"*",IF('Emissions (daily means)'!AH70="","*",'Emissions (daily means)'!AH70)))</f>
        <v>220</v>
      </c>
      <c r="AF70" s="216">
        <f>IF($B70="","",IF('Emissions (daily means)'!$BI70=0,"*",IF('Emissions (daily means)'!AI70="","*",'Emissions (daily means)'!AI70)))</f>
        <v>140</v>
      </c>
      <c r="AG70" s="216">
        <f>IF($B70="","",IF('Emissions (daily means)'!$BI70=0,"*",IF('Emissions (daily means)'!AJ70="","*",'Emissions (daily means)'!AJ70)))</f>
        <v>10</v>
      </c>
      <c r="AH70" s="217">
        <f>IF($B70="","",IF('Emissions (daily means)'!$BI70=0,"*",IF('Emissions (daily means)'!AK70="","*",'Emissions (daily means)'!AK70)))</f>
        <v>0.6</v>
      </c>
      <c r="AI70" s="220">
        <f>IF($B70="","",IF('Emissions (daily means)'!$BI70=0,"*",IF('Emissions (daily means)'!AL70="","*",'Emissions (daily means)'!AL70)))</f>
        <v>645.18402777777783</v>
      </c>
      <c r="AJ70" s="216">
        <f>IF($B70="","",IF('Emissions (daily means)'!$BI70=0,"*",IF('Emissions (daily means)'!AM70="","*",'Emissions (daily means)'!AM70)))</f>
        <v>418.60916430575645</v>
      </c>
      <c r="AK70" s="223">
        <f>IF($B70="","",IF('Emissions (daily means)'!$BI70=0,"*",IF('Emissions (daily means)'!AN70="","*",'Emissions (daily means)'!AN70)))</f>
        <v>1.202202693675188</v>
      </c>
      <c r="AL70" s="224">
        <f>IF($B70="","",IF('Emissions (daily means)'!$BI70=0,"*",IF('Emissions (daily means)'!AO70="","*",'Emissions (daily means)'!AO70)))</f>
        <v>3.8407460103834598E-2</v>
      </c>
      <c r="AM70" s="225">
        <f>IF($B70="","",IF('Emissions (daily means)'!$BI70=0,"*",IF('Emissions (daily means)'!BC70="","*",'Emissions (daily means)'!BC70)))</f>
        <v>186082.16628253041</v>
      </c>
      <c r="AN70" s="226">
        <f>IF($B70="","",IF('Emissions (daily means)'!$BI70=0,"*",IF('Emissions (daily means)'!BD70="","*",'Emissions (daily means)'!BD70)))</f>
        <v>1045.4054285535417</v>
      </c>
      <c r="AO70" s="227">
        <f>IF($B70="","",IF('Emissions (daily means)'!$BI70=0,"*",IF('Emissions (daily means)'!BE70="","*",'Emissions (daily means)'!BE70)))</f>
        <v>10.481099858501823</v>
      </c>
      <c r="AP70" s="21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I70" s="157" t="str">
        <f t="shared" si="27"/>
        <v/>
      </c>
      <c r="BJ70" s="157" t="str">
        <f t="shared" si="22"/>
        <v/>
      </c>
      <c r="BK70" s="66" t="str">
        <f t="shared" si="23"/>
        <v/>
      </c>
      <c r="BL70" s="65" t="str">
        <f t="shared" si="28"/>
        <v/>
      </c>
      <c r="BM70" s="64" t="str">
        <f t="shared" si="26"/>
        <v/>
      </c>
      <c r="BN70" s="64" t="str">
        <f t="shared" si="26"/>
        <v/>
      </c>
      <c r="BO70" s="64" t="str">
        <f t="shared" si="26"/>
        <v/>
      </c>
      <c r="BP70" s="65" t="str">
        <f t="shared" si="26"/>
        <v/>
      </c>
      <c r="BQ70" s="65" t="str">
        <f t="shared" si="29"/>
        <v/>
      </c>
      <c r="BR70" s="65" t="str">
        <f t="shared" si="29"/>
        <v/>
      </c>
      <c r="BS70" s="65" t="str">
        <f t="shared" si="29"/>
        <v/>
      </c>
      <c r="BT70" s="64" t="str">
        <f t="shared" si="29"/>
        <v/>
      </c>
      <c r="BU70" s="65" t="str">
        <f t="shared" si="29"/>
        <v/>
      </c>
      <c r="BV70" s="65" t="str">
        <f t="shared" si="29"/>
        <v/>
      </c>
      <c r="BW70" s="65" t="str">
        <f t="shared" si="29"/>
        <v/>
      </c>
      <c r="BX70" s="65" t="str">
        <f t="shared" si="29"/>
        <v/>
      </c>
      <c r="BY70" s="65" t="str">
        <f t="shared" si="29"/>
        <v/>
      </c>
      <c r="BZ70" s="169" t="str">
        <f t="shared" si="24"/>
        <v/>
      </c>
      <c r="CH70" s="157" t="str">
        <f t="shared" si="30"/>
        <v/>
      </c>
      <c r="CI70" s="157" t="str">
        <f t="shared" si="31"/>
        <v/>
      </c>
      <c r="CJ70" s="165" t="str">
        <f t="shared" ref="CJ70:CJ133" si="32">IF(BZ70="","",BZ70)</f>
        <v/>
      </c>
      <c r="CK70" s="66" t="str">
        <f t="shared" ref="CK70:CK133" si="33">IF(BK70="","",BK70)</f>
        <v/>
      </c>
      <c r="CL70" s="65" t="str">
        <f t="shared" ref="CL70:CL133" si="34">IF($CH70="","",IF(VLOOKUP($CJ70,$CD$6:$CE$254,2,FALSE)&lt;4,"",IF(BL70="","",BL70)))</f>
        <v/>
      </c>
      <c r="CM70" s="64" t="str">
        <f t="shared" ref="CM70:CM133" si="35">IF($CH70="","",IF(VLOOKUP($CJ70,$CD$6:$CE$254,2,FALSE)&lt;4,"",IF(BM70="","",BM70)))</f>
        <v/>
      </c>
      <c r="CN70" s="64" t="str">
        <f t="shared" ref="CN70:CN133" si="36">IF($CH70="","",IF(VLOOKUP($CJ70,$CD$6:$CE$254,2,FALSE)&lt;4,"",IF(BN70="","",BN70)))</f>
        <v/>
      </c>
      <c r="CO70" s="64" t="str">
        <f t="shared" ref="CO70:CO133" si="37">IF($CH70="","",IF(VLOOKUP($CJ70,$CD$6:$CE$254,2,FALSE)&lt;4,"",IF(BO70="","",BO70)))</f>
        <v/>
      </c>
      <c r="CP70" s="65" t="str">
        <f t="shared" ref="CP70:CP133" si="38">IF($CH70="","",IF(VLOOKUP($CJ70,$CD$6:$CE$254,2,FALSE)&lt;4,"",IF(BP70="","",BP70)))</f>
        <v/>
      </c>
      <c r="CQ70" s="65" t="str">
        <f t="shared" ref="CQ70:CQ133" si="39">IF($CH70="","",IF(VLOOKUP($CJ70,$CD$6:$CE$254,2,FALSE)&lt;4,"",IF(BQ70="","",BQ70)))</f>
        <v/>
      </c>
      <c r="CR70" s="65" t="str">
        <f t="shared" ref="CR70:CR133" si="40">IF($CH70="","",IF(VLOOKUP($CJ70,$CD$6:$CE$254,2,FALSE)&lt;4,"",IF(BR70="","",BR70)))</f>
        <v/>
      </c>
      <c r="CS70" s="65" t="str">
        <f t="shared" ref="CS70:CS133" si="41">IF($CH70="","",IF(VLOOKUP($CJ70,$CD$6:$CE$254,2,FALSE)&lt;4,"",IF(BS70="","",BS70)))</f>
        <v/>
      </c>
      <c r="CT70" s="64" t="str">
        <f t="shared" ref="CT70:CT133" si="42">IF($CH70="","",IF(VLOOKUP($CJ70,$CD$6:$CE$254,2,FALSE)&lt;4,"",IF(BT70="","",BT70)))</f>
        <v/>
      </c>
      <c r="CU70" s="65" t="str">
        <f t="shared" ref="CU70:CU133" si="43">IF($CH70="","",IF(VLOOKUP($CJ70,$CD$6:$CE$254,2,FALSE)&lt;4,"",IF(BU70="","",BU70)))</f>
        <v/>
      </c>
      <c r="CV70" s="65" t="str">
        <f t="shared" ref="CV70:CV133" si="44">IF($CH70="","",IF(VLOOKUP($CJ70,$CD$6:$CE$254,2,FALSE)&lt;4,"",IF(BV70="","",BV70)))</f>
        <v/>
      </c>
      <c r="CW70" s="65" t="str">
        <f t="shared" ref="CW70:CW133" si="45">IF($CH70="","",IF(VLOOKUP($CJ70,$CD$6:$CE$254,2,FALSE)&lt;4,"",IF(BW70="","",BW70)))</f>
        <v/>
      </c>
      <c r="CX70" s="65" t="str">
        <f t="shared" ref="CX70:CX133" si="46">IF($CH70="","",IF(VLOOKUP($CJ70,$CD$6:$CE$254,2,FALSE)&lt;4,"",IF(BX70="","",BX70)))</f>
        <v/>
      </c>
      <c r="CY70" s="65" t="str">
        <f t="shared" ref="CY70:CY133" si="47">IF($CH70="","",IF(VLOOKUP($CJ70,$CD$6:$CE$254,2,FALSE)&lt;4,"",IF(BY70="","",BY70)))</f>
        <v/>
      </c>
    </row>
    <row r="71" spans="2:103" ht="15.75" customHeight="1" x14ac:dyDescent="0.25">
      <c r="B71" s="213" t="str">
        <f>IF('Emissions (daily means)'!D71="","",'Emissions (daily means)'!D71)</f>
        <v>Housing system 2</v>
      </c>
      <c r="C71" s="213" t="str">
        <f>IF('Emissions (daily means)'!B71="","",'Emissions (daily means)'!B71)</f>
        <v>Institute 1</v>
      </c>
      <c r="D71" s="214" t="str">
        <f>IF('Emissions (daily means)'!E71="","",'Emissions (daily means)'!E71)</f>
        <v>Location 4</v>
      </c>
      <c r="E71" s="215">
        <f>IF('Emissions (daily means)'!F71="","",'Emissions (daily means)'!F71)</f>
        <v>1</v>
      </c>
      <c r="F71" s="216">
        <f>IF($B71="","",IF('Emissions (daily means)'!$BI71=0,"*",IF('Emissions (daily means)'!I71="","*",'Emissions (daily means)'!I71)))</f>
        <v>102</v>
      </c>
      <c r="G71" s="217">
        <f>IF($B71="","",IF('Emissions (daily means)'!$BI71=0,"*",IF('Emissions (daily means)'!J71="","*",'Emissions (daily means)'!J71)))</f>
        <v>9.1116900000000012</v>
      </c>
      <c r="H71" s="216">
        <f>IF($B71="","",IF('Emissions (daily means)'!$BI71=0,"*",IF('Emissions (daily means)'!K71="","*",'Emissions (daily means)'!K71)))</f>
        <v>79.08</v>
      </c>
      <c r="I71" s="217">
        <f>IF($B71="","",IF('Emissions (daily means)'!$BI71=0,"*",IF('Emissions (daily means)'!L71="","*",'Emissions (daily means)'!L71)))</f>
        <v>11.33</v>
      </c>
      <c r="J71" s="216" t="str">
        <f>IF($B71="","",IF('Emissions (daily means)'!$BI71=0,"*",IF('Emissions (daily means)'!M71="","*",'Emissions (daily means)'!M71)))</f>
        <v>*</v>
      </c>
      <c r="K71" s="216">
        <f>IF($B71="","",IF('Emissions (daily means)'!$BI71=0,"*",IF('Emissions (daily means)'!N71="","*",'Emissions (daily means)'!N71)))</f>
        <v>60.87</v>
      </c>
      <c r="L71" s="218">
        <f>IF($B71="","",IF('Emissions (daily means)'!$BI71=0,"*",IF('Emissions (daily means)'!O71="","*",'Emissions (daily means)'!O71)))</f>
        <v>12.288150000000003</v>
      </c>
      <c r="M71" s="213">
        <f>IF($B71="","",IF('Emissions (daily means)'!$BI71=0,"*",IF('Emissions (daily means)'!P71="","*",'Emissions (daily means)'!P71)))</f>
        <v>252</v>
      </c>
      <c r="N71" s="216">
        <f>IF($B71="","",IF('Emissions (daily means)'!$BI71=0,"*",IF('Emissions (daily means)'!Q71="","*",'Emissions (daily means)'!Q71)))</f>
        <v>148</v>
      </c>
      <c r="O71" s="216">
        <f>IF($B71="","",IF('Emissions (daily means)'!$BI71=0,"*",IF('Emissions (daily means)'!R71="","*",'Emissions (daily means)'!R71)))</f>
        <v>20</v>
      </c>
      <c r="P71" s="216">
        <f>IF($B71="","",IF('Emissions (daily means)'!$BI71=0,"*",IF('Emissions (daily means)'!S71="","*",'Emissions (daily means)'!S71)))</f>
        <v>67</v>
      </c>
      <c r="Q71" s="219">
        <f>IF($B71="","",IF('Emissions (daily means)'!$BI71=0,"*",IF('Emissions (daily means)'!T71="","*",'Emissions (daily means)'!T71)))</f>
        <v>0</v>
      </c>
      <c r="R71" s="220">
        <f>IF($B71="","",IF('Emissions (daily means)'!$BI71=0,"*",IF('Emissions (daily means)'!U71="","*",'Emissions (daily means)'!U71)))</f>
        <v>1</v>
      </c>
      <c r="S71" s="217">
        <f>IF($B71="","",IF('Emissions (daily means)'!$BI71=0,"*",IF('Emissions (daily means)'!V71="","*",'Emissions (daily means)'!V71)))</f>
        <v>4.2</v>
      </c>
      <c r="T71" s="216">
        <f>IF($B71="","",IF('Emissions (daily means)'!$BI71=0,"*",IF('Emissions (daily means)'!W71="","*",'Emissions (daily means)'!W71)))</f>
        <v>0</v>
      </c>
      <c r="U71" s="219">
        <f>IF($B71="","",IF('Emissions (daily means)'!$BI71=0,"*",IF('Emissions (daily means)'!X71="","*",'Emissions (daily means)'!X71)))</f>
        <v>16</v>
      </c>
      <c r="V71" s="221">
        <f>IF($B71="","",IF('Emissions (daily means)'!$BI71=0,"*",IF('Emissions (daily means)'!Y71="","*",'Emissions (daily means)'!Y71)))</f>
        <v>28.267857142857142</v>
      </c>
      <c r="W71" s="217">
        <f>IF($B71="","",IF('Emissions (daily means)'!$BI71=0,"*",IF('Emissions (daily means)'!Z71="","*",'Emissions (daily means)'!Z71)))</f>
        <v>3.35</v>
      </c>
      <c r="X71" s="217">
        <f>IF($B71="","",IF('Emissions (daily means)'!$BI71=0,"*",IF('Emissions (daily means)'!AA71="","*",'Emissions (daily means)'!AA71)))</f>
        <v>4.55</v>
      </c>
      <c r="Y71" s="219">
        <f>IF($B71="","",IF('Emissions (daily means)'!$BI71=0,"*",IF('Emissions (daily means)'!AB71="","*",'Emissions (daily means)'!AB71)))</f>
        <v>17</v>
      </c>
      <c r="Z71" s="220">
        <f>IF($B71="","",IF('Emissions (daily means)'!$BI71=0,"*",IF('Emissions (daily means)'!AC71="","*",'Emissions (daily means)'!AC71)))</f>
        <v>650</v>
      </c>
      <c r="AA71" s="216">
        <f>IF($B71="","",IF('Emissions (daily means)'!$BI71=0,"*",IF('Emissions (daily means)'!AD71="","*",'Emissions (daily means)'!AD71)))</f>
        <v>650</v>
      </c>
      <c r="AB71" s="216">
        <f>IF($B71="","",IF('Emissions (daily means)'!$BI71=0,"*",IF('Emissions (daily means)'!AE71="","*",'Emissions (daily means)'!AE71)))</f>
        <v>400</v>
      </c>
      <c r="AC71" s="216">
        <f>IF($B71="","",IF('Emissions (daily means)'!$BI71=0,"*",IF('Emissions (daily means)'!AF71="","*",'Emissions (daily means)'!AF71)))</f>
        <v>250</v>
      </c>
      <c r="AD71" s="216">
        <f>IF($B71="","",IF('Emissions (daily means)'!$BI71=0,"*",IF('Emissions (daily means)'!AG71="","*",'Emissions (daily means)'!AG71)))</f>
        <v>160</v>
      </c>
      <c r="AE71" s="216">
        <f>IF($B71="","",IF('Emissions (daily means)'!$BI71=0,"*",IF('Emissions (daily means)'!AH71="","*",'Emissions (daily means)'!AH71)))</f>
        <v>220</v>
      </c>
      <c r="AF71" s="216">
        <f>IF($B71="","",IF('Emissions (daily means)'!$BI71=0,"*",IF('Emissions (daily means)'!AI71="","*",'Emissions (daily means)'!AI71)))</f>
        <v>140</v>
      </c>
      <c r="AG71" s="216">
        <f>IF($B71="","",IF('Emissions (daily means)'!$BI71=0,"*",IF('Emissions (daily means)'!AJ71="","*",'Emissions (daily means)'!AJ71)))</f>
        <v>10</v>
      </c>
      <c r="AH71" s="217">
        <f>IF($B71="","",IF('Emissions (daily means)'!$BI71=0,"*",IF('Emissions (daily means)'!AK71="","*",'Emissions (daily means)'!AK71)))</f>
        <v>0.6</v>
      </c>
      <c r="AI71" s="220">
        <f>IF($B71="","",IF('Emissions (daily means)'!$BI71=0,"*",IF('Emissions (daily means)'!AL71="","*",'Emissions (daily means)'!AL71)))</f>
        <v>612.21875</v>
      </c>
      <c r="AJ71" s="216">
        <f>IF($B71="","",IF('Emissions (daily means)'!$BI71=0,"*",IF('Emissions (daily means)'!AM71="","*",'Emissions (daily means)'!AM71)))</f>
        <v>414.375</v>
      </c>
      <c r="AK71" s="223">
        <f>IF($B71="","",IF('Emissions (daily means)'!$BI71=0,"*",IF('Emissions (daily means)'!AN71="","*",'Emissions (daily means)'!AN71)))</f>
        <v>1.4266147246624385</v>
      </c>
      <c r="AL71" s="224">
        <f>IF($B71="","",IF('Emissions (daily means)'!$BI71=0,"*",IF('Emissions (daily means)'!AO71="","*",'Emissions (daily means)'!AO71)))</f>
        <v>2.6802146591479947E-2</v>
      </c>
      <c r="AM71" s="225">
        <f>IF($B71="","",IF('Emissions (daily means)'!$BI71=0,"*",IF('Emissions (daily means)'!BC71="","*",'Emissions (daily means)'!BC71)))</f>
        <v>255605.57064515023</v>
      </c>
      <c r="AN71" s="226">
        <f>IF($B71="","",IF('Emissions (daily means)'!$BI71=0,"*",IF('Emissions (daily means)'!BD71="","*",'Emissions (daily means)'!BD71)))</f>
        <v>1087.6832793410649</v>
      </c>
      <c r="AO71" s="227">
        <f>IF($B71="","",IF('Emissions (daily means)'!$BI71=0,"*",IF('Emissions (daily means)'!BE71="","*",'Emissions (daily means)'!BE71)))</f>
        <v>13.28104686886185</v>
      </c>
      <c r="AP71" s="21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I71" s="157" t="str">
        <f t="shared" si="27"/>
        <v/>
      </c>
      <c r="BJ71" s="157" t="str">
        <f t="shared" ref="BJ71:BJ134" si="48">IF(AQ71="Grand Total","",IF(AR71="",BJ70,AR71))</f>
        <v/>
      </c>
      <c r="BK71" s="66" t="str">
        <f t="shared" ref="BK71:BK134" si="49">IF(AS71="","",AS71)</f>
        <v/>
      </c>
      <c r="BL71" s="65" t="str">
        <f t="shared" si="28"/>
        <v/>
      </c>
      <c r="BM71" s="64" t="str">
        <f t="shared" si="26"/>
        <v/>
      </c>
      <c r="BN71" s="64" t="str">
        <f t="shared" si="26"/>
        <v/>
      </c>
      <c r="BO71" s="64" t="str">
        <f t="shared" si="26"/>
        <v/>
      </c>
      <c r="BP71" s="65" t="str">
        <f t="shared" si="26"/>
        <v/>
      </c>
      <c r="BQ71" s="65" t="str">
        <f t="shared" si="29"/>
        <v/>
      </c>
      <c r="BR71" s="65" t="str">
        <f t="shared" si="29"/>
        <v/>
      </c>
      <c r="BS71" s="65" t="str">
        <f t="shared" si="29"/>
        <v/>
      </c>
      <c r="BT71" s="64" t="str">
        <f t="shared" si="29"/>
        <v/>
      </c>
      <c r="BU71" s="65" t="str">
        <f t="shared" si="29"/>
        <v/>
      </c>
      <c r="BV71" s="65" t="str">
        <f t="shared" si="29"/>
        <v/>
      </c>
      <c r="BW71" s="65" t="str">
        <f t="shared" si="29"/>
        <v/>
      </c>
      <c r="BX71" s="65" t="str">
        <f t="shared" si="29"/>
        <v/>
      </c>
      <c r="BY71" s="65" t="str">
        <f t="shared" si="29"/>
        <v/>
      </c>
      <c r="BZ71" s="169" t="str">
        <f t="shared" ref="BZ71:BZ134" si="50">IF(BI71="","",IF(BI71=BI70,IF(BJ71=BJ70,BZ70,BZ70+1),BZ70+1))</f>
        <v/>
      </c>
      <c r="CH71" s="157" t="str">
        <f t="shared" si="30"/>
        <v/>
      </c>
      <c r="CI71" s="157" t="str">
        <f t="shared" si="31"/>
        <v/>
      </c>
      <c r="CJ71" s="165" t="str">
        <f t="shared" si="32"/>
        <v/>
      </c>
      <c r="CK71" s="66" t="str">
        <f t="shared" si="33"/>
        <v/>
      </c>
      <c r="CL71" s="65" t="str">
        <f t="shared" si="34"/>
        <v/>
      </c>
      <c r="CM71" s="64" t="str">
        <f t="shared" si="35"/>
        <v/>
      </c>
      <c r="CN71" s="64" t="str">
        <f t="shared" si="36"/>
        <v/>
      </c>
      <c r="CO71" s="64" t="str">
        <f t="shared" si="37"/>
        <v/>
      </c>
      <c r="CP71" s="65" t="str">
        <f t="shared" si="38"/>
        <v/>
      </c>
      <c r="CQ71" s="65" t="str">
        <f t="shared" si="39"/>
        <v/>
      </c>
      <c r="CR71" s="65" t="str">
        <f t="shared" si="40"/>
        <v/>
      </c>
      <c r="CS71" s="65" t="str">
        <f t="shared" si="41"/>
        <v/>
      </c>
      <c r="CT71" s="64" t="str">
        <f t="shared" si="42"/>
        <v/>
      </c>
      <c r="CU71" s="65" t="str">
        <f t="shared" si="43"/>
        <v/>
      </c>
      <c r="CV71" s="65" t="str">
        <f t="shared" si="44"/>
        <v/>
      </c>
      <c r="CW71" s="65" t="str">
        <f t="shared" si="45"/>
        <v/>
      </c>
      <c r="CX71" s="65" t="str">
        <f t="shared" si="46"/>
        <v/>
      </c>
      <c r="CY71" s="65" t="str">
        <f t="shared" si="47"/>
        <v/>
      </c>
    </row>
    <row r="72" spans="2:103" ht="15.75" customHeight="1" x14ac:dyDescent="0.25">
      <c r="B72" s="213" t="str">
        <f>IF('Emissions (daily means)'!D72="","",'Emissions (daily means)'!D72)</f>
        <v>Housing system 2</v>
      </c>
      <c r="C72" s="213" t="str">
        <f>IF('Emissions (daily means)'!B72="","",'Emissions (daily means)'!B72)</f>
        <v>Institute 1</v>
      </c>
      <c r="D72" s="214" t="str">
        <f>IF('Emissions (daily means)'!E72="","",'Emissions (daily means)'!E72)</f>
        <v>Location 4</v>
      </c>
      <c r="E72" s="215">
        <f>IF('Emissions (daily means)'!F72="","",'Emissions (daily means)'!F72)</f>
        <v>2</v>
      </c>
      <c r="F72" s="216" t="str">
        <f>IF($B72="","",IF('Emissions (daily means)'!$BI72=0,"*",IF('Emissions (daily means)'!I72="","*",'Emissions (daily means)'!I72)))</f>
        <v>*</v>
      </c>
      <c r="G72" s="217" t="str">
        <f>IF($B72="","",IF('Emissions (daily means)'!$BI72=0,"*",IF('Emissions (daily means)'!J72="","*",'Emissions (daily means)'!J72)))</f>
        <v>*</v>
      </c>
      <c r="H72" s="216" t="str">
        <f>IF($B72="","",IF('Emissions (daily means)'!$BI72=0,"*",IF('Emissions (daily means)'!K72="","*",'Emissions (daily means)'!K72)))</f>
        <v>*</v>
      </c>
      <c r="I72" s="217" t="str">
        <f>IF($B72="","",IF('Emissions (daily means)'!$BI72=0,"*",IF('Emissions (daily means)'!L72="","*",'Emissions (daily means)'!L72)))</f>
        <v>*</v>
      </c>
      <c r="J72" s="216" t="str">
        <f>IF($B72="","",IF('Emissions (daily means)'!$BI72=0,"*",IF('Emissions (daily means)'!M72="","*",'Emissions (daily means)'!M72)))</f>
        <v>*</v>
      </c>
      <c r="K72" s="216" t="str">
        <f>IF($B72="","",IF('Emissions (daily means)'!$BI72=0,"*",IF('Emissions (daily means)'!N72="","*",'Emissions (daily means)'!N72)))</f>
        <v>*</v>
      </c>
      <c r="L72" s="218" t="str">
        <f>IF($B72="","",IF('Emissions (daily means)'!$BI72=0,"*",IF('Emissions (daily means)'!O72="","*",'Emissions (daily means)'!O72)))</f>
        <v>*</v>
      </c>
      <c r="M72" s="213" t="str">
        <f>IF($B72="","",IF('Emissions (daily means)'!$BI72=0,"*",IF('Emissions (daily means)'!P72="","*",'Emissions (daily means)'!P72)))</f>
        <v>*</v>
      </c>
      <c r="N72" s="216" t="str">
        <f>IF($B72="","",IF('Emissions (daily means)'!$BI72=0,"*",IF('Emissions (daily means)'!Q72="","*",'Emissions (daily means)'!Q72)))</f>
        <v>*</v>
      </c>
      <c r="O72" s="216" t="str">
        <f>IF($B72="","",IF('Emissions (daily means)'!$BI72=0,"*",IF('Emissions (daily means)'!R72="","*",'Emissions (daily means)'!R72)))</f>
        <v>*</v>
      </c>
      <c r="P72" s="216" t="str">
        <f>IF($B72="","",IF('Emissions (daily means)'!$BI72=0,"*",IF('Emissions (daily means)'!S72="","*",'Emissions (daily means)'!S72)))</f>
        <v>*</v>
      </c>
      <c r="Q72" s="219" t="str">
        <f>IF($B72="","",IF('Emissions (daily means)'!$BI72=0,"*",IF('Emissions (daily means)'!T72="","*",'Emissions (daily means)'!T72)))</f>
        <v>*</v>
      </c>
      <c r="R72" s="220" t="str">
        <f>IF($B72="","",IF('Emissions (daily means)'!$BI72=0,"*",IF('Emissions (daily means)'!U72="","*",'Emissions (daily means)'!U72)))</f>
        <v>*</v>
      </c>
      <c r="S72" s="217" t="str">
        <f>IF($B72="","",IF('Emissions (daily means)'!$BI72=0,"*",IF('Emissions (daily means)'!V72="","*",'Emissions (daily means)'!V72)))</f>
        <v>*</v>
      </c>
      <c r="T72" s="216" t="str">
        <f>IF($B72="","",IF('Emissions (daily means)'!$BI72=0,"*",IF('Emissions (daily means)'!W72="","*",'Emissions (daily means)'!W72)))</f>
        <v>*</v>
      </c>
      <c r="U72" s="219" t="str">
        <f>IF($B72="","",IF('Emissions (daily means)'!$BI72=0,"*",IF('Emissions (daily means)'!X72="","*",'Emissions (daily means)'!X72)))</f>
        <v>*</v>
      </c>
      <c r="V72" s="221" t="str">
        <f>IF($B72="","",IF('Emissions (daily means)'!$BI72=0,"*",IF('Emissions (daily means)'!Y72="","*",'Emissions (daily means)'!Y72)))</f>
        <v>*</v>
      </c>
      <c r="W72" s="217" t="str">
        <f>IF($B72="","",IF('Emissions (daily means)'!$BI72=0,"*",IF('Emissions (daily means)'!Z72="","*",'Emissions (daily means)'!Z72)))</f>
        <v>*</v>
      </c>
      <c r="X72" s="217" t="str">
        <f>IF($B72="","",IF('Emissions (daily means)'!$BI72=0,"*",IF('Emissions (daily means)'!AA72="","*",'Emissions (daily means)'!AA72)))</f>
        <v>*</v>
      </c>
      <c r="Y72" s="219" t="str">
        <f>IF($B72="","",IF('Emissions (daily means)'!$BI72=0,"*",IF('Emissions (daily means)'!AB72="","*",'Emissions (daily means)'!AB72)))</f>
        <v>*</v>
      </c>
      <c r="Z72" s="220" t="str">
        <f>IF($B72="","",IF('Emissions (daily means)'!$BI72=0,"*",IF('Emissions (daily means)'!AC72="","*",'Emissions (daily means)'!AC72)))</f>
        <v>*</v>
      </c>
      <c r="AA72" s="216" t="str">
        <f>IF($B72="","",IF('Emissions (daily means)'!$BI72=0,"*",IF('Emissions (daily means)'!AD72="","*",'Emissions (daily means)'!AD72)))</f>
        <v>*</v>
      </c>
      <c r="AB72" s="216" t="str">
        <f>IF($B72="","",IF('Emissions (daily means)'!$BI72=0,"*",IF('Emissions (daily means)'!AE72="","*",'Emissions (daily means)'!AE72)))</f>
        <v>*</v>
      </c>
      <c r="AC72" s="216" t="str">
        <f>IF($B72="","",IF('Emissions (daily means)'!$BI72=0,"*",IF('Emissions (daily means)'!AF72="","*",'Emissions (daily means)'!AF72)))</f>
        <v>*</v>
      </c>
      <c r="AD72" s="216" t="str">
        <f>IF($B72="","",IF('Emissions (daily means)'!$BI72=0,"*",IF('Emissions (daily means)'!AG72="","*",'Emissions (daily means)'!AG72)))</f>
        <v>*</v>
      </c>
      <c r="AE72" s="216" t="str">
        <f>IF($B72="","",IF('Emissions (daily means)'!$BI72=0,"*",IF('Emissions (daily means)'!AH72="","*",'Emissions (daily means)'!AH72)))</f>
        <v>*</v>
      </c>
      <c r="AF72" s="216" t="str">
        <f>IF($B72="","",IF('Emissions (daily means)'!$BI72=0,"*",IF('Emissions (daily means)'!AI72="","*",'Emissions (daily means)'!AI72)))</f>
        <v>*</v>
      </c>
      <c r="AG72" s="216" t="str">
        <f>IF($B72="","",IF('Emissions (daily means)'!$BI72=0,"*",IF('Emissions (daily means)'!AJ72="","*",'Emissions (daily means)'!AJ72)))</f>
        <v>*</v>
      </c>
      <c r="AH72" s="217" t="str">
        <f>IF($B72="","",IF('Emissions (daily means)'!$BI72=0,"*",IF('Emissions (daily means)'!AK72="","*",'Emissions (daily means)'!AK72)))</f>
        <v>*</v>
      </c>
      <c r="AI72" s="220" t="str">
        <f>IF($B72="","",IF('Emissions (daily means)'!$BI72=0,"*",IF('Emissions (daily means)'!AL72="","*",'Emissions (daily means)'!AL72)))</f>
        <v>*</v>
      </c>
      <c r="AJ72" s="216" t="str">
        <f>IF($B72="","",IF('Emissions (daily means)'!$BI72=0,"*",IF('Emissions (daily means)'!AM72="","*",'Emissions (daily means)'!AM72)))</f>
        <v>*</v>
      </c>
      <c r="AK72" s="223" t="str">
        <f>IF($B72="","",IF('Emissions (daily means)'!$BI72=0,"*",IF('Emissions (daily means)'!AN72="","*",'Emissions (daily means)'!AN72)))</f>
        <v>*</v>
      </c>
      <c r="AL72" s="224" t="str">
        <f>IF($B72="","",IF('Emissions (daily means)'!$BI72=0,"*",IF('Emissions (daily means)'!AO72="","*",'Emissions (daily means)'!AO72)))</f>
        <v>*</v>
      </c>
      <c r="AM72" s="225" t="str">
        <f>IF($B72="","",IF('Emissions (daily means)'!$BI72=0,"*",IF('Emissions (daily means)'!BC72="","*",'Emissions (daily means)'!BC72)))</f>
        <v>*</v>
      </c>
      <c r="AN72" s="226" t="str">
        <f>IF($B72="","",IF('Emissions (daily means)'!$BI72=0,"*",IF('Emissions (daily means)'!BD72="","*",'Emissions (daily means)'!BD72)))</f>
        <v>*</v>
      </c>
      <c r="AO72" s="227" t="str">
        <f>IF($B72="","",IF('Emissions (daily means)'!$BI72=0,"*",IF('Emissions (daily means)'!BE72="","*",'Emissions (daily means)'!BE72)))</f>
        <v>*</v>
      </c>
      <c r="AP72" s="21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I72" s="157" t="str">
        <f t="shared" si="27"/>
        <v/>
      </c>
      <c r="BJ72" s="157" t="str">
        <f t="shared" si="48"/>
        <v/>
      </c>
      <c r="BK72" s="66" t="str">
        <f t="shared" si="49"/>
        <v/>
      </c>
      <c r="BL72" s="65" t="str">
        <f t="shared" si="28"/>
        <v/>
      </c>
      <c r="BM72" s="64" t="str">
        <f t="shared" si="26"/>
        <v/>
      </c>
      <c r="BN72" s="64" t="str">
        <f t="shared" si="26"/>
        <v/>
      </c>
      <c r="BO72" s="64" t="str">
        <f t="shared" si="26"/>
        <v/>
      </c>
      <c r="BP72" s="65" t="str">
        <f t="shared" si="26"/>
        <v/>
      </c>
      <c r="BQ72" s="65" t="str">
        <f t="shared" si="29"/>
        <v/>
      </c>
      <c r="BR72" s="65" t="str">
        <f t="shared" si="29"/>
        <v/>
      </c>
      <c r="BS72" s="65" t="str">
        <f t="shared" si="29"/>
        <v/>
      </c>
      <c r="BT72" s="64" t="str">
        <f t="shared" si="29"/>
        <v/>
      </c>
      <c r="BU72" s="65" t="str">
        <f t="shared" si="29"/>
        <v/>
      </c>
      <c r="BV72" s="65" t="str">
        <f t="shared" si="29"/>
        <v/>
      </c>
      <c r="BW72" s="65" t="str">
        <f t="shared" si="29"/>
        <v/>
      </c>
      <c r="BX72" s="65" t="str">
        <f t="shared" si="29"/>
        <v/>
      </c>
      <c r="BY72" s="65" t="str">
        <f t="shared" si="29"/>
        <v/>
      </c>
      <c r="BZ72" s="169" t="str">
        <f t="shared" si="50"/>
        <v/>
      </c>
      <c r="CH72" s="157" t="str">
        <f t="shared" si="30"/>
        <v/>
      </c>
      <c r="CI72" s="157" t="str">
        <f t="shared" si="31"/>
        <v/>
      </c>
      <c r="CJ72" s="165" t="str">
        <f t="shared" si="32"/>
        <v/>
      </c>
      <c r="CK72" s="66" t="str">
        <f t="shared" si="33"/>
        <v/>
      </c>
      <c r="CL72" s="65" t="str">
        <f t="shared" si="34"/>
        <v/>
      </c>
      <c r="CM72" s="64" t="str">
        <f t="shared" si="35"/>
        <v/>
      </c>
      <c r="CN72" s="64" t="str">
        <f t="shared" si="36"/>
        <v/>
      </c>
      <c r="CO72" s="64" t="str">
        <f t="shared" si="37"/>
        <v/>
      </c>
      <c r="CP72" s="65" t="str">
        <f t="shared" si="38"/>
        <v/>
      </c>
      <c r="CQ72" s="65" t="str">
        <f t="shared" si="39"/>
        <v/>
      </c>
      <c r="CR72" s="65" t="str">
        <f t="shared" si="40"/>
        <v/>
      </c>
      <c r="CS72" s="65" t="str">
        <f t="shared" si="41"/>
        <v/>
      </c>
      <c r="CT72" s="64" t="str">
        <f t="shared" si="42"/>
        <v/>
      </c>
      <c r="CU72" s="65" t="str">
        <f t="shared" si="43"/>
        <v/>
      </c>
      <c r="CV72" s="65" t="str">
        <f t="shared" si="44"/>
        <v/>
      </c>
      <c r="CW72" s="65" t="str">
        <f t="shared" si="45"/>
        <v/>
      </c>
      <c r="CX72" s="65" t="str">
        <f t="shared" si="46"/>
        <v/>
      </c>
      <c r="CY72" s="65" t="str">
        <f t="shared" si="47"/>
        <v/>
      </c>
    </row>
    <row r="73" spans="2:103" ht="15.75" customHeight="1" x14ac:dyDescent="0.25">
      <c r="B73" s="213" t="str">
        <f>IF('Emissions (daily means)'!D73="","",'Emissions (daily means)'!D73)</f>
        <v>Housing system 2</v>
      </c>
      <c r="C73" s="213" t="str">
        <f>IF('Emissions (daily means)'!B73="","",'Emissions (daily means)'!B73)</f>
        <v>Institute 1</v>
      </c>
      <c r="D73" s="214" t="str">
        <f>IF('Emissions (daily means)'!E73="","",'Emissions (daily means)'!E73)</f>
        <v>Location 4</v>
      </c>
      <c r="E73" s="215">
        <f>IF('Emissions (daily means)'!F73="","",'Emissions (daily means)'!F73)</f>
        <v>3</v>
      </c>
      <c r="F73" s="216">
        <f>IF($B73="","",IF('Emissions (daily means)'!$BI73=0,"*",IF('Emissions (daily means)'!I73="","*",'Emissions (daily means)'!I73)))</f>
        <v>229</v>
      </c>
      <c r="G73" s="217">
        <f>IF($B73="","",IF('Emissions (daily means)'!$BI73=0,"*",IF('Emissions (daily means)'!J73="","*",'Emissions (daily means)'!J73)))</f>
        <v>17.073478260869564</v>
      </c>
      <c r="H73" s="216">
        <f>IF($B73="","",IF('Emissions (daily means)'!$BI73=0,"*",IF('Emissions (daily means)'!K73="","*",'Emissions (daily means)'!K73)))</f>
        <v>77.690869565217383</v>
      </c>
      <c r="I73" s="217">
        <f>IF($B73="","",IF('Emissions (daily means)'!$BI73=0,"*",IF('Emissions (daily means)'!L73="","*",'Emissions (daily means)'!L73)))</f>
        <v>18.590434782608693</v>
      </c>
      <c r="J73" s="216" t="str">
        <f>IF($B73="","",IF('Emissions (daily means)'!$BI73=0,"*",IF('Emissions (daily means)'!M73="","*",'Emissions (daily means)'!M73)))</f>
        <v>*</v>
      </c>
      <c r="K73" s="216">
        <f>IF($B73="","",IF('Emissions (daily means)'!$BI73=0,"*",IF('Emissions (daily means)'!N73="","*",'Emissions (daily means)'!N73)))</f>
        <v>132.58000000000001</v>
      </c>
      <c r="L73" s="218">
        <f>IF($B73="","",IF('Emissions (daily means)'!$BI73=0,"*",IF('Emissions (daily means)'!O73="","*",'Emissions (daily means)'!O73)))</f>
        <v>3.1685100000000004</v>
      </c>
      <c r="M73" s="213">
        <f>IF($B73="","",IF('Emissions (daily means)'!$BI73=0,"*",IF('Emissions (daily means)'!P73="","*",'Emissions (daily means)'!P73)))</f>
        <v>252</v>
      </c>
      <c r="N73" s="216">
        <f>IF($B73="","",IF('Emissions (daily means)'!$BI73=0,"*",IF('Emissions (daily means)'!Q73="","*",'Emissions (daily means)'!Q73)))</f>
        <v>153</v>
      </c>
      <c r="O73" s="216">
        <f>IF($B73="","",IF('Emissions (daily means)'!$BI73=0,"*",IF('Emissions (daily means)'!R73="","*",'Emissions (daily means)'!R73)))</f>
        <v>22</v>
      </c>
      <c r="P73" s="216">
        <f>IF($B73="","",IF('Emissions (daily means)'!$BI73=0,"*",IF('Emissions (daily means)'!S73="","*",'Emissions (daily means)'!S73)))</f>
        <v>59</v>
      </c>
      <c r="Q73" s="219">
        <f>IF($B73="","",IF('Emissions (daily means)'!$BI73=0,"*",IF('Emissions (daily means)'!T73="","*",'Emissions (daily means)'!T73)))</f>
        <v>0</v>
      </c>
      <c r="R73" s="220">
        <f>IF($B73="","",IF('Emissions (daily means)'!$BI73=0,"*",IF('Emissions (daily means)'!U73="","*",'Emissions (daily means)'!U73)))</f>
        <v>1</v>
      </c>
      <c r="S73" s="217">
        <f>IF($B73="","",IF('Emissions (daily means)'!$BI73=0,"*",IF('Emissions (daily means)'!V73="","*",'Emissions (daily means)'!V73)))</f>
        <v>4.2</v>
      </c>
      <c r="T73" s="216">
        <f>IF($B73="","",IF('Emissions (daily means)'!$BI73=0,"*",IF('Emissions (daily means)'!W73="","*",'Emissions (daily means)'!W73)))</f>
        <v>0</v>
      </c>
      <c r="U73" s="219">
        <f>IF($B73="","",IF('Emissions (daily means)'!$BI73=0,"*",IF('Emissions (daily means)'!X73="","*",'Emissions (daily means)'!X73)))</f>
        <v>16</v>
      </c>
      <c r="V73" s="221">
        <f>IF($B73="","",IF('Emissions (daily means)'!$BI73=0,"*",IF('Emissions (daily means)'!Y73="","*",'Emissions (daily means)'!Y73)))</f>
        <v>28.5</v>
      </c>
      <c r="W73" s="217">
        <f>IF($B73="","",IF('Emissions (daily means)'!$BI73=0,"*",IF('Emissions (daily means)'!Z73="","*",'Emissions (daily means)'!Z73)))</f>
        <v>3.43</v>
      </c>
      <c r="X73" s="217">
        <f>IF($B73="","",IF('Emissions (daily means)'!$BI73=0,"*",IF('Emissions (daily means)'!AA73="","*",'Emissions (daily means)'!AA73)))</f>
        <v>4.18</v>
      </c>
      <c r="Y73" s="219">
        <f>IF($B73="","",IF('Emissions (daily means)'!$BI73=0,"*",IF('Emissions (daily means)'!AB73="","*",'Emissions (daily means)'!AB73)))</f>
        <v>22</v>
      </c>
      <c r="Z73" s="220">
        <f>IF($B73="","",IF('Emissions (daily means)'!$BI73=0,"*",IF('Emissions (daily means)'!AC73="","*",'Emissions (daily means)'!AC73)))</f>
        <v>650</v>
      </c>
      <c r="AA73" s="216">
        <f>IF($B73="","",IF('Emissions (daily means)'!$BI73=0,"*",IF('Emissions (daily means)'!AD73="","*",'Emissions (daily means)'!AD73)))</f>
        <v>650</v>
      </c>
      <c r="AB73" s="216">
        <f>IF($B73="","",IF('Emissions (daily means)'!$BI73=0,"*",IF('Emissions (daily means)'!AE73="","*",'Emissions (daily means)'!AE73)))</f>
        <v>400</v>
      </c>
      <c r="AC73" s="216">
        <f>IF($B73="","",IF('Emissions (daily means)'!$BI73=0,"*",IF('Emissions (daily means)'!AF73="","*",'Emissions (daily means)'!AF73)))</f>
        <v>250</v>
      </c>
      <c r="AD73" s="216">
        <f>IF($B73="","",IF('Emissions (daily means)'!$BI73=0,"*",IF('Emissions (daily means)'!AG73="","*",'Emissions (daily means)'!AG73)))</f>
        <v>160</v>
      </c>
      <c r="AE73" s="216">
        <f>IF($B73="","",IF('Emissions (daily means)'!$BI73=0,"*",IF('Emissions (daily means)'!AH73="","*",'Emissions (daily means)'!AH73)))</f>
        <v>220</v>
      </c>
      <c r="AF73" s="216">
        <f>IF($B73="","",IF('Emissions (daily means)'!$BI73=0,"*",IF('Emissions (daily means)'!AI73="","*",'Emissions (daily means)'!AI73)))</f>
        <v>140</v>
      </c>
      <c r="AG73" s="216">
        <f>IF($B73="","",IF('Emissions (daily means)'!$BI73=0,"*",IF('Emissions (daily means)'!AJ73="","*",'Emissions (daily means)'!AJ73)))</f>
        <v>10</v>
      </c>
      <c r="AH73" s="217">
        <f>IF($B73="","",IF('Emissions (daily means)'!$BI73=0,"*",IF('Emissions (daily means)'!AK73="","*",'Emissions (daily means)'!AK73)))</f>
        <v>0.6</v>
      </c>
      <c r="AI73" s="220">
        <f>IF($B73="","",IF('Emissions (daily means)'!$BI73=0,"*",IF('Emissions (daily means)'!AL73="","*",'Emissions (daily means)'!AL73)))</f>
        <v>661.11111111111109</v>
      </c>
      <c r="AJ73" s="216">
        <f>IF($B73="","",IF('Emissions (daily means)'!$BI73=0,"*",IF('Emissions (daily means)'!AM73="","*",'Emissions (daily means)'!AM73)))</f>
        <v>376.34176022472252</v>
      </c>
      <c r="AK73" s="223">
        <f>IF($B73="","",IF('Emissions (daily means)'!$BI73=0,"*",IF('Emissions (daily means)'!AN73="","*",'Emissions (daily means)'!AN73)))</f>
        <v>1.1870060443397061</v>
      </c>
      <c r="AL73" s="224">
        <f>IF($B73="","",IF('Emissions (daily means)'!$BI73=0,"*",IF('Emissions (daily means)'!AO73="","*",'Emissions (daily means)'!AO73)))</f>
        <v>0.23213779736511228</v>
      </c>
      <c r="AM73" s="225">
        <f>IF($B73="","",IF('Emissions (daily means)'!$BI73=0,"*",IF('Emissions (daily means)'!BC73="","*",'Emissions (daily means)'!BC73)))</f>
        <v>175267.5998736351</v>
      </c>
      <c r="AN73" s="226">
        <f>IF($B73="","",IF('Emissions (daily means)'!$BI73=0,"*",IF('Emissions (daily means)'!BD73="","*",'Emissions (daily means)'!BD73)))</f>
        <v>749.00683706681673</v>
      </c>
      <c r="AO73" s="227">
        <f>IF($B73="","",IF('Emissions (daily means)'!$BI73=0,"*",IF('Emissions (daily means)'!BE73="","*",'Emissions (daily means)'!BE73)))</f>
        <v>6.212082206706671</v>
      </c>
      <c r="AP73" s="21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I73" s="157" t="str">
        <f t="shared" si="27"/>
        <v/>
      </c>
      <c r="BJ73" s="157" t="str">
        <f t="shared" si="48"/>
        <v/>
      </c>
      <c r="BK73" s="66" t="str">
        <f t="shared" si="49"/>
        <v/>
      </c>
      <c r="BL73" s="65" t="str">
        <f t="shared" si="28"/>
        <v/>
      </c>
      <c r="BM73" s="64" t="str">
        <f t="shared" si="26"/>
        <v/>
      </c>
      <c r="BN73" s="64" t="str">
        <f t="shared" si="26"/>
        <v/>
      </c>
      <c r="BO73" s="64" t="str">
        <f t="shared" si="26"/>
        <v/>
      </c>
      <c r="BP73" s="65" t="str">
        <f t="shared" si="26"/>
        <v/>
      </c>
      <c r="BQ73" s="65" t="str">
        <f t="shared" si="29"/>
        <v/>
      </c>
      <c r="BR73" s="65" t="str">
        <f t="shared" si="29"/>
        <v/>
      </c>
      <c r="BS73" s="65" t="str">
        <f t="shared" si="29"/>
        <v/>
      </c>
      <c r="BT73" s="64" t="str">
        <f t="shared" si="29"/>
        <v/>
      </c>
      <c r="BU73" s="65" t="str">
        <f t="shared" si="29"/>
        <v/>
      </c>
      <c r="BV73" s="65" t="str">
        <f t="shared" si="29"/>
        <v/>
      </c>
      <c r="BW73" s="65" t="str">
        <f t="shared" si="29"/>
        <v/>
      </c>
      <c r="BX73" s="65" t="str">
        <f t="shared" si="29"/>
        <v/>
      </c>
      <c r="BY73" s="65" t="str">
        <f t="shared" si="29"/>
        <v/>
      </c>
      <c r="BZ73" s="169" t="str">
        <f t="shared" si="50"/>
        <v/>
      </c>
      <c r="CH73" s="157" t="str">
        <f t="shared" si="30"/>
        <v/>
      </c>
      <c r="CI73" s="157" t="str">
        <f t="shared" si="31"/>
        <v/>
      </c>
      <c r="CJ73" s="165" t="str">
        <f t="shared" si="32"/>
        <v/>
      </c>
      <c r="CK73" s="66" t="str">
        <f t="shared" si="33"/>
        <v/>
      </c>
      <c r="CL73" s="65" t="str">
        <f t="shared" si="34"/>
        <v/>
      </c>
      <c r="CM73" s="64" t="str">
        <f t="shared" si="35"/>
        <v/>
      </c>
      <c r="CN73" s="64" t="str">
        <f t="shared" si="36"/>
        <v/>
      </c>
      <c r="CO73" s="64" t="str">
        <f t="shared" si="37"/>
        <v/>
      </c>
      <c r="CP73" s="65" t="str">
        <f t="shared" si="38"/>
        <v/>
      </c>
      <c r="CQ73" s="65" t="str">
        <f t="shared" si="39"/>
        <v/>
      </c>
      <c r="CR73" s="65" t="str">
        <f t="shared" si="40"/>
        <v/>
      </c>
      <c r="CS73" s="65" t="str">
        <f t="shared" si="41"/>
        <v/>
      </c>
      <c r="CT73" s="64" t="str">
        <f t="shared" si="42"/>
        <v/>
      </c>
      <c r="CU73" s="65" t="str">
        <f t="shared" si="43"/>
        <v/>
      </c>
      <c r="CV73" s="65" t="str">
        <f t="shared" si="44"/>
        <v/>
      </c>
      <c r="CW73" s="65" t="str">
        <f t="shared" si="45"/>
        <v/>
      </c>
      <c r="CX73" s="65" t="str">
        <f t="shared" si="46"/>
        <v/>
      </c>
      <c r="CY73" s="65" t="str">
        <f t="shared" si="47"/>
        <v/>
      </c>
    </row>
    <row r="74" spans="2:103" ht="15.75" customHeight="1" x14ac:dyDescent="0.25">
      <c r="B74" s="213" t="str">
        <f>IF('Emissions (daily means)'!D74="","",'Emissions (daily means)'!D74)</f>
        <v>Housing system 2</v>
      </c>
      <c r="C74" s="213" t="str">
        <f>IF('Emissions (daily means)'!B74="","",'Emissions (daily means)'!B74)</f>
        <v>Institute 1</v>
      </c>
      <c r="D74" s="214" t="str">
        <f>IF('Emissions (daily means)'!E74="","",'Emissions (daily means)'!E74)</f>
        <v>Location 4</v>
      </c>
      <c r="E74" s="215">
        <f>IF('Emissions (daily means)'!F74="","",'Emissions (daily means)'!F74)</f>
        <v>4</v>
      </c>
      <c r="F74" s="216">
        <f>IF($B74="","",IF('Emissions (daily means)'!$BI74=0,"*",IF('Emissions (daily means)'!I74="","*",'Emissions (daily means)'!I74)))</f>
        <v>285</v>
      </c>
      <c r="G74" s="217">
        <f>IF($B74="","",IF('Emissions (daily means)'!$BI74=0,"*",IF('Emissions (daily means)'!J74="","*",'Emissions (daily means)'!J74)))</f>
        <v>11.937083333333334</v>
      </c>
      <c r="H74" s="216">
        <f>IF($B74="","",IF('Emissions (daily means)'!$BI74=0,"*",IF('Emissions (daily means)'!K74="","*",'Emissions (daily means)'!K74)))</f>
        <v>92.834583333333327</v>
      </c>
      <c r="I74" s="217">
        <f>IF($B74="","",IF('Emissions (daily means)'!$BI74=0,"*",IF('Emissions (daily means)'!L74="","*",'Emissions (daily means)'!L74)))</f>
        <v>15.225833333333334</v>
      </c>
      <c r="J74" s="216">
        <f>IF($B74="","",IF('Emissions (daily means)'!$BI74=0,"*",IF('Emissions (daily means)'!M74="","*",'Emissions (daily means)'!M74)))</f>
        <v>72.492916666666659</v>
      </c>
      <c r="K74" s="216">
        <f>IF($B74="","",IF('Emissions (daily means)'!$BI74=0,"*",IF('Emissions (daily means)'!N74="","*",'Emissions (daily means)'!N74)))</f>
        <v>108.14</v>
      </c>
      <c r="L74" s="218">
        <f>IF($B74="","",IF('Emissions (daily means)'!$BI74=0,"*",IF('Emissions (daily means)'!O74="","*",'Emissions (daily means)'!O74)))</f>
        <v>2.08175</v>
      </c>
      <c r="M74" s="213">
        <f>IF($B74="","",IF('Emissions (daily means)'!$BI74=0,"*",IF('Emissions (daily means)'!P74="","*",'Emissions (daily means)'!P74)))</f>
        <v>252</v>
      </c>
      <c r="N74" s="216">
        <f>IF($B74="","",IF('Emissions (daily means)'!$BI74=0,"*",IF('Emissions (daily means)'!Q74="","*",'Emissions (daily means)'!Q74)))</f>
        <v>155</v>
      </c>
      <c r="O74" s="216">
        <f>IF($B74="","",IF('Emissions (daily means)'!$BI74=0,"*",IF('Emissions (daily means)'!R74="","*",'Emissions (daily means)'!R74)))</f>
        <v>21</v>
      </c>
      <c r="P74" s="216">
        <f>IF($B74="","",IF('Emissions (daily means)'!$BI74=0,"*",IF('Emissions (daily means)'!S74="","*",'Emissions (daily means)'!S74)))</f>
        <v>55</v>
      </c>
      <c r="Q74" s="219">
        <f>IF($B74="","",IF('Emissions (daily means)'!$BI74=0,"*",IF('Emissions (daily means)'!T74="","*",'Emissions (daily means)'!T74)))</f>
        <v>0</v>
      </c>
      <c r="R74" s="220">
        <f>IF($B74="","",IF('Emissions (daily means)'!$BI74=0,"*",IF('Emissions (daily means)'!U74="","*",'Emissions (daily means)'!U74)))</f>
        <v>1</v>
      </c>
      <c r="S74" s="217">
        <f>IF($B74="","",IF('Emissions (daily means)'!$BI74=0,"*",IF('Emissions (daily means)'!V74="","*",'Emissions (daily means)'!V74)))</f>
        <v>4.2</v>
      </c>
      <c r="T74" s="216">
        <f>IF($B74="","",IF('Emissions (daily means)'!$BI74=0,"*",IF('Emissions (daily means)'!W74="","*",'Emissions (daily means)'!W74)))</f>
        <v>0</v>
      </c>
      <c r="U74" s="219">
        <f>IF($B74="","",IF('Emissions (daily means)'!$BI74=0,"*",IF('Emissions (daily means)'!X74="","*",'Emissions (daily means)'!X74)))</f>
        <v>16</v>
      </c>
      <c r="V74" s="221">
        <f>IF($B74="","",IF('Emissions (daily means)'!$BI74=0,"*",IF('Emissions (daily means)'!Y74="","*",'Emissions (daily means)'!Y74)))</f>
        <v>25.142857142857142</v>
      </c>
      <c r="W74" s="217">
        <f>IF($B74="","",IF('Emissions (daily means)'!$BI74=0,"*",IF('Emissions (daily means)'!Z74="","*",'Emissions (daily means)'!Z74)))</f>
        <v>3.56</v>
      </c>
      <c r="X74" s="217">
        <f>IF($B74="","",IF('Emissions (daily means)'!$BI74=0,"*",IF('Emissions (daily means)'!AA74="","*",'Emissions (daily means)'!AA74)))</f>
        <v>4.37</v>
      </c>
      <c r="Y74" s="219">
        <f>IF($B74="","",IF('Emissions (daily means)'!$BI74=0,"*",IF('Emissions (daily means)'!AB74="","*",'Emissions (daily means)'!AB74)))</f>
        <v>21</v>
      </c>
      <c r="Z74" s="220">
        <f>IF($B74="","",IF('Emissions (daily means)'!$BI74=0,"*",IF('Emissions (daily means)'!AC74="","*",'Emissions (daily means)'!AC74)))</f>
        <v>650</v>
      </c>
      <c r="AA74" s="216">
        <f>IF($B74="","",IF('Emissions (daily means)'!$BI74=0,"*",IF('Emissions (daily means)'!AD74="","*",'Emissions (daily means)'!AD74)))</f>
        <v>650</v>
      </c>
      <c r="AB74" s="216">
        <f>IF($B74="","",IF('Emissions (daily means)'!$BI74=0,"*",IF('Emissions (daily means)'!AE74="","*",'Emissions (daily means)'!AE74)))</f>
        <v>400</v>
      </c>
      <c r="AC74" s="216">
        <f>IF($B74="","",IF('Emissions (daily means)'!$BI74=0,"*",IF('Emissions (daily means)'!AF74="","*",'Emissions (daily means)'!AF74)))</f>
        <v>250</v>
      </c>
      <c r="AD74" s="216">
        <f>IF($B74="","",IF('Emissions (daily means)'!$BI74=0,"*",IF('Emissions (daily means)'!AG74="","*",'Emissions (daily means)'!AG74)))</f>
        <v>160</v>
      </c>
      <c r="AE74" s="216">
        <f>IF($B74="","",IF('Emissions (daily means)'!$BI74=0,"*",IF('Emissions (daily means)'!AH74="","*",'Emissions (daily means)'!AH74)))</f>
        <v>220</v>
      </c>
      <c r="AF74" s="216">
        <f>IF($B74="","",IF('Emissions (daily means)'!$BI74=0,"*",IF('Emissions (daily means)'!AI74="","*",'Emissions (daily means)'!AI74)))</f>
        <v>140</v>
      </c>
      <c r="AG74" s="216">
        <f>IF($B74="","",IF('Emissions (daily means)'!$BI74=0,"*",IF('Emissions (daily means)'!AJ74="","*",'Emissions (daily means)'!AJ74)))</f>
        <v>10</v>
      </c>
      <c r="AH74" s="217">
        <f>IF($B74="","",IF('Emissions (daily means)'!$BI74=0,"*",IF('Emissions (daily means)'!AK74="","*",'Emissions (daily means)'!AK74)))</f>
        <v>0.6</v>
      </c>
      <c r="AI74" s="220">
        <f>IF($B74="","",IF('Emissions (daily means)'!$BI74=0,"*",IF('Emissions (daily means)'!AL74="","*",'Emissions (daily means)'!AL74)))</f>
        <v>880.28472222222217</v>
      </c>
      <c r="AJ74" s="216">
        <f>IF($B74="","",IF('Emissions (daily means)'!$BI74=0,"*",IF('Emissions (daily means)'!AM74="","*",'Emissions (daily means)'!AM74)))</f>
        <v>388</v>
      </c>
      <c r="AK74" s="223">
        <f>IF($B74="","",IF('Emissions (daily means)'!$BI74=0,"*",IF('Emissions (daily means)'!AN74="","*",'Emissions (daily means)'!AN74)))</f>
        <v>2.3625537680169959</v>
      </c>
      <c r="AL74" s="224">
        <f>IF($B74="","",IF('Emissions (daily means)'!$BI74=0,"*",IF('Emissions (daily means)'!AO74="","*",'Emissions (daily means)'!AO74)))</f>
        <v>0.15671802195912224</v>
      </c>
      <c r="AM74" s="225">
        <f>IF($B74="","",IF('Emissions (daily means)'!$BI74=0,"*",IF('Emissions (daily means)'!BC74="","*",'Emissions (daily means)'!BC74)))</f>
        <v>98191.378378121226</v>
      </c>
      <c r="AN74" s="226">
        <f>IF($B74="","",IF('Emissions (daily means)'!$BI74=0,"*",IF('Emissions (daily means)'!BD74="","*",'Emissions (daily means)'!BD74)))</f>
        <v>425.07090206978887</v>
      </c>
      <c r="AO74" s="227">
        <f>IF($B74="","",IF('Emissions (daily means)'!$BI74=0,"*",IF('Emissions (daily means)'!BE74="","*",'Emissions (daily means)'!BE74)))</f>
        <v>8.0396775375377505</v>
      </c>
      <c r="AP74" s="21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I74" s="157" t="str">
        <f t="shared" si="27"/>
        <v/>
      </c>
      <c r="BJ74" s="157" t="str">
        <f t="shared" si="48"/>
        <v/>
      </c>
      <c r="BK74" s="66" t="str">
        <f t="shared" si="49"/>
        <v/>
      </c>
      <c r="BL74" s="65" t="str">
        <f t="shared" si="28"/>
        <v/>
      </c>
      <c r="BM74" s="64" t="str">
        <f t="shared" si="26"/>
        <v/>
      </c>
      <c r="BN74" s="64" t="str">
        <f t="shared" si="26"/>
        <v/>
      </c>
      <c r="BO74" s="64" t="str">
        <f t="shared" si="26"/>
        <v/>
      </c>
      <c r="BP74" s="65" t="str">
        <f t="shared" si="26"/>
        <v/>
      </c>
      <c r="BQ74" s="65" t="str">
        <f t="shared" si="29"/>
        <v/>
      </c>
      <c r="BR74" s="65" t="str">
        <f t="shared" si="29"/>
        <v/>
      </c>
      <c r="BS74" s="65" t="str">
        <f t="shared" si="29"/>
        <v/>
      </c>
      <c r="BT74" s="64" t="str">
        <f t="shared" si="29"/>
        <v/>
      </c>
      <c r="BU74" s="65" t="str">
        <f t="shared" si="29"/>
        <v/>
      </c>
      <c r="BV74" s="65" t="str">
        <f t="shared" si="29"/>
        <v/>
      </c>
      <c r="BW74" s="65" t="str">
        <f t="shared" si="29"/>
        <v/>
      </c>
      <c r="BX74" s="65" t="str">
        <f t="shared" si="29"/>
        <v/>
      </c>
      <c r="BY74" s="65" t="str">
        <f t="shared" si="29"/>
        <v/>
      </c>
      <c r="BZ74" s="169" t="str">
        <f t="shared" si="50"/>
        <v/>
      </c>
      <c r="CH74" s="157" t="str">
        <f t="shared" si="30"/>
        <v/>
      </c>
      <c r="CI74" s="157" t="str">
        <f t="shared" si="31"/>
        <v/>
      </c>
      <c r="CJ74" s="165" t="str">
        <f t="shared" si="32"/>
        <v/>
      </c>
      <c r="CK74" s="66" t="str">
        <f t="shared" si="33"/>
        <v/>
      </c>
      <c r="CL74" s="65" t="str">
        <f t="shared" si="34"/>
        <v/>
      </c>
      <c r="CM74" s="64" t="str">
        <f t="shared" si="35"/>
        <v/>
      </c>
      <c r="CN74" s="64" t="str">
        <f t="shared" si="36"/>
        <v/>
      </c>
      <c r="CO74" s="64" t="str">
        <f t="shared" si="37"/>
        <v/>
      </c>
      <c r="CP74" s="65" t="str">
        <f t="shared" si="38"/>
        <v/>
      </c>
      <c r="CQ74" s="65" t="str">
        <f t="shared" si="39"/>
        <v/>
      </c>
      <c r="CR74" s="65" t="str">
        <f t="shared" si="40"/>
        <v/>
      </c>
      <c r="CS74" s="65" t="str">
        <f t="shared" si="41"/>
        <v/>
      </c>
      <c r="CT74" s="64" t="str">
        <f t="shared" si="42"/>
        <v/>
      </c>
      <c r="CU74" s="65" t="str">
        <f t="shared" si="43"/>
        <v/>
      </c>
      <c r="CV74" s="65" t="str">
        <f t="shared" si="44"/>
        <v/>
      </c>
      <c r="CW74" s="65" t="str">
        <f t="shared" si="45"/>
        <v/>
      </c>
      <c r="CX74" s="65" t="str">
        <f t="shared" si="46"/>
        <v/>
      </c>
      <c r="CY74" s="65" t="str">
        <f t="shared" si="47"/>
        <v/>
      </c>
    </row>
    <row r="75" spans="2:103" ht="15.75" customHeight="1" x14ac:dyDescent="0.25">
      <c r="B75" s="213" t="str">
        <f>IF('Emissions (daily means)'!D75="","",'Emissions (daily means)'!D75)</f>
        <v>Housing system 2</v>
      </c>
      <c r="C75" s="213" t="str">
        <f>IF('Emissions (daily means)'!B75="","",'Emissions (daily means)'!B75)</f>
        <v>Institute 1</v>
      </c>
      <c r="D75" s="214" t="str">
        <f>IF('Emissions (daily means)'!E75="","",'Emissions (daily means)'!E75)</f>
        <v>Location 4</v>
      </c>
      <c r="E75" s="215">
        <f>IF('Emissions (daily means)'!F75="","",'Emissions (daily means)'!F75)</f>
        <v>5</v>
      </c>
      <c r="F75" s="216">
        <f>IF($B75="","",IF('Emissions (daily means)'!$BI75=0,"*",IF('Emissions (daily means)'!I75="","*",'Emissions (daily means)'!I75)))</f>
        <v>335</v>
      </c>
      <c r="G75" s="217">
        <f>IF($B75="","",IF('Emissions (daily means)'!$BI75=0,"*",IF('Emissions (daily means)'!J75="","*",'Emissions (daily means)'!J75)))</f>
        <v>8.5247916666666672</v>
      </c>
      <c r="H75" s="216">
        <f>IF($B75="","",IF('Emissions (daily means)'!$BI75=0,"*",IF('Emissions (daily means)'!K75="","*",'Emissions (daily means)'!K75)))</f>
        <v>96.744166666666729</v>
      </c>
      <c r="I75" s="217">
        <f>IF($B75="","",IF('Emissions (daily means)'!$BI75=0,"*",IF('Emissions (daily means)'!L75="","*",'Emissions (daily means)'!L75)))</f>
        <v>11.497916666666669</v>
      </c>
      <c r="J75" s="216">
        <f>IF($B75="","",IF('Emissions (daily means)'!$BI75=0,"*",IF('Emissions (daily means)'!M75="","*",'Emissions (daily means)'!M75)))</f>
        <v>84.749166666666653</v>
      </c>
      <c r="K75" s="216">
        <f>IF($B75="","",IF('Emissions (daily means)'!$BI75=0,"*",IF('Emissions (daily means)'!N75="","*",'Emissions (daily means)'!N75)))</f>
        <v>195.52</v>
      </c>
      <c r="L75" s="218">
        <f>IF($B75="","",IF('Emissions (daily means)'!$BI75=0,"*",IF('Emissions (daily means)'!O75="","*",'Emissions (daily means)'!O75)))</f>
        <v>3.7882500000000006</v>
      </c>
      <c r="M75" s="213">
        <f>IF($B75="","",IF('Emissions (daily means)'!$BI75=0,"*",IF('Emissions (daily means)'!P75="","*",'Emissions (daily means)'!P75)))</f>
        <v>252</v>
      </c>
      <c r="N75" s="216">
        <f>IF($B75="","",IF('Emissions (daily means)'!$BI75=0,"*",IF('Emissions (daily means)'!Q75="","*",'Emissions (daily means)'!Q75)))</f>
        <v>152</v>
      </c>
      <c r="O75" s="216">
        <f>IF($B75="","",IF('Emissions (daily means)'!$BI75=0,"*",IF('Emissions (daily means)'!R75="","*",'Emissions (daily means)'!R75)))</f>
        <v>25</v>
      </c>
      <c r="P75" s="216">
        <f>IF($B75="","",IF('Emissions (daily means)'!$BI75=0,"*",IF('Emissions (daily means)'!S75="","*",'Emissions (daily means)'!S75)))</f>
        <v>58</v>
      </c>
      <c r="Q75" s="219">
        <f>IF($B75="","",IF('Emissions (daily means)'!$BI75=0,"*",IF('Emissions (daily means)'!T75="","*",'Emissions (daily means)'!T75)))</f>
        <v>0</v>
      </c>
      <c r="R75" s="220">
        <f>IF($B75="","",IF('Emissions (daily means)'!$BI75=0,"*",IF('Emissions (daily means)'!U75="","*",'Emissions (daily means)'!U75)))</f>
        <v>1</v>
      </c>
      <c r="S75" s="217">
        <f>IF($B75="","",IF('Emissions (daily means)'!$BI75=0,"*",IF('Emissions (daily means)'!V75="","*",'Emissions (daily means)'!V75)))</f>
        <v>4.2</v>
      </c>
      <c r="T75" s="216">
        <f>IF($B75="","",IF('Emissions (daily means)'!$BI75=0,"*",IF('Emissions (daily means)'!W75="","*",'Emissions (daily means)'!W75)))</f>
        <v>0</v>
      </c>
      <c r="U75" s="219">
        <f>IF($B75="","",IF('Emissions (daily means)'!$BI75=0,"*",IF('Emissions (daily means)'!X75="","*",'Emissions (daily means)'!X75)))</f>
        <v>16</v>
      </c>
      <c r="V75" s="221">
        <f>IF($B75="","",IF('Emissions (daily means)'!$BI75=0,"*",IF('Emissions (daily means)'!Y75="","*",'Emissions (daily means)'!Y75)))</f>
        <v>26.162790697674417</v>
      </c>
      <c r="W75" s="217">
        <f>IF($B75="","",IF('Emissions (daily means)'!$BI75=0,"*",IF('Emissions (daily means)'!Z75="","*",'Emissions (daily means)'!Z75)))</f>
        <v>3.59</v>
      </c>
      <c r="X75" s="217">
        <f>IF($B75="","",IF('Emissions (daily means)'!$BI75=0,"*",IF('Emissions (daily means)'!AA75="","*",'Emissions (daily means)'!AA75)))</f>
        <v>4.58</v>
      </c>
      <c r="Y75" s="219">
        <f>IF($B75="","",IF('Emissions (daily means)'!$BI75=0,"*",IF('Emissions (daily means)'!AB75="","*",'Emissions (daily means)'!AB75)))</f>
        <v>18</v>
      </c>
      <c r="Z75" s="220">
        <f>IF($B75="","",IF('Emissions (daily means)'!$BI75=0,"*",IF('Emissions (daily means)'!AC75="","*",'Emissions (daily means)'!AC75)))</f>
        <v>650</v>
      </c>
      <c r="AA75" s="216">
        <f>IF($B75="","",IF('Emissions (daily means)'!$BI75=0,"*",IF('Emissions (daily means)'!AD75="","*",'Emissions (daily means)'!AD75)))</f>
        <v>650</v>
      </c>
      <c r="AB75" s="216">
        <f>IF($B75="","",IF('Emissions (daily means)'!$BI75=0,"*",IF('Emissions (daily means)'!AE75="","*",'Emissions (daily means)'!AE75)))</f>
        <v>400</v>
      </c>
      <c r="AC75" s="216">
        <f>IF($B75="","",IF('Emissions (daily means)'!$BI75=0,"*",IF('Emissions (daily means)'!AF75="","*",'Emissions (daily means)'!AF75)))</f>
        <v>250</v>
      </c>
      <c r="AD75" s="216">
        <f>IF($B75="","",IF('Emissions (daily means)'!$BI75=0,"*",IF('Emissions (daily means)'!AG75="","*",'Emissions (daily means)'!AG75)))</f>
        <v>160</v>
      </c>
      <c r="AE75" s="216">
        <f>IF($B75="","",IF('Emissions (daily means)'!$BI75=0,"*",IF('Emissions (daily means)'!AH75="","*",'Emissions (daily means)'!AH75)))</f>
        <v>220</v>
      </c>
      <c r="AF75" s="216">
        <f>IF($B75="","",IF('Emissions (daily means)'!$BI75=0,"*",IF('Emissions (daily means)'!AI75="","*",'Emissions (daily means)'!AI75)))</f>
        <v>140</v>
      </c>
      <c r="AG75" s="216">
        <f>IF($B75="","",IF('Emissions (daily means)'!$BI75=0,"*",IF('Emissions (daily means)'!AJ75="","*",'Emissions (daily means)'!AJ75)))</f>
        <v>10</v>
      </c>
      <c r="AH75" s="217">
        <f>IF($B75="","",IF('Emissions (daily means)'!$BI75=0,"*",IF('Emissions (daily means)'!AK75="","*",'Emissions (daily means)'!AK75)))</f>
        <v>0.6</v>
      </c>
      <c r="AI75" s="220">
        <f>IF($B75="","",IF('Emissions (daily means)'!$BI75=0,"*",IF('Emissions (daily means)'!AL75="","*",'Emissions (daily means)'!AL75)))</f>
        <v>752.53979238754323</v>
      </c>
      <c r="AJ75" s="216">
        <f>IF($B75="","",IF('Emissions (daily means)'!$BI75=0,"*",IF('Emissions (daily means)'!AM75="","*",'Emissions (daily means)'!AM75)))</f>
        <v>397.18402777777777</v>
      </c>
      <c r="AK75" s="223">
        <f>IF($B75="","",IF('Emissions (daily means)'!$BI75=0,"*",IF('Emissions (daily means)'!AN75="","*",'Emissions (daily means)'!AN75)))</f>
        <v>2.0210503580189347</v>
      </c>
      <c r="AL75" s="224">
        <f>IF($B75="","",IF('Emissions (daily means)'!$BI75=0,"*",IF('Emissions (daily means)'!AO75="","*",'Emissions (daily means)'!AO75)))</f>
        <v>0.30817592431298441</v>
      </c>
      <c r="AM75" s="225">
        <f>IF($B75="","",IF('Emissions (daily means)'!$BI75=0,"*",IF('Emissions (daily means)'!BC75="","*",'Emissions (daily means)'!BC75)))</f>
        <v>140628.20233114701</v>
      </c>
      <c r="AN75" s="226">
        <f>IF($B75="","",IF('Emissions (daily means)'!$BI75=0,"*",IF('Emissions (daily means)'!BD75="","*",'Emissions (daily means)'!BD75)))</f>
        <v>598.41788226020003</v>
      </c>
      <c r="AO75" s="227">
        <f>IF($B75="","",IF('Emissions (daily means)'!$BI75=0,"*",IF('Emissions (daily means)'!BE75="","*",'Emissions (daily means)'!BE75)))</f>
        <v>8.9410815393897938</v>
      </c>
      <c r="AP75" s="21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I75" s="157" t="str">
        <f t="shared" si="27"/>
        <v/>
      </c>
      <c r="BJ75" s="157" t="str">
        <f t="shared" si="48"/>
        <v/>
      </c>
      <c r="BK75" s="66" t="str">
        <f t="shared" si="49"/>
        <v/>
      </c>
      <c r="BL75" s="65" t="str">
        <f t="shared" si="28"/>
        <v/>
      </c>
      <c r="BM75" s="64" t="str">
        <f t="shared" si="26"/>
        <v/>
      </c>
      <c r="BN75" s="64" t="str">
        <f t="shared" si="26"/>
        <v/>
      </c>
      <c r="BO75" s="64" t="str">
        <f t="shared" si="26"/>
        <v/>
      </c>
      <c r="BP75" s="65" t="str">
        <f t="shared" si="26"/>
        <v/>
      </c>
      <c r="BQ75" s="65" t="str">
        <f t="shared" si="29"/>
        <v/>
      </c>
      <c r="BR75" s="65" t="str">
        <f t="shared" si="29"/>
        <v/>
      </c>
      <c r="BS75" s="65" t="str">
        <f t="shared" si="29"/>
        <v/>
      </c>
      <c r="BT75" s="64" t="str">
        <f t="shared" ref="BT75:BY117" si="51">IF($BI75="","",IF(BB75="","",BB75))</f>
        <v/>
      </c>
      <c r="BU75" s="65" t="str">
        <f t="shared" si="51"/>
        <v/>
      </c>
      <c r="BV75" s="65" t="str">
        <f t="shared" si="51"/>
        <v/>
      </c>
      <c r="BW75" s="65" t="str">
        <f t="shared" si="51"/>
        <v/>
      </c>
      <c r="BX75" s="65" t="str">
        <f t="shared" si="51"/>
        <v/>
      </c>
      <c r="BY75" s="65" t="str">
        <f t="shared" si="51"/>
        <v/>
      </c>
      <c r="BZ75" s="169" t="str">
        <f t="shared" si="50"/>
        <v/>
      </c>
      <c r="CH75" s="157" t="str">
        <f t="shared" si="30"/>
        <v/>
      </c>
      <c r="CI75" s="157" t="str">
        <f t="shared" si="31"/>
        <v/>
      </c>
      <c r="CJ75" s="165" t="str">
        <f t="shared" si="32"/>
        <v/>
      </c>
      <c r="CK75" s="66" t="str">
        <f t="shared" si="33"/>
        <v/>
      </c>
      <c r="CL75" s="65" t="str">
        <f t="shared" si="34"/>
        <v/>
      </c>
      <c r="CM75" s="64" t="str">
        <f t="shared" si="35"/>
        <v/>
      </c>
      <c r="CN75" s="64" t="str">
        <f t="shared" si="36"/>
        <v/>
      </c>
      <c r="CO75" s="64" t="str">
        <f t="shared" si="37"/>
        <v/>
      </c>
      <c r="CP75" s="65" t="str">
        <f t="shared" si="38"/>
        <v/>
      </c>
      <c r="CQ75" s="65" t="str">
        <f t="shared" si="39"/>
        <v/>
      </c>
      <c r="CR75" s="65" t="str">
        <f t="shared" si="40"/>
        <v/>
      </c>
      <c r="CS75" s="65" t="str">
        <f t="shared" si="41"/>
        <v/>
      </c>
      <c r="CT75" s="64" t="str">
        <f t="shared" si="42"/>
        <v/>
      </c>
      <c r="CU75" s="65" t="str">
        <f t="shared" si="43"/>
        <v/>
      </c>
      <c r="CV75" s="65" t="str">
        <f t="shared" si="44"/>
        <v/>
      </c>
      <c r="CW75" s="65" t="str">
        <f t="shared" si="45"/>
        <v/>
      </c>
      <c r="CX75" s="65" t="str">
        <f t="shared" si="46"/>
        <v/>
      </c>
      <c r="CY75" s="65" t="str">
        <f t="shared" si="47"/>
        <v/>
      </c>
    </row>
    <row r="76" spans="2:103" ht="15.75" customHeight="1" x14ac:dyDescent="0.25">
      <c r="B76" s="213" t="str">
        <f>IF('Emissions (daily means)'!D76="","",'Emissions (daily means)'!D76)</f>
        <v>Housing system 2</v>
      </c>
      <c r="C76" s="213" t="str">
        <f>IF('Emissions (daily means)'!B76="","",'Emissions (daily means)'!B76)</f>
        <v>Institute 1</v>
      </c>
      <c r="D76" s="214" t="str">
        <f>IF('Emissions (daily means)'!E76="","",'Emissions (daily means)'!E76)</f>
        <v>Location 4</v>
      </c>
      <c r="E76" s="215">
        <f>IF('Emissions (daily means)'!F76="","",'Emissions (daily means)'!F76)</f>
        <v>6</v>
      </c>
      <c r="F76" s="216">
        <f>IF($B76="","",IF('Emissions (daily means)'!$BI76=0,"*",IF('Emissions (daily means)'!I76="","*",'Emissions (daily means)'!I76)))</f>
        <v>31</v>
      </c>
      <c r="G76" s="217">
        <f>IF($B76="","",IF('Emissions (daily means)'!$BI76=0,"*",IF('Emissions (daily means)'!J76="","*",'Emissions (daily means)'!J76)))</f>
        <v>-3.4059065743944625</v>
      </c>
      <c r="H76" s="216">
        <f>IF($B76="","",IF('Emissions (daily means)'!$BI76=0,"*",IF('Emissions (daily means)'!K76="","*",'Emissions (daily means)'!K76)))</f>
        <v>68.64467128027681</v>
      </c>
      <c r="I76" s="217">
        <f>IF($B76="","",IF('Emissions (daily means)'!$BI76=0,"*",IF('Emissions (daily means)'!L76="","*",'Emissions (daily means)'!L76)))</f>
        <v>0.55221453287197197</v>
      </c>
      <c r="J76" s="216">
        <f>IF($B76="","",IF('Emissions (daily means)'!$BI76=0,"*",IF('Emissions (daily means)'!M76="","*",'Emissions (daily means)'!M76)))</f>
        <v>82.236332179930784</v>
      </c>
      <c r="K76" s="216">
        <f>IF($B76="","",IF('Emissions (daily means)'!$BI76=0,"*",IF('Emissions (daily means)'!N76="","*",'Emissions (daily means)'!N76)))</f>
        <v>70.5</v>
      </c>
      <c r="L76" s="218">
        <f>IF($B76="","",IF('Emissions (daily means)'!$BI76=0,"*",IF('Emissions (daily means)'!O76="","*",'Emissions (daily means)'!O76)))</f>
        <v>6.85</v>
      </c>
      <c r="M76" s="213">
        <f>IF($B76="","",IF('Emissions (daily means)'!$BI76=0,"*",IF('Emissions (daily means)'!P76="","*",'Emissions (daily means)'!P76)))</f>
        <v>252</v>
      </c>
      <c r="N76" s="216">
        <f>IF($B76="","",IF('Emissions (daily means)'!$BI76=0,"*",IF('Emissions (daily means)'!Q76="","*",'Emissions (daily means)'!Q76)))</f>
        <v>147</v>
      </c>
      <c r="O76" s="216">
        <f>IF($B76="","",IF('Emissions (daily means)'!$BI76=0,"*",IF('Emissions (daily means)'!R76="","*",'Emissions (daily means)'!R76)))</f>
        <v>28</v>
      </c>
      <c r="P76" s="216">
        <f>IF($B76="","",IF('Emissions (daily means)'!$BI76=0,"*",IF('Emissions (daily means)'!S76="","*",'Emissions (daily means)'!S76)))</f>
        <v>63</v>
      </c>
      <c r="Q76" s="219">
        <f>IF($B76="","",IF('Emissions (daily means)'!$BI76=0,"*",IF('Emissions (daily means)'!T76="","*",'Emissions (daily means)'!T76)))</f>
        <v>0</v>
      </c>
      <c r="R76" s="220">
        <f>IF($B76="","",IF('Emissions (daily means)'!$BI76=0,"*",IF('Emissions (daily means)'!U76="","*",'Emissions (daily means)'!U76)))</f>
        <v>1</v>
      </c>
      <c r="S76" s="217">
        <f>IF($B76="","",IF('Emissions (daily means)'!$BI76=0,"*",IF('Emissions (daily means)'!V76="","*",'Emissions (daily means)'!V76)))</f>
        <v>4.2</v>
      </c>
      <c r="T76" s="216">
        <f>IF($B76="","",IF('Emissions (daily means)'!$BI76=0,"*",IF('Emissions (daily means)'!W76="","*",'Emissions (daily means)'!W76)))</f>
        <v>0</v>
      </c>
      <c r="U76" s="219">
        <f>IF($B76="","",IF('Emissions (daily means)'!$BI76=0,"*",IF('Emissions (daily means)'!X76="","*",'Emissions (daily means)'!X76)))</f>
        <v>16</v>
      </c>
      <c r="V76" s="221">
        <f>IF($B76="","",IF('Emissions (daily means)'!$BI76=0,"*",IF('Emissions (daily means)'!Y76="","*",'Emissions (daily means)'!Y76)))</f>
        <v>26.550898203592816</v>
      </c>
      <c r="W76" s="217">
        <f>IF($B76="","",IF('Emissions (daily means)'!$BI76=0,"*",IF('Emissions (daily means)'!Z76="","*",'Emissions (daily means)'!Z76)))</f>
        <v>3.57</v>
      </c>
      <c r="X76" s="217">
        <f>IF($B76="","",IF('Emissions (daily means)'!$BI76=0,"*",IF('Emissions (daily means)'!AA76="","*",'Emissions (daily means)'!AA76)))</f>
        <v>4.87</v>
      </c>
      <c r="Y76" s="219">
        <f>IF($B76="","",IF('Emissions (daily means)'!$BI76=0,"*",IF('Emissions (daily means)'!AB76="","*",'Emissions (daily means)'!AB76)))</f>
        <v>20</v>
      </c>
      <c r="Z76" s="220">
        <f>IF($B76="","",IF('Emissions (daily means)'!$BI76=0,"*",IF('Emissions (daily means)'!AC76="","*",'Emissions (daily means)'!AC76)))</f>
        <v>650</v>
      </c>
      <c r="AA76" s="216">
        <f>IF($B76="","",IF('Emissions (daily means)'!$BI76=0,"*",IF('Emissions (daily means)'!AD76="","*",'Emissions (daily means)'!AD76)))</f>
        <v>650</v>
      </c>
      <c r="AB76" s="216">
        <f>IF($B76="","",IF('Emissions (daily means)'!$BI76=0,"*",IF('Emissions (daily means)'!AE76="","*",'Emissions (daily means)'!AE76)))</f>
        <v>400</v>
      </c>
      <c r="AC76" s="216">
        <f>IF($B76="","",IF('Emissions (daily means)'!$BI76=0,"*",IF('Emissions (daily means)'!AF76="","*",'Emissions (daily means)'!AF76)))</f>
        <v>250</v>
      </c>
      <c r="AD76" s="216">
        <f>IF($B76="","",IF('Emissions (daily means)'!$BI76=0,"*",IF('Emissions (daily means)'!AG76="","*",'Emissions (daily means)'!AG76)))</f>
        <v>160</v>
      </c>
      <c r="AE76" s="216">
        <f>IF($B76="","",IF('Emissions (daily means)'!$BI76=0,"*",IF('Emissions (daily means)'!AH76="","*",'Emissions (daily means)'!AH76)))</f>
        <v>220</v>
      </c>
      <c r="AF76" s="216">
        <f>IF($B76="","",IF('Emissions (daily means)'!$BI76=0,"*",IF('Emissions (daily means)'!AI76="","*",'Emissions (daily means)'!AI76)))</f>
        <v>140</v>
      </c>
      <c r="AG76" s="216">
        <f>IF($B76="","",IF('Emissions (daily means)'!$BI76=0,"*",IF('Emissions (daily means)'!AJ76="","*",'Emissions (daily means)'!AJ76)))</f>
        <v>10</v>
      </c>
      <c r="AH76" s="217">
        <f>IF($B76="","",IF('Emissions (daily means)'!$BI76=0,"*",IF('Emissions (daily means)'!AK76="","*",'Emissions (daily means)'!AK76)))</f>
        <v>0.6</v>
      </c>
      <c r="AI76" s="220">
        <f>IF($B76="","",IF('Emissions (daily means)'!$BI76=0,"*",IF('Emissions (daily means)'!AL76="","*",'Emissions (daily means)'!AL76)))</f>
        <v>933.90145985401455</v>
      </c>
      <c r="AJ76" s="216">
        <f>IF($B76="","",IF('Emissions (daily means)'!$BI76=0,"*",IF('Emissions (daily means)'!AM76="","*",'Emissions (daily means)'!AM76)))</f>
        <v>403.65571213073463</v>
      </c>
      <c r="AK76" s="223">
        <f>IF($B76="","",IF('Emissions (daily means)'!$BI76=0,"*",IF('Emissions (daily means)'!AN76="","*",'Emissions (daily means)'!AN76)))</f>
        <v>1.3458787666472851</v>
      </c>
      <c r="AL76" s="224">
        <f>IF($B76="","",IF('Emissions (daily means)'!$BI76=0,"*",IF('Emissions (daily means)'!AO76="","*",'Emissions (daily means)'!AO76)))</f>
        <v>3.9204965287543247E-2</v>
      </c>
      <c r="AM76" s="225">
        <f>IF($B76="","",IF('Emissions (daily means)'!$BI76=0,"*",IF('Emissions (daily means)'!BC76="","*",'Emissions (daily means)'!BC76)))</f>
        <v>98417.584797352189</v>
      </c>
      <c r="AN76" s="226">
        <f>IF($B76="","",IF('Emissions (daily means)'!$BI76=0,"*",IF('Emissions (daily means)'!BD76="","*",'Emissions (daily means)'!BD76)))</f>
        <v>413.51926385442096</v>
      </c>
      <c r="AO76" s="227">
        <f>IF($B76="","",IF('Emissions (daily means)'!$BI76=0,"*",IF('Emissions (daily means)'!BE76="","*",'Emissions (daily means)'!BE76)))</f>
        <v>4.7734457360793892</v>
      </c>
      <c r="AP76" s="21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I76" s="157" t="str">
        <f t="shared" si="27"/>
        <v/>
      </c>
      <c r="BJ76" s="157" t="str">
        <f t="shared" si="48"/>
        <v/>
      </c>
      <c r="BK76" s="66" t="str">
        <f t="shared" si="49"/>
        <v/>
      </c>
      <c r="BL76" s="65" t="str">
        <f t="shared" si="28"/>
        <v/>
      </c>
      <c r="BM76" s="64" t="str">
        <f t="shared" si="26"/>
        <v/>
      </c>
      <c r="BN76" s="64" t="str">
        <f t="shared" si="26"/>
        <v/>
      </c>
      <c r="BO76" s="64" t="str">
        <f t="shared" si="26"/>
        <v/>
      </c>
      <c r="BP76" s="65" t="str">
        <f t="shared" si="26"/>
        <v/>
      </c>
      <c r="BQ76" s="65" t="str">
        <f t="shared" si="26"/>
        <v/>
      </c>
      <c r="BR76" s="65" t="str">
        <f t="shared" si="26"/>
        <v/>
      </c>
      <c r="BS76" s="65" t="str">
        <f t="shared" si="26"/>
        <v/>
      </c>
      <c r="BT76" s="64" t="str">
        <f t="shared" si="51"/>
        <v/>
      </c>
      <c r="BU76" s="65" t="str">
        <f t="shared" si="51"/>
        <v/>
      </c>
      <c r="BV76" s="65" t="str">
        <f t="shared" si="51"/>
        <v/>
      </c>
      <c r="BW76" s="65" t="str">
        <f t="shared" si="51"/>
        <v/>
      </c>
      <c r="BX76" s="65" t="str">
        <f t="shared" si="51"/>
        <v/>
      </c>
      <c r="BY76" s="65" t="str">
        <f t="shared" si="51"/>
        <v/>
      </c>
      <c r="BZ76" s="169" t="str">
        <f t="shared" si="50"/>
        <v/>
      </c>
      <c r="CH76" s="157" t="str">
        <f t="shared" si="30"/>
        <v/>
      </c>
      <c r="CI76" s="157" t="str">
        <f t="shared" si="31"/>
        <v/>
      </c>
      <c r="CJ76" s="165" t="str">
        <f t="shared" si="32"/>
        <v/>
      </c>
      <c r="CK76" s="66" t="str">
        <f t="shared" si="33"/>
        <v/>
      </c>
      <c r="CL76" s="65" t="str">
        <f t="shared" si="34"/>
        <v/>
      </c>
      <c r="CM76" s="64" t="str">
        <f t="shared" si="35"/>
        <v/>
      </c>
      <c r="CN76" s="64" t="str">
        <f t="shared" si="36"/>
        <v/>
      </c>
      <c r="CO76" s="64" t="str">
        <f t="shared" si="37"/>
        <v/>
      </c>
      <c r="CP76" s="65" t="str">
        <f t="shared" si="38"/>
        <v/>
      </c>
      <c r="CQ76" s="65" t="str">
        <f t="shared" si="39"/>
        <v/>
      </c>
      <c r="CR76" s="65" t="str">
        <f t="shared" si="40"/>
        <v/>
      </c>
      <c r="CS76" s="65" t="str">
        <f t="shared" si="41"/>
        <v/>
      </c>
      <c r="CT76" s="64" t="str">
        <f t="shared" si="42"/>
        <v/>
      </c>
      <c r="CU76" s="65" t="str">
        <f t="shared" si="43"/>
        <v/>
      </c>
      <c r="CV76" s="65" t="str">
        <f t="shared" si="44"/>
        <v/>
      </c>
      <c r="CW76" s="65" t="str">
        <f t="shared" si="45"/>
        <v/>
      </c>
      <c r="CX76" s="65" t="str">
        <f t="shared" si="46"/>
        <v/>
      </c>
      <c r="CY76" s="65" t="str">
        <f t="shared" si="47"/>
        <v/>
      </c>
    </row>
    <row r="77" spans="2:103" ht="15.75" customHeight="1" x14ac:dyDescent="0.25">
      <c r="B77" s="213" t="str">
        <f>IF('Emissions (daily means)'!D77="","",'Emissions (daily means)'!D77)</f>
        <v/>
      </c>
      <c r="C77" s="213" t="str">
        <f>IF('Emissions (daily means)'!B77="","",'Emissions (daily means)'!B77)</f>
        <v/>
      </c>
      <c r="D77" s="214" t="str">
        <f>IF('Emissions (daily means)'!E77="","",'Emissions (daily means)'!E77)</f>
        <v/>
      </c>
      <c r="E77" s="215" t="str">
        <f>IF('Emissions (daily means)'!F77="","",'Emissions (daily means)'!F77)</f>
        <v/>
      </c>
      <c r="F77" s="216" t="str">
        <f>IF($B77="","",IF('Emissions (daily means)'!$BI77=0,"*",IF('Emissions (daily means)'!I77="","*",'Emissions (daily means)'!I77)))</f>
        <v/>
      </c>
      <c r="G77" s="217" t="str">
        <f>IF($B77="","",IF('Emissions (daily means)'!$BI77=0,"*",IF('Emissions (daily means)'!J77="","*",'Emissions (daily means)'!J77)))</f>
        <v/>
      </c>
      <c r="H77" s="216" t="str">
        <f>IF($B77="","",IF('Emissions (daily means)'!$BI77=0,"*",IF('Emissions (daily means)'!K77="","*",'Emissions (daily means)'!K77)))</f>
        <v/>
      </c>
      <c r="I77" s="217" t="str">
        <f>IF($B77="","",IF('Emissions (daily means)'!$BI77=0,"*",IF('Emissions (daily means)'!L77="","*",'Emissions (daily means)'!L77)))</f>
        <v/>
      </c>
      <c r="J77" s="216" t="str">
        <f>IF($B77="","",IF('Emissions (daily means)'!$BI77=0,"*",IF('Emissions (daily means)'!M77="","*",'Emissions (daily means)'!M77)))</f>
        <v/>
      </c>
      <c r="K77" s="216" t="str">
        <f>IF($B77="","",IF('Emissions (daily means)'!$BI77=0,"*",IF('Emissions (daily means)'!N77="","*",'Emissions (daily means)'!N77)))</f>
        <v/>
      </c>
      <c r="L77" s="218" t="str">
        <f>IF($B77="","",IF('Emissions (daily means)'!$BI77=0,"*",IF('Emissions (daily means)'!O77="","*",'Emissions (daily means)'!O77)))</f>
        <v/>
      </c>
      <c r="M77" s="213" t="str">
        <f>IF($B77="","",IF('Emissions (daily means)'!$BI77=0,"*",IF('Emissions (daily means)'!P77="","*",'Emissions (daily means)'!P77)))</f>
        <v/>
      </c>
      <c r="N77" s="216" t="str">
        <f>IF($B77="","",IF('Emissions (daily means)'!$BI77=0,"*",IF('Emissions (daily means)'!Q77="","*",'Emissions (daily means)'!Q77)))</f>
        <v/>
      </c>
      <c r="O77" s="216" t="str">
        <f>IF($B77="","",IF('Emissions (daily means)'!$BI77=0,"*",IF('Emissions (daily means)'!R77="","*",'Emissions (daily means)'!R77)))</f>
        <v/>
      </c>
      <c r="P77" s="216" t="str">
        <f>IF($B77="","",IF('Emissions (daily means)'!$BI77=0,"*",IF('Emissions (daily means)'!S77="","*",'Emissions (daily means)'!S77)))</f>
        <v/>
      </c>
      <c r="Q77" s="219" t="str">
        <f>IF($B77="","",IF('Emissions (daily means)'!$BI77=0,"*",IF('Emissions (daily means)'!T77="","*",'Emissions (daily means)'!T77)))</f>
        <v/>
      </c>
      <c r="R77" s="220" t="str">
        <f>IF($B77="","",IF('Emissions (daily means)'!$BI77=0,"*",IF('Emissions (daily means)'!U77="","*",'Emissions (daily means)'!U77)))</f>
        <v/>
      </c>
      <c r="S77" s="217" t="str">
        <f>IF($B77="","",IF('Emissions (daily means)'!$BI77=0,"*",IF('Emissions (daily means)'!V77="","*",'Emissions (daily means)'!V77)))</f>
        <v/>
      </c>
      <c r="T77" s="216" t="str">
        <f>IF($B77="","",IF('Emissions (daily means)'!$BI77=0,"*",IF('Emissions (daily means)'!W77="","*",'Emissions (daily means)'!W77)))</f>
        <v/>
      </c>
      <c r="U77" s="219" t="str">
        <f>IF($B77="","",IF('Emissions (daily means)'!$BI77=0,"*",IF('Emissions (daily means)'!X77="","*",'Emissions (daily means)'!X77)))</f>
        <v/>
      </c>
      <c r="V77" s="221" t="str">
        <f>IF($B77="","",IF('Emissions (daily means)'!$BI77=0,"*",IF('Emissions (daily means)'!Y77="","*",'Emissions (daily means)'!Y77)))</f>
        <v/>
      </c>
      <c r="W77" s="217" t="str">
        <f>IF($B77="","",IF('Emissions (daily means)'!$BI77=0,"*",IF('Emissions (daily means)'!Z77="","*",'Emissions (daily means)'!Z77)))</f>
        <v/>
      </c>
      <c r="X77" s="217" t="str">
        <f>IF($B77="","",IF('Emissions (daily means)'!$BI77=0,"*",IF('Emissions (daily means)'!AA77="","*",'Emissions (daily means)'!AA77)))</f>
        <v/>
      </c>
      <c r="Y77" s="219" t="str">
        <f>IF($B77="","",IF('Emissions (daily means)'!$BI77=0,"*",IF('Emissions (daily means)'!AB77="","*",'Emissions (daily means)'!AB77)))</f>
        <v/>
      </c>
      <c r="Z77" s="220" t="str">
        <f>IF($B77="","",IF('Emissions (daily means)'!$BI77=0,"*",IF('Emissions (daily means)'!AC77="","*",'Emissions (daily means)'!AC77)))</f>
        <v/>
      </c>
      <c r="AA77" s="216" t="str">
        <f>IF($B77="","",IF('Emissions (daily means)'!$BI77=0,"*",IF('Emissions (daily means)'!AD77="","*",'Emissions (daily means)'!AD77)))</f>
        <v/>
      </c>
      <c r="AB77" s="216" t="str">
        <f>IF($B77="","",IF('Emissions (daily means)'!$BI77=0,"*",IF('Emissions (daily means)'!AE77="","*",'Emissions (daily means)'!AE77)))</f>
        <v/>
      </c>
      <c r="AC77" s="216" t="str">
        <f>IF($B77="","",IF('Emissions (daily means)'!$BI77=0,"*",IF('Emissions (daily means)'!AF77="","*",'Emissions (daily means)'!AF77)))</f>
        <v/>
      </c>
      <c r="AD77" s="216" t="str">
        <f>IF($B77="","",IF('Emissions (daily means)'!$BI77=0,"*",IF('Emissions (daily means)'!AG77="","*",'Emissions (daily means)'!AG77)))</f>
        <v/>
      </c>
      <c r="AE77" s="216" t="str">
        <f>IF($B77="","",IF('Emissions (daily means)'!$BI77=0,"*",IF('Emissions (daily means)'!AH77="","*",'Emissions (daily means)'!AH77)))</f>
        <v/>
      </c>
      <c r="AF77" s="216" t="str">
        <f>IF($B77="","",IF('Emissions (daily means)'!$BI77=0,"*",IF('Emissions (daily means)'!AI77="","*",'Emissions (daily means)'!AI77)))</f>
        <v/>
      </c>
      <c r="AG77" s="216" t="str">
        <f>IF($B77="","",IF('Emissions (daily means)'!$BI77=0,"*",IF('Emissions (daily means)'!AJ77="","*",'Emissions (daily means)'!AJ77)))</f>
        <v/>
      </c>
      <c r="AH77" s="217" t="str">
        <f>IF($B77="","",IF('Emissions (daily means)'!$BI77=0,"*",IF('Emissions (daily means)'!AK77="","*",'Emissions (daily means)'!AK77)))</f>
        <v/>
      </c>
      <c r="AI77" s="220" t="str">
        <f>IF($B77="","",IF('Emissions (daily means)'!$BI77=0,"*",IF('Emissions (daily means)'!AL77="","*",'Emissions (daily means)'!AL77)))</f>
        <v/>
      </c>
      <c r="AJ77" s="216" t="str">
        <f>IF($B77="","",IF('Emissions (daily means)'!$BI77=0,"*",IF('Emissions (daily means)'!AM77="","*",'Emissions (daily means)'!AM77)))</f>
        <v/>
      </c>
      <c r="AK77" s="223" t="str">
        <f>IF($B77="","",IF('Emissions (daily means)'!$BI77=0,"*",IF('Emissions (daily means)'!AN77="","*",'Emissions (daily means)'!AN77)))</f>
        <v/>
      </c>
      <c r="AL77" s="224" t="str">
        <f>IF($B77="","",IF('Emissions (daily means)'!$BI77=0,"*",IF('Emissions (daily means)'!AO77="","*",'Emissions (daily means)'!AO77)))</f>
        <v/>
      </c>
      <c r="AM77" s="225" t="str">
        <f>IF($B77="","",IF('Emissions (daily means)'!$BI77=0,"*",IF('Emissions (daily means)'!BC77="","*",'Emissions (daily means)'!BC77)))</f>
        <v/>
      </c>
      <c r="AN77" s="226" t="str">
        <f>IF($B77="","",IF('Emissions (daily means)'!$BI77=0,"*",IF('Emissions (daily means)'!BD77="","*",'Emissions (daily means)'!BD77)))</f>
        <v/>
      </c>
      <c r="AO77" s="227" t="str">
        <f>IF($B77="","",IF('Emissions (daily means)'!$BI77=0,"*",IF('Emissions (daily means)'!BE77="","*",'Emissions (daily means)'!BE77)))</f>
        <v/>
      </c>
      <c r="AP77" s="21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I77" s="157" t="str">
        <f t="shared" si="27"/>
        <v/>
      </c>
      <c r="BJ77" s="157" t="str">
        <f t="shared" si="48"/>
        <v/>
      </c>
      <c r="BK77" s="66" t="str">
        <f t="shared" si="49"/>
        <v/>
      </c>
      <c r="BL77" s="65" t="str">
        <f t="shared" si="28"/>
        <v/>
      </c>
      <c r="BM77" s="64" t="str">
        <f t="shared" si="26"/>
        <v/>
      </c>
      <c r="BN77" s="64" t="str">
        <f t="shared" si="26"/>
        <v/>
      </c>
      <c r="BO77" s="64" t="str">
        <f t="shared" si="26"/>
        <v/>
      </c>
      <c r="BP77" s="65" t="str">
        <f t="shared" si="26"/>
        <v/>
      </c>
      <c r="BQ77" s="65" t="str">
        <f t="shared" si="26"/>
        <v/>
      </c>
      <c r="BR77" s="65" t="str">
        <f t="shared" si="26"/>
        <v/>
      </c>
      <c r="BS77" s="65" t="str">
        <f t="shared" si="26"/>
        <v/>
      </c>
      <c r="BT77" s="64" t="str">
        <f t="shared" si="51"/>
        <v/>
      </c>
      <c r="BU77" s="65" t="str">
        <f t="shared" si="51"/>
        <v/>
      </c>
      <c r="BV77" s="65" t="str">
        <f t="shared" si="51"/>
        <v/>
      </c>
      <c r="BW77" s="65" t="str">
        <f t="shared" si="51"/>
        <v/>
      </c>
      <c r="BX77" s="65" t="str">
        <f t="shared" si="51"/>
        <v/>
      </c>
      <c r="BY77" s="65" t="str">
        <f t="shared" si="51"/>
        <v/>
      </c>
      <c r="BZ77" s="169" t="str">
        <f t="shared" si="50"/>
        <v/>
      </c>
      <c r="CH77" s="157" t="str">
        <f t="shared" si="30"/>
        <v/>
      </c>
      <c r="CI77" s="157" t="str">
        <f t="shared" si="31"/>
        <v/>
      </c>
      <c r="CJ77" s="165" t="str">
        <f t="shared" si="32"/>
        <v/>
      </c>
      <c r="CK77" s="66" t="str">
        <f t="shared" si="33"/>
        <v/>
      </c>
      <c r="CL77" s="65" t="str">
        <f t="shared" si="34"/>
        <v/>
      </c>
      <c r="CM77" s="64" t="str">
        <f t="shared" si="35"/>
        <v/>
      </c>
      <c r="CN77" s="64" t="str">
        <f t="shared" si="36"/>
        <v/>
      </c>
      <c r="CO77" s="64" t="str">
        <f t="shared" si="37"/>
        <v/>
      </c>
      <c r="CP77" s="65" t="str">
        <f t="shared" si="38"/>
        <v/>
      </c>
      <c r="CQ77" s="65" t="str">
        <f t="shared" si="39"/>
        <v/>
      </c>
      <c r="CR77" s="65" t="str">
        <f t="shared" si="40"/>
        <v/>
      </c>
      <c r="CS77" s="65" t="str">
        <f t="shared" si="41"/>
        <v/>
      </c>
      <c r="CT77" s="64" t="str">
        <f t="shared" si="42"/>
        <v/>
      </c>
      <c r="CU77" s="65" t="str">
        <f t="shared" si="43"/>
        <v/>
      </c>
      <c r="CV77" s="65" t="str">
        <f t="shared" si="44"/>
        <v/>
      </c>
      <c r="CW77" s="65" t="str">
        <f t="shared" si="45"/>
        <v/>
      </c>
      <c r="CX77" s="65" t="str">
        <f t="shared" si="46"/>
        <v/>
      </c>
      <c r="CY77" s="65" t="str">
        <f t="shared" si="47"/>
        <v/>
      </c>
    </row>
    <row r="78" spans="2:103" ht="15.75" customHeight="1" x14ac:dyDescent="0.25">
      <c r="B78" s="213" t="str">
        <f>IF('Emissions (daily means)'!D78="","",'Emissions (daily means)'!D78)</f>
        <v/>
      </c>
      <c r="C78" s="213" t="str">
        <f>IF('Emissions (daily means)'!B78="","",'Emissions (daily means)'!B78)</f>
        <v/>
      </c>
      <c r="D78" s="214" t="str">
        <f>IF('Emissions (daily means)'!E78="","",'Emissions (daily means)'!E78)</f>
        <v/>
      </c>
      <c r="E78" s="215" t="str">
        <f>IF('Emissions (daily means)'!F78="","",'Emissions (daily means)'!F78)</f>
        <v/>
      </c>
      <c r="F78" s="216" t="str">
        <f>IF($B78="","",IF('Emissions (daily means)'!$BI78=0,"*",IF('Emissions (daily means)'!I78="","*",'Emissions (daily means)'!I78)))</f>
        <v/>
      </c>
      <c r="G78" s="217" t="str">
        <f>IF($B78="","",IF('Emissions (daily means)'!$BI78=0,"*",IF('Emissions (daily means)'!J78="","*",'Emissions (daily means)'!J78)))</f>
        <v/>
      </c>
      <c r="H78" s="216" t="str">
        <f>IF($B78="","",IF('Emissions (daily means)'!$BI78=0,"*",IF('Emissions (daily means)'!K78="","*",'Emissions (daily means)'!K78)))</f>
        <v/>
      </c>
      <c r="I78" s="217" t="str">
        <f>IF($B78="","",IF('Emissions (daily means)'!$BI78=0,"*",IF('Emissions (daily means)'!L78="","*",'Emissions (daily means)'!L78)))</f>
        <v/>
      </c>
      <c r="J78" s="216" t="str">
        <f>IF($B78="","",IF('Emissions (daily means)'!$BI78=0,"*",IF('Emissions (daily means)'!M78="","*",'Emissions (daily means)'!M78)))</f>
        <v/>
      </c>
      <c r="K78" s="216" t="str">
        <f>IF($B78="","",IF('Emissions (daily means)'!$BI78=0,"*",IF('Emissions (daily means)'!N78="","*",'Emissions (daily means)'!N78)))</f>
        <v/>
      </c>
      <c r="L78" s="218" t="str">
        <f>IF($B78="","",IF('Emissions (daily means)'!$BI78=0,"*",IF('Emissions (daily means)'!O78="","*",'Emissions (daily means)'!O78)))</f>
        <v/>
      </c>
      <c r="M78" s="213" t="str">
        <f>IF($B78="","",IF('Emissions (daily means)'!$BI78=0,"*",IF('Emissions (daily means)'!P78="","*",'Emissions (daily means)'!P78)))</f>
        <v/>
      </c>
      <c r="N78" s="216" t="str">
        <f>IF($B78="","",IF('Emissions (daily means)'!$BI78=0,"*",IF('Emissions (daily means)'!Q78="","*",'Emissions (daily means)'!Q78)))</f>
        <v/>
      </c>
      <c r="O78" s="216" t="str">
        <f>IF($B78="","",IF('Emissions (daily means)'!$BI78=0,"*",IF('Emissions (daily means)'!R78="","*",'Emissions (daily means)'!R78)))</f>
        <v/>
      </c>
      <c r="P78" s="216" t="str">
        <f>IF($B78="","",IF('Emissions (daily means)'!$BI78=0,"*",IF('Emissions (daily means)'!S78="","*",'Emissions (daily means)'!S78)))</f>
        <v/>
      </c>
      <c r="Q78" s="219" t="str">
        <f>IF($B78="","",IF('Emissions (daily means)'!$BI78=0,"*",IF('Emissions (daily means)'!T78="","*",'Emissions (daily means)'!T78)))</f>
        <v/>
      </c>
      <c r="R78" s="220" t="str">
        <f>IF($B78="","",IF('Emissions (daily means)'!$BI78=0,"*",IF('Emissions (daily means)'!U78="","*",'Emissions (daily means)'!U78)))</f>
        <v/>
      </c>
      <c r="S78" s="217" t="str">
        <f>IF($B78="","",IF('Emissions (daily means)'!$BI78=0,"*",IF('Emissions (daily means)'!V78="","*",'Emissions (daily means)'!V78)))</f>
        <v/>
      </c>
      <c r="T78" s="216" t="str">
        <f>IF($B78="","",IF('Emissions (daily means)'!$BI78=0,"*",IF('Emissions (daily means)'!W78="","*",'Emissions (daily means)'!W78)))</f>
        <v/>
      </c>
      <c r="U78" s="219" t="str">
        <f>IF($B78="","",IF('Emissions (daily means)'!$BI78=0,"*",IF('Emissions (daily means)'!X78="","*",'Emissions (daily means)'!X78)))</f>
        <v/>
      </c>
      <c r="V78" s="221" t="str">
        <f>IF($B78="","",IF('Emissions (daily means)'!$BI78=0,"*",IF('Emissions (daily means)'!Y78="","*",'Emissions (daily means)'!Y78)))</f>
        <v/>
      </c>
      <c r="W78" s="217" t="str">
        <f>IF($B78="","",IF('Emissions (daily means)'!$BI78=0,"*",IF('Emissions (daily means)'!Z78="","*",'Emissions (daily means)'!Z78)))</f>
        <v/>
      </c>
      <c r="X78" s="217" t="str">
        <f>IF($B78="","",IF('Emissions (daily means)'!$BI78=0,"*",IF('Emissions (daily means)'!AA78="","*",'Emissions (daily means)'!AA78)))</f>
        <v/>
      </c>
      <c r="Y78" s="219" t="str">
        <f>IF($B78="","",IF('Emissions (daily means)'!$BI78=0,"*",IF('Emissions (daily means)'!AB78="","*",'Emissions (daily means)'!AB78)))</f>
        <v/>
      </c>
      <c r="Z78" s="220" t="str">
        <f>IF($B78="","",IF('Emissions (daily means)'!$BI78=0,"*",IF('Emissions (daily means)'!AC78="","*",'Emissions (daily means)'!AC78)))</f>
        <v/>
      </c>
      <c r="AA78" s="216" t="str">
        <f>IF($B78="","",IF('Emissions (daily means)'!$BI78=0,"*",IF('Emissions (daily means)'!AD78="","*",'Emissions (daily means)'!AD78)))</f>
        <v/>
      </c>
      <c r="AB78" s="216" t="str">
        <f>IF($B78="","",IF('Emissions (daily means)'!$BI78=0,"*",IF('Emissions (daily means)'!AE78="","*",'Emissions (daily means)'!AE78)))</f>
        <v/>
      </c>
      <c r="AC78" s="216" t="str">
        <f>IF($B78="","",IF('Emissions (daily means)'!$BI78=0,"*",IF('Emissions (daily means)'!AF78="","*",'Emissions (daily means)'!AF78)))</f>
        <v/>
      </c>
      <c r="AD78" s="216" t="str">
        <f>IF($B78="","",IF('Emissions (daily means)'!$BI78=0,"*",IF('Emissions (daily means)'!AG78="","*",'Emissions (daily means)'!AG78)))</f>
        <v/>
      </c>
      <c r="AE78" s="216" t="str">
        <f>IF($B78="","",IF('Emissions (daily means)'!$BI78=0,"*",IF('Emissions (daily means)'!AH78="","*",'Emissions (daily means)'!AH78)))</f>
        <v/>
      </c>
      <c r="AF78" s="216" t="str">
        <f>IF($B78="","",IF('Emissions (daily means)'!$BI78=0,"*",IF('Emissions (daily means)'!AI78="","*",'Emissions (daily means)'!AI78)))</f>
        <v/>
      </c>
      <c r="AG78" s="216" t="str">
        <f>IF($B78="","",IF('Emissions (daily means)'!$BI78=0,"*",IF('Emissions (daily means)'!AJ78="","*",'Emissions (daily means)'!AJ78)))</f>
        <v/>
      </c>
      <c r="AH78" s="217" t="str">
        <f>IF($B78="","",IF('Emissions (daily means)'!$BI78=0,"*",IF('Emissions (daily means)'!AK78="","*",'Emissions (daily means)'!AK78)))</f>
        <v/>
      </c>
      <c r="AI78" s="220" t="str">
        <f>IF($B78="","",IF('Emissions (daily means)'!$BI78=0,"*",IF('Emissions (daily means)'!AL78="","*",'Emissions (daily means)'!AL78)))</f>
        <v/>
      </c>
      <c r="AJ78" s="216" t="str">
        <f>IF($B78="","",IF('Emissions (daily means)'!$BI78=0,"*",IF('Emissions (daily means)'!AM78="","*",'Emissions (daily means)'!AM78)))</f>
        <v/>
      </c>
      <c r="AK78" s="223" t="str">
        <f>IF($B78="","",IF('Emissions (daily means)'!$BI78=0,"*",IF('Emissions (daily means)'!AN78="","*",'Emissions (daily means)'!AN78)))</f>
        <v/>
      </c>
      <c r="AL78" s="224" t="str">
        <f>IF($B78="","",IF('Emissions (daily means)'!$BI78=0,"*",IF('Emissions (daily means)'!AO78="","*",'Emissions (daily means)'!AO78)))</f>
        <v/>
      </c>
      <c r="AM78" s="225" t="str">
        <f>IF($B78="","",IF('Emissions (daily means)'!$BI78=0,"*",IF('Emissions (daily means)'!BC78="","*",'Emissions (daily means)'!BC78)))</f>
        <v/>
      </c>
      <c r="AN78" s="226" t="str">
        <f>IF($B78="","",IF('Emissions (daily means)'!$BI78=0,"*",IF('Emissions (daily means)'!BD78="","*",'Emissions (daily means)'!BD78)))</f>
        <v/>
      </c>
      <c r="AO78" s="227" t="str">
        <f>IF($B78="","",IF('Emissions (daily means)'!$BI78=0,"*",IF('Emissions (daily means)'!BE78="","*",'Emissions (daily means)'!BE78)))</f>
        <v/>
      </c>
      <c r="AP78" s="21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I78" s="157" t="str">
        <f t="shared" si="27"/>
        <v/>
      </c>
      <c r="BJ78" s="157" t="str">
        <f t="shared" si="48"/>
        <v/>
      </c>
      <c r="BK78" s="66" t="str">
        <f t="shared" si="49"/>
        <v/>
      </c>
      <c r="BL78" s="65" t="str">
        <f t="shared" si="28"/>
        <v/>
      </c>
      <c r="BM78" s="64" t="str">
        <f t="shared" si="26"/>
        <v/>
      </c>
      <c r="BN78" s="64" t="str">
        <f t="shared" si="26"/>
        <v/>
      </c>
      <c r="BO78" s="64" t="str">
        <f t="shared" si="26"/>
        <v/>
      </c>
      <c r="BP78" s="65" t="str">
        <f t="shared" si="26"/>
        <v/>
      </c>
      <c r="BQ78" s="65" t="str">
        <f t="shared" si="26"/>
        <v/>
      </c>
      <c r="BR78" s="65" t="str">
        <f t="shared" si="26"/>
        <v/>
      </c>
      <c r="BS78" s="65" t="str">
        <f t="shared" si="26"/>
        <v/>
      </c>
      <c r="BT78" s="64" t="str">
        <f t="shared" si="51"/>
        <v/>
      </c>
      <c r="BU78" s="65" t="str">
        <f t="shared" si="51"/>
        <v/>
      </c>
      <c r="BV78" s="65" t="str">
        <f t="shared" si="51"/>
        <v/>
      </c>
      <c r="BW78" s="65" t="str">
        <f t="shared" si="51"/>
        <v/>
      </c>
      <c r="BX78" s="65" t="str">
        <f t="shared" si="51"/>
        <v/>
      </c>
      <c r="BY78" s="65" t="str">
        <f t="shared" si="51"/>
        <v/>
      </c>
      <c r="BZ78" s="169" t="str">
        <f t="shared" si="50"/>
        <v/>
      </c>
      <c r="CH78" s="157" t="str">
        <f t="shared" si="30"/>
        <v/>
      </c>
      <c r="CI78" s="157" t="str">
        <f t="shared" si="31"/>
        <v/>
      </c>
      <c r="CJ78" s="165" t="str">
        <f t="shared" si="32"/>
        <v/>
      </c>
      <c r="CK78" s="66" t="str">
        <f t="shared" si="33"/>
        <v/>
      </c>
      <c r="CL78" s="65" t="str">
        <f t="shared" si="34"/>
        <v/>
      </c>
      <c r="CM78" s="64" t="str">
        <f t="shared" si="35"/>
        <v/>
      </c>
      <c r="CN78" s="64" t="str">
        <f t="shared" si="36"/>
        <v/>
      </c>
      <c r="CO78" s="64" t="str">
        <f t="shared" si="37"/>
        <v/>
      </c>
      <c r="CP78" s="65" t="str">
        <f t="shared" si="38"/>
        <v/>
      </c>
      <c r="CQ78" s="65" t="str">
        <f t="shared" si="39"/>
        <v/>
      </c>
      <c r="CR78" s="65" t="str">
        <f t="shared" si="40"/>
        <v/>
      </c>
      <c r="CS78" s="65" t="str">
        <f t="shared" si="41"/>
        <v/>
      </c>
      <c r="CT78" s="64" t="str">
        <f t="shared" si="42"/>
        <v/>
      </c>
      <c r="CU78" s="65" t="str">
        <f t="shared" si="43"/>
        <v/>
      </c>
      <c r="CV78" s="65" t="str">
        <f t="shared" si="44"/>
        <v/>
      </c>
      <c r="CW78" s="65" t="str">
        <f t="shared" si="45"/>
        <v/>
      </c>
      <c r="CX78" s="65" t="str">
        <f t="shared" si="46"/>
        <v/>
      </c>
      <c r="CY78" s="65" t="str">
        <f t="shared" si="47"/>
        <v/>
      </c>
    </row>
    <row r="79" spans="2:103" ht="15.75" customHeight="1" x14ac:dyDescent="0.25">
      <c r="B79" s="213" t="str">
        <f>IF('Emissions (daily means)'!D79="","",'Emissions (daily means)'!D79)</f>
        <v/>
      </c>
      <c r="C79" s="213" t="str">
        <f>IF('Emissions (daily means)'!B79="","",'Emissions (daily means)'!B79)</f>
        <v/>
      </c>
      <c r="D79" s="214" t="str">
        <f>IF('Emissions (daily means)'!E79="","",'Emissions (daily means)'!E79)</f>
        <v/>
      </c>
      <c r="E79" s="215" t="str">
        <f>IF('Emissions (daily means)'!F79="","",'Emissions (daily means)'!F79)</f>
        <v/>
      </c>
      <c r="F79" s="216" t="str">
        <f>IF($B79="","",IF('Emissions (daily means)'!$BI79=0,"*",IF('Emissions (daily means)'!I79="","*",'Emissions (daily means)'!I79)))</f>
        <v/>
      </c>
      <c r="G79" s="217" t="str">
        <f>IF($B79="","",IF('Emissions (daily means)'!$BI79=0,"*",IF('Emissions (daily means)'!J79="","*",'Emissions (daily means)'!J79)))</f>
        <v/>
      </c>
      <c r="H79" s="216" t="str">
        <f>IF($B79="","",IF('Emissions (daily means)'!$BI79=0,"*",IF('Emissions (daily means)'!K79="","*",'Emissions (daily means)'!K79)))</f>
        <v/>
      </c>
      <c r="I79" s="217" t="str">
        <f>IF($B79="","",IF('Emissions (daily means)'!$BI79=0,"*",IF('Emissions (daily means)'!L79="","*",'Emissions (daily means)'!L79)))</f>
        <v/>
      </c>
      <c r="J79" s="216" t="str">
        <f>IF($B79="","",IF('Emissions (daily means)'!$BI79=0,"*",IF('Emissions (daily means)'!M79="","*",'Emissions (daily means)'!M79)))</f>
        <v/>
      </c>
      <c r="K79" s="216" t="str">
        <f>IF($B79="","",IF('Emissions (daily means)'!$BI79=0,"*",IF('Emissions (daily means)'!N79="","*",'Emissions (daily means)'!N79)))</f>
        <v/>
      </c>
      <c r="L79" s="218" t="str">
        <f>IF($B79="","",IF('Emissions (daily means)'!$BI79=0,"*",IF('Emissions (daily means)'!O79="","*",'Emissions (daily means)'!O79)))</f>
        <v/>
      </c>
      <c r="M79" s="213" t="str">
        <f>IF($B79="","",IF('Emissions (daily means)'!$BI79=0,"*",IF('Emissions (daily means)'!P79="","*",'Emissions (daily means)'!P79)))</f>
        <v/>
      </c>
      <c r="N79" s="216" t="str">
        <f>IF($B79="","",IF('Emissions (daily means)'!$BI79=0,"*",IF('Emissions (daily means)'!Q79="","*",'Emissions (daily means)'!Q79)))</f>
        <v/>
      </c>
      <c r="O79" s="216" t="str">
        <f>IF($B79="","",IF('Emissions (daily means)'!$BI79=0,"*",IF('Emissions (daily means)'!R79="","*",'Emissions (daily means)'!R79)))</f>
        <v/>
      </c>
      <c r="P79" s="216" t="str">
        <f>IF($B79="","",IF('Emissions (daily means)'!$BI79=0,"*",IF('Emissions (daily means)'!S79="","*",'Emissions (daily means)'!S79)))</f>
        <v/>
      </c>
      <c r="Q79" s="219" t="str">
        <f>IF($B79="","",IF('Emissions (daily means)'!$BI79=0,"*",IF('Emissions (daily means)'!T79="","*",'Emissions (daily means)'!T79)))</f>
        <v/>
      </c>
      <c r="R79" s="220" t="str">
        <f>IF($B79="","",IF('Emissions (daily means)'!$BI79=0,"*",IF('Emissions (daily means)'!U79="","*",'Emissions (daily means)'!U79)))</f>
        <v/>
      </c>
      <c r="S79" s="217" t="str">
        <f>IF($B79="","",IF('Emissions (daily means)'!$BI79=0,"*",IF('Emissions (daily means)'!V79="","*",'Emissions (daily means)'!V79)))</f>
        <v/>
      </c>
      <c r="T79" s="216" t="str">
        <f>IF($B79="","",IF('Emissions (daily means)'!$BI79=0,"*",IF('Emissions (daily means)'!W79="","*",'Emissions (daily means)'!W79)))</f>
        <v/>
      </c>
      <c r="U79" s="219" t="str">
        <f>IF($B79="","",IF('Emissions (daily means)'!$BI79=0,"*",IF('Emissions (daily means)'!X79="","*",'Emissions (daily means)'!X79)))</f>
        <v/>
      </c>
      <c r="V79" s="221" t="str">
        <f>IF($B79="","",IF('Emissions (daily means)'!$BI79=0,"*",IF('Emissions (daily means)'!Y79="","*",'Emissions (daily means)'!Y79)))</f>
        <v/>
      </c>
      <c r="W79" s="217" t="str">
        <f>IF($B79="","",IF('Emissions (daily means)'!$BI79=0,"*",IF('Emissions (daily means)'!Z79="","*",'Emissions (daily means)'!Z79)))</f>
        <v/>
      </c>
      <c r="X79" s="217" t="str">
        <f>IF($B79="","",IF('Emissions (daily means)'!$BI79=0,"*",IF('Emissions (daily means)'!AA79="","*",'Emissions (daily means)'!AA79)))</f>
        <v/>
      </c>
      <c r="Y79" s="219" t="str">
        <f>IF($B79="","",IF('Emissions (daily means)'!$BI79=0,"*",IF('Emissions (daily means)'!AB79="","*",'Emissions (daily means)'!AB79)))</f>
        <v/>
      </c>
      <c r="Z79" s="220" t="str">
        <f>IF($B79="","",IF('Emissions (daily means)'!$BI79=0,"*",IF('Emissions (daily means)'!AC79="","*",'Emissions (daily means)'!AC79)))</f>
        <v/>
      </c>
      <c r="AA79" s="216" t="str">
        <f>IF($B79="","",IF('Emissions (daily means)'!$BI79=0,"*",IF('Emissions (daily means)'!AD79="","*",'Emissions (daily means)'!AD79)))</f>
        <v/>
      </c>
      <c r="AB79" s="216" t="str">
        <f>IF($B79="","",IF('Emissions (daily means)'!$BI79=0,"*",IF('Emissions (daily means)'!AE79="","*",'Emissions (daily means)'!AE79)))</f>
        <v/>
      </c>
      <c r="AC79" s="216" t="str">
        <f>IF($B79="","",IF('Emissions (daily means)'!$BI79=0,"*",IF('Emissions (daily means)'!AF79="","*",'Emissions (daily means)'!AF79)))</f>
        <v/>
      </c>
      <c r="AD79" s="216" t="str">
        <f>IF($B79="","",IF('Emissions (daily means)'!$BI79=0,"*",IF('Emissions (daily means)'!AG79="","*",'Emissions (daily means)'!AG79)))</f>
        <v/>
      </c>
      <c r="AE79" s="216" t="str">
        <f>IF($B79="","",IF('Emissions (daily means)'!$BI79=0,"*",IF('Emissions (daily means)'!AH79="","*",'Emissions (daily means)'!AH79)))</f>
        <v/>
      </c>
      <c r="AF79" s="216" t="str">
        <f>IF($B79="","",IF('Emissions (daily means)'!$BI79=0,"*",IF('Emissions (daily means)'!AI79="","*",'Emissions (daily means)'!AI79)))</f>
        <v/>
      </c>
      <c r="AG79" s="216" t="str">
        <f>IF($B79="","",IF('Emissions (daily means)'!$BI79=0,"*",IF('Emissions (daily means)'!AJ79="","*",'Emissions (daily means)'!AJ79)))</f>
        <v/>
      </c>
      <c r="AH79" s="217" t="str">
        <f>IF($B79="","",IF('Emissions (daily means)'!$BI79=0,"*",IF('Emissions (daily means)'!AK79="","*",'Emissions (daily means)'!AK79)))</f>
        <v/>
      </c>
      <c r="AI79" s="220" t="str">
        <f>IF($B79="","",IF('Emissions (daily means)'!$BI79=0,"*",IF('Emissions (daily means)'!AL79="","*",'Emissions (daily means)'!AL79)))</f>
        <v/>
      </c>
      <c r="AJ79" s="216" t="str">
        <f>IF($B79="","",IF('Emissions (daily means)'!$BI79=0,"*",IF('Emissions (daily means)'!AM79="","*",'Emissions (daily means)'!AM79)))</f>
        <v/>
      </c>
      <c r="AK79" s="223" t="str">
        <f>IF($B79="","",IF('Emissions (daily means)'!$BI79=0,"*",IF('Emissions (daily means)'!AN79="","*",'Emissions (daily means)'!AN79)))</f>
        <v/>
      </c>
      <c r="AL79" s="224" t="str">
        <f>IF($B79="","",IF('Emissions (daily means)'!$BI79=0,"*",IF('Emissions (daily means)'!AO79="","*",'Emissions (daily means)'!AO79)))</f>
        <v/>
      </c>
      <c r="AM79" s="225" t="str">
        <f>IF($B79="","",IF('Emissions (daily means)'!$BI79=0,"*",IF('Emissions (daily means)'!BC79="","*",'Emissions (daily means)'!BC79)))</f>
        <v/>
      </c>
      <c r="AN79" s="226" t="str">
        <f>IF($B79="","",IF('Emissions (daily means)'!$BI79=0,"*",IF('Emissions (daily means)'!BD79="","*",'Emissions (daily means)'!BD79)))</f>
        <v/>
      </c>
      <c r="AO79" s="227" t="str">
        <f>IF($B79="","",IF('Emissions (daily means)'!$BI79=0,"*",IF('Emissions (daily means)'!BE79="","*",'Emissions (daily means)'!BE79)))</f>
        <v/>
      </c>
      <c r="AP79" s="21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I79" s="157" t="str">
        <f t="shared" si="27"/>
        <v/>
      </c>
      <c r="BJ79" s="157" t="str">
        <f t="shared" si="48"/>
        <v/>
      </c>
      <c r="BK79" s="66" t="str">
        <f t="shared" si="49"/>
        <v/>
      </c>
      <c r="BL79" s="65" t="str">
        <f t="shared" si="28"/>
        <v/>
      </c>
      <c r="BM79" s="64" t="str">
        <f t="shared" si="26"/>
        <v/>
      </c>
      <c r="BN79" s="64" t="str">
        <f t="shared" si="26"/>
        <v/>
      </c>
      <c r="BO79" s="64" t="str">
        <f t="shared" si="26"/>
        <v/>
      </c>
      <c r="BP79" s="65" t="str">
        <f t="shared" si="26"/>
        <v/>
      </c>
      <c r="BQ79" s="65" t="str">
        <f t="shared" si="26"/>
        <v/>
      </c>
      <c r="BR79" s="65" t="str">
        <f t="shared" si="26"/>
        <v/>
      </c>
      <c r="BS79" s="65" t="str">
        <f t="shared" si="26"/>
        <v/>
      </c>
      <c r="BT79" s="64" t="str">
        <f t="shared" si="51"/>
        <v/>
      </c>
      <c r="BU79" s="65" t="str">
        <f t="shared" si="51"/>
        <v/>
      </c>
      <c r="BV79" s="65" t="str">
        <f t="shared" si="51"/>
        <v/>
      </c>
      <c r="BW79" s="65" t="str">
        <f t="shared" si="51"/>
        <v/>
      </c>
      <c r="BX79" s="65" t="str">
        <f t="shared" si="51"/>
        <v/>
      </c>
      <c r="BY79" s="65" t="str">
        <f t="shared" si="51"/>
        <v/>
      </c>
      <c r="BZ79" s="169" t="str">
        <f t="shared" si="50"/>
        <v/>
      </c>
      <c r="CH79" s="157" t="str">
        <f t="shared" si="30"/>
        <v/>
      </c>
      <c r="CI79" s="157" t="str">
        <f t="shared" si="31"/>
        <v/>
      </c>
      <c r="CJ79" s="165" t="str">
        <f t="shared" si="32"/>
        <v/>
      </c>
      <c r="CK79" s="66" t="str">
        <f t="shared" si="33"/>
        <v/>
      </c>
      <c r="CL79" s="65" t="str">
        <f t="shared" si="34"/>
        <v/>
      </c>
      <c r="CM79" s="64" t="str">
        <f t="shared" si="35"/>
        <v/>
      </c>
      <c r="CN79" s="64" t="str">
        <f t="shared" si="36"/>
        <v/>
      </c>
      <c r="CO79" s="64" t="str">
        <f t="shared" si="37"/>
        <v/>
      </c>
      <c r="CP79" s="65" t="str">
        <f t="shared" si="38"/>
        <v/>
      </c>
      <c r="CQ79" s="65" t="str">
        <f t="shared" si="39"/>
        <v/>
      </c>
      <c r="CR79" s="65" t="str">
        <f t="shared" si="40"/>
        <v/>
      </c>
      <c r="CS79" s="65" t="str">
        <f t="shared" si="41"/>
        <v/>
      </c>
      <c r="CT79" s="64" t="str">
        <f t="shared" si="42"/>
        <v/>
      </c>
      <c r="CU79" s="65" t="str">
        <f t="shared" si="43"/>
        <v/>
      </c>
      <c r="CV79" s="65" t="str">
        <f t="shared" si="44"/>
        <v/>
      </c>
      <c r="CW79" s="65" t="str">
        <f t="shared" si="45"/>
        <v/>
      </c>
      <c r="CX79" s="65" t="str">
        <f t="shared" si="46"/>
        <v/>
      </c>
      <c r="CY79" s="65" t="str">
        <f t="shared" si="47"/>
        <v/>
      </c>
    </row>
    <row r="80" spans="2:103" ht="15.75" customHeight="1" x14ac:dyDescent="0.25">
      <c r="B80" s="213" t="str">
        <f>IF('Emissions (daily means)'!D80="","",'Emissions (daily means)'!D80)</f>
        <v/>
      </c>
      <c r="C80" s="213" t="str">
        <f>IF('Emissions (daily means)'!B80="","",'Emissions (daily means)'!B80)</f>
        <v/>
      </c>
      <c r="D80" s="214" t="str">
        <f>IF('Emissions (daily means)'!E80="","",'Emissions (daily means)'!E80)</f>
        <v/>
      </c>
      <c r="E80" s="215" t="str">
        <f>IF('Emissions (daily means)'!F80="","",'Emissions (daily means)'!F80)</f>
        <v/>
      </c>
      <c r="F80" s="216" t="str">
        <f>IF($B80="","",IF('Emissions (daily means)'!$BI80=0,"*",IF('Emissions (daily means)'!I80="","*",'Emissions (daily means)'!I80)))</f>
        <v/>
      </c>
      <c r="G80" s="217" t="str">
        <f>IF($B80="","",IF('Emissions (daily means)'!$BI80=0,"*",IF('Emissions (daily means)'!J80="","*",'Emissions (daily means)'!J80)))</f>
        <v/>
      </c>
      <c r="H80" s="216" t="str">
        <f>IF($B80="","",IF('Emissions (daily means)'!$BI80=0,"*",IF('Emissions (daily means)'!K80="","*",'Emissions (daily means)'!K80)))</f>
        <v/>
      </c>
      <c r="I80" s="217" t="str">
        <f>IF($B80="","",IF('Emissions (daily means)'!$BI80=0,"*",IF('Emissions (daily means)'!L80="","*",'Emissions (daily means)'!L80)))</f>
        <v/>
      </c>
      <c r="J80" s="216" t="str">
        <f>IF($B80="","",IF('Emissions (daily means)'!$BI80=0,"*",IF('Emissions (daily means)'!M80="","*",'Emissions (daily means)'!M80)))</f>
        <v/>
      </c>
      <c r="K80" s="216" t="str">
        <f>IF($B80="","",IF('Emissions (daily means)'!$BI80=0,"*",IF('Emissions (daily means)'!N80="","*",'Emissions (daily means)'!N80)))</f>
        <v/>
      </c>
      <c r="L80" s="218" t="str">
        <f>IF($B80="","",IF('Emissions (daily means)'!$BI80=0,"*",IF('Emissions (daily means)'!O80="","*",'Emissions (daily means)'!O80)))</f>
        <v/>
      </c>
      <c r="M80" s="213" t="str">
        <f>IF($B80="","",IF('Emissions (daily means)'!$BI80=0,"*",IF('Emissions (daily means)'!P80="","*",'Emissions (daily means)'!P80)))</f>
        <v/>
      </c>
      <c r="N80" s="216" t="str">
        <f>IF($B80="","",IF('Emissions (daily means)'!$BI80=0,"*",IF('Emissions (daily means)'!Q80="","*",'Emissions (daily means)'!Q80)))</f>
        <v/>
      </c>
      <c r="O80" s="216" t="str">
        <f>IF($B80="","",IF('Emissions (daily means)'!$BI80=0,"*",IF('Emissions (daily means)'!R80="","*",'Emissions (daily means)'!R80)))</f>
        <v/>
      </c>
      <c r="P80" s="216" t="str">
        <f>IF($B80="","",IF('Emissions (daily means)'!$BI80=0,"*",IF('Emissions (daily means)'!S80="","*",'Emissions (daily means)'!S80)))</f>
        <v/>
      </c>
      <c r="Q80" s="219" t="str">
        <f>IF($B80="","",IF('Emissions (daily means)'!$BI80=0,"*",IF('Emissions (daily means)'!T80="","*",'Emissions (daily means)'!T80)))</f>
        <v/>
      </c>
      <c r="R80" s="220" t="str">
        <f>IF($B80="","",IF('Emissions (daily means)'!$BI80=0,"*",IF('Emissions (daily means)'!U80="","*",'Emissions (daily means)'!U80)))</f>
        <v/>
      </c>
      <c r="S80" s="217" t="str">
        <f>IF($B80="","",IF('Emissions (daily means)'!$BI80=0,"*",IF('Emissions (daily means)'!V80="","*",'Emissions (daily means)'!V80)))</f>
        <v/>
      </c>
      <c r="T80" s="216" t="str">
        <f>IF($B80="","",IF('Emissions (daily means)'!$BI80=0,"*",IF('Emissions (daily means)'!W80="","*",'Emissions (daily means)'!W80)))</f>
        <v/>
      </c>
      <c r="U80" s="219" t="str">
        <f>IF($B80="","",IF('Emissions (daily means)'!$BI80=0,"*",IF('Emissions (daily means)'!X80="","*",'Emissions (daily means)'!X80)))</f>
        <v/>
      </c>
      <c r="V80" s="221" t="str">
        <f>IF($B80="","",IF('Emissions (daily means)'!$BI80=0,"*",IF('Emissions (daily means)'!Y80="","*",'Emissions (daily means)'!Y80)))</f>
        <v/>
      </c>
      <c r="W80" s="217" t="str">
        <f>IF($B80="","",IF('Emissions (daily means)'!$BI80=0,"*",IF('Emissions (daily means)'!Z80="","*",'Emissions (daily means)'!Z80)))</f>
        <v/>
      </c>
      <c r="X80" s="217" t="str">
        <f>IF($B80="","",IF('Emissions (daily means)'!$BI80=0,"*",IF('Emissions (daily means)'!AA80="","*",'Emissions (daily means)'!AA80)))</f>
        <v/>
      </c>
      <c r="Y80" s="219" t="str">
        <f>IF($B80="","",IF('Emissions (daily means)'!$BI80=0,"*",IF('Emissions (daily means)'!AB80="","*",'Emissions (daily means)'!AB80)))</f>
        <v/>
      </c>
      <c r="Z80" s="220" t="str">
        <f>IF($B80="","",IF('Emissions (daily means)'!$BI80=0,"*",IF('Emissions (daily means)'!AC80="","*",'Emissions (daily means)'!AC80)))</f>
        <v/>
      </c>
      <c r="AA80" s="216" t="str">
        <f>IF($B80="","",IF('Emissions (daily means)'!$BI80=0,"*",IF('Emissions (daily means)'!AD80="","*",'Emissions (daily means)'!AD80)))</f>
        <v/>
      </c>
      <c r="AB80" s="216" t="str">
        <f>IF($B80="","",IF('Emissions (daily means)'!$BI80=0,"*",IF('Emissions (daily means)'!AE80="","*",'Emissions (daily means)'!AE80)))</f>
        <v/>
      </c>
      <c r="AC80" s="216" t="str">
        <f>IF($B80="","",IF('Emissions (daily means)'!$BI80=0,"*",IF('Emissions (daily means)'!AF80="","*",'Emissions (daily means)'!AF80)))</f>
        <v/>
      </c>
      <c r="AD80" s="216" t="str">
        <f>IF($B80="","",IF('Emissions (daily means)'!$BI80=0,"*",IF('Emissions (daily means)'!AG80="","*",'Emissions (daily means)'!AG80)))</f>
        <v/>
      </c>
      <c r="AE80" s="216" t="str">
        <f>IF($B80="","",IF('Emissions (daily means)'!$BI80=0,"*",IF('Emissions (daily means)'!AH80="","*",'Emissions (daily means)'!AH80)))</f>
        <v/>
      </c>
      <c r="AF80" s="216" t="str">
        <f>IF($B80="","",IF('Emissions (daily means)'!$BI80=0,"*",IF('Emissions (daily means)'!AI80="","*",'Emissions (daily means)'!AI80)))</f>
        <v/>
      </c>
      <c r="AG80" s="216" t="str">
        <f>IF($B80="","",IF('Emissions (daily means)'!$BI80=0,"*",IF('Emissions (daily means)'!AJ80="","*",'Emissions (daily means)'!AJ80)))</f>
        <v/>
      </c>
      <c r="AH80" s="217" t="str">
        <f>IF($B80="","",IF('Emissions (daily means)'!$BI80=0,"*",IF('Emissions (daily means)'!AK80="","*",'Emissions (daily means)'!AK80)))</f>
        <v/>
      </c>
      <c r="AI80" s="220" t="str">
        <f>IF($B80="","",IF('Emissions (daily means)'!$BI80=0,"*",IF('Emissions (daily means)'!AL80="","*",'Emissions (daily means)'!AL80)))</f>
        <v/>
      </c>
      <c r="AJ80" s="216" t="str">
        <f>IF($B80="","",IF('Emissions (daily means)'!$BI80=0,"*",IF('Emissions (daily means)'!AM80="","*",'Emissions (daily means)'!AM80)))</f>
        <v/>
      </c>
      <c r="AK80" s="223" t="str">
        <f>IF($B80="","",IF('Emissions (daily means)'!$BI80=0,"*",IF('Emissions (daily means)'!AN80="","*",'Emissions (daily means)'!AN80)))</f>
        <v/>
      </c>
      <c r="AL80" s="224" t="str">
        <f>IF($B80="","",IF('Emissions (daily means)'!$BI80=0,"*",IF('Emissions (daily means)'!AO80="","*",'Emissions (daily means)'!AO80)))</f>
        <v/>
      </c>
      <c r="AM80" s="225" t="str">
        <f>IF($B80="","",IF('Emissions (daily means)'!$BI80=0,"*",IF('Emissions (daily means)'!BC80="","*",'Emissions (daily means)'!BC80)))</f>
        <v/>
      </c>
      <c r="AN80" s="226" t="str">
        <f>IF($B80="","",IF('Emissions (daily means)'!$BI80=0,"*",IF('Emissions (daily means)'!BD80="","*",'Emissions (daily means)'!BD80)))</f>
        <v/>
      </c>
      <c r="AO80" s="227" t="str">
        <f>IF($B80="","",IF('Emissions (daily means)'!$BI80=0,"*",IF('Emissions (daily means)'!BE80="","*",'Emissions (daily means)'!BE80)))</f>
        <v/>
      </c>
      <c r="AP80" s="21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I80" s="157" t="str">
        <f t="shared" si="27"/>
        <v/>
      </c>
      <c r="BJ80" s="157" t="str">
        <f t="shared" si="48"/>
        <v/>
      </c>
      <c r="BK80" s="66" t="str">
        <f t="shared" si="49"/>
        <v/>
      </c>
      <c r="BL80" s="65" t="str">
        <f t="shared" si="28"/>
        <v/>
      </c>
      <c r="BM80" s="64" t="str">
        <f t="shared" si="26"/>
        <v/>
      </c>
      <c r="BN80" s="64" t="str">
        <f t="shared" si="26"/>
        <v/>
      </c>
      <c r="BO80" s="64" t="str">
        <f t="shared" si="26"/>
        <v/>
      </c>
      <c r="BP80" s="65" t="str">
        <f t="shared" si="26"/>
        <v/>
      </c>
      <c r="BQ80" s="65" t="str">
        <f t="shared" si="26"/>
        <v/>
      </c>
      <c r="BR80" s="65" t="str">
        <f t="shared" si="26"/>
        <v/>
      </c>
      <c r="BS80" s="65" t="str">
        <f t="shared" si="26"/>
        <v/>
      </c>
      <c r="BT80" s="64" t="str">
        <f t="shared" si="51"/>
        <v/>
      </c>
      <c r="BU80" s="65" t="str">
        <f t="shared" si="51"/>
        <v/>
      </c>
      <c r="BV80" s="65" t="str">
        <f t="shared" si="51"/>
        <v/>
      </c>
      <c r="BW80" s="65" t="str">
        <f t="shared" si="51"/>
        <v/>
      </c>
      <c r="BX80" s="65" t="str">
        <f t="shared" si="51"/>
        <v/>
      </c>
      <c r="BY80" s="65" t="str">
        <f t="shared" si="51"/>
        <v/>
      </c>
      <c r="BZ80" s="169" t="str">
        <f t="shared" si="50"/>
        <v/>
      </c>
      <c r="CH80" s="157" t="str">
        <f t="shared" si="30"/>
        <v/>
      </c>
      <c r="CI80" s="157" t="str">
        <f t="shared" si="31"/>
        <v/>
      </c>
      <c r="CJ80" s="165" t="str">
        <f t="shared" si="32"/>
        <v/>
      </c>
      <c r="CK80" s="66" t="str">
        <f t="shared" si="33"/>
        <v/>
      </c>
      <c r="CL80" s="65" t="str">
        <f t="shared" si="34"/>
        <v/>
      </c>
      <c r="CM80" s="64" t="str">
        <f t="shared" si="35"/>
        <v/>
      </c>
      <c r="CN80" s="64" t="str">
        <f t="shared" si="36"/>
        <v/>
      </c>
      <c r="CO80" s="64" t="str">
        <f t="shared" si="37"/>
        <v/>
      </c>
      <c r="CP80" s="65" t="str">
        <f t="shared" si="38"/>
        <v/>
      </c>
      <c r="CQ80" s="65" t="str">
        <f t="shared" si="39"/>
        <v/>
      </c>
      <c r="CR80" s="65" t="str">
        <f t="shared" si="40"/>
        <v/>
      </c>
      <c r="CS80" s="65" t="str">
        <f t="shared" si="41"/>
        <v/>
      </c>
      <c r="CT80" s="64" t="str">
        <f t="shared" si="42"/>
        <v/>
      </c>
      <c r="CU80" s="65" t="str">
        <f t="shared" si="43"/>
        <v/>
      </c>
      <c r="CV80" s="65" t="str">
        <f t="shared" si="44"/>
        <v/>
      </c>
      <c r="CW80" s="65" t="str">
        <f t="shared" si="45"/>
        <v/>
      </c>
      <c r="CX80" s="65" t="str">
        <f t="shared" si="46"/>
        <v/>
      </c>
      <c r="CY80" s="65" t="str">
        <f t="shared" si="47"/>
        <v/>
      </c>
    </row>
    <row r="81" spans="2:103" ht="15.75" customHeight="1" x14ac:dyDescent="0.25">
      <c r="B81" s="213" t="str">
        <f>IF('Emissions (daily means)'!D81="","",'Emissions (daily means)'!D81)</f>
        <v/>
      </c>
      <c r="C81" s="213" t="str">
        <f>IF('Emissions (daily means)'!B81="","",'Emissions (daily means)'!B81)</f>
        <v/>
      </c>
      <c r="D81" s="214" t="str">
        <f>IF('Emissions (daily means)'!E81="","",'Emissions (daily means)'!E81)</f>
        <v/>
      </c>
      <c r="E81" s="215" t="str">
        <f>IF('Emissions (daily means)'!F81="","",'Emissions (daily means)'!F81)</f>
        <v/>
      </c>
      <c r="F81" s="216" t="str">
        <f>IF($B81="","",IF('Emissions (daily means)'!$BI81=0,"*",IF('Emissions (daily means)'!I81="","*",'Emissions (daily means)'!I81)))</f>
        <v/>
      </c>
      <c r="G81" s="217" t="str">
        <f>IF($B81="","",IF('Emissions (daily means)'!$BI81=0,"*",IF('Emissions (daily means)'!J81="","*",'Emissions (daily means)'!J81)))</f>
        <v/>
      </c>
      <c r="H81" s="216" t="str">
        <f>IF($B81="","",IF('Emissions (daily means)'!$BI81=0,"*",IF('Emissions (daily means)'!K81="","*",'Emissions (daily means)'!K81)))</f>
        <v/>
      </c>
      <c r="I81" s="217" t="str">
        <f>IF($B81="","",IF('Emissions (daily means)'!$BI81=0,"*",IF('Emissions (daily means)'!L81="","*",'Emissions (daily means)'!L81)))</f>
        <v/>
      </c>
      <c r="J81" s="216" t="str">
        <f>IF($B81="","",IF('Emissions (daily means)'!$BI81=0,"*",IF('Emissions (daily means)'!M81="","*",'Emissions (daily means)'!M81)))</f>
        <v/>
      </c>
      <c r="K81" s="216" t="str">
        <f>IF($B81="","",IF('Emissions (daily means)'!$BI81=0,"*",IF('Emissions (daily means)'!N81="","*",'Emissions (daily means)'!N81)))</f>
        <v/>
      </c>
      <c r="L81" s="218" t="str">
        <f>IF($B81="","",IF('Emissions (daily means)'!$BI81=0,"*",IF('Emissions (daily means)'!O81="","*",'Emissions (daily means)'!O81)))</f>
        <v/>
      </c>
      <c r="M81" s="213" t="str">
        <f>IF($B81="","",IF('Emissions (daily means)'!$BI81=0,"*",IF('Emissions (daily means)'!P81="","*",'Emissions (daily means)'!P81)))</f>
        <v/>
      </c>
      <c r="N81" s="216" t="str">
        <f>IF($B81="","",IF('Emissions (daily means)'!$BI81=0,"*",IF('Emissions (daily means)'!Q81="","*",'Emissions (daily means)'!Q81)))</f>
        <v/>
      </c>
      <c r="O81" s="216" t="str">
        <f>IF($B81="","",IF('Emissions (daily means)'!$BI81=0,"*",IF('Emissions (daily means)'!R81="","*",'Emissions (daily means)'!R81)))</f>
        <v/>
      </c>
      <c r="P81" s="216" t="str">
        <f>IF($B81="","",IF('Emissions (daily means)'!$BI81=0,"*",IF('Emissions (daily means)'!S81="","*",'Emissions (daily means)'!S81)))</f>
        <v/>
      </c>
      <c r="Q81" s="219" t="str">
        <f>IF($B81="","",IF('Emissions (daily means)'!$BI81=0,"*",IF('Emissions (daily means)'!T81="","*",'Emissions (daily means)'!T81)))</f>
        <v/>
      </c>
      <c r="R81" s="220" t="str">
        <f>IF($B81="","",IF('Emissions (daily means)'!$BI81=0,"*",IF('Emissions (daily means)'!U81="","*",'Emissions (daily means)'!U81)))</f>
        <v/>
      </c>
      <c r="S81" s="217" t="str">
        <f>IF($B81="","",IF('Emissions (daily means)'!$BI81=0,"*",IF('Emissions (daily means)'!V81="","*",'Emissions (daily means)'!V81)))</f>
        <v/>
      </c>
      <c r="T81" s="216" t="str">
        <f>IF($B81="","",IF('Emissions (daily means)'!$BI81=0,"*",IF('Emissions (daily means)'!W81="","*",'Emissions (daily means)'!W81)))</f>
        <v/>
      </c>
      <c r="U81" s="219" t="str">
        <f>IF($B81="","",IF('Emissions (daily means)'!$BI81=0,"*",IF('Emissions (daily means)'!X81="","*",'Emissions (daily means)'!X81)))</f>
        <v/>
      </c>
      <c r="V81" s="221" t="str">
        <f>IF($B81="","",IF('Emissions (daily means)'!$BI81=0,"*",IF('Emissions (daily means)'!Y81="","*",'Emissions (daily means)'!Y81)))</f>
        <v/>
      </c>
      <c r="W81" s="217" t="str">
        <f>IF($B81="","",IF('Emissions (daily means)'!$BI81=0,"*",IF('Emissions (daily means)'!Z81="","*",'Emissions (daily means)'!Z81)))</f>
        <v/>
      </c>
      <c r="X81" s="217" t="str">
        <f>IF($B81="","",IF('Emissions (daily means)'!$BI81=0,"*",IF('Emissions (daily means)'!AA81="","*",'Emissions (daily means)'!AA81)))</f>
        <v/>
      </c>
      <c r="Y81" s="219" t="str">
        <f>IF($B81="","",IF('Emissions (daily means)'!$BI81=0,"*",IF('Emissions (daily means)'!AB81="","*",'Emissions (daily means)'!AB81)))</f>
        <v/>
      </c>
      <c r="Z81" s="220" t="str">
        <f>IF($B81="","",IF('Emissions (daily means)'!$BI81=0,"*",IF('Emissions (daily means)'!AC81="","*",'Emissions (daily means)'!AC81)))</f>
        <v/>
      </c>
      <c r="AA81" s="216" t="str">
        <f>IF($B81="","",IF('Emissions (daily means)'!$BI81=0,"*",IF('Emissions (daily means)'!AD81="","*",'Emissions (daily means)'!AD81)))</f>
        <v/>
      </c>
      <c r="AB81" s="216" t="str">
        <f>IF($B81="","",IF('Emissions (daily means)'!$BI81=0,"*",IF('Emissions (daily means)'!AE81="","*",'Emissions (daily means)'!AE81)))</f>
        <v/>
      </c>
      <c r="AC81" s="216" t="str">
        <f>IF($B81="","",IF('Emissions (daily means)'!$BI81=0,"*",IF('Emissions (daily means)'!AF81="","*",'Emissions (daily means)'!AF81)))</f>
        <v/>
      </c>
      <c r="AD81" s="216" t="str">
        <f>IF($B81="","",IF('Emissions (daily means)'!$BI81=0,"*",IF('Emissions (daily means)'!AG81="","*",'Emissions (daily means)'!AG81)))</f>
        <v/>
      </c>
      <c r="AE81" s="216" t="str">
        <f>IF($B81="","",IF('Emissions (daily means)'!$BI81=0,"*",IF('Emissions (daily means)'!AH81="","*",'Emissions (daily means)'!AH81)))</f>
        <v/>
      </c>
      <c r="AF81" s="216" t="str">
        <f>IF($B81="","",IF('Emissions (daily means)'!$BI81=0,"*",IF('Emissions (daily means)'!AI81="","*",'Emissions (daily means)'!AI81)))</f>
        <v/>
      </c>
      <c r="AG81" s="216" t="str">
        <f>IF($B81="","",IF('Emissions (daily means)'!$BI81=0,"*",IF('Emissions (daily means)'!AJ81="","*",'Emissions (daily means)'!AJ81)))</f>
        <v/>
      </c>
      <c r="AH81" s="217" t="str">
        <f>IF($B81="","",IF('Emissions (daily means)'!$BI81=0,"*",IF('Emissions (daily means)'!AK81="","*",'Emissions (daily means)'!AK81)))</f>
        <v/>
      </c>
      <c r="AI81" s="220" t="str">
        <f>IF($B81="","",IF('Emissions (daily means)'!$BI81=0,"*",IF('Emissions (daily means)'!AL81="","*",'Emissions (daily means)'!AL81)))</f>
        <v/>
      </c>
      <c r="AJ81" s="216" t="str">
        <f>IF($B81="","",IF('Emissions (daily means)'!$BI81=0,"*",IF('Emissions (daily means)'!AM81="","*",'Emissions (daily means)'!AM81)))</f>
        <v/>
      </c>
      <c r="AK81" s="223" t="str">
        <f>IF($B81="","",IF('Emissions (daily means)'!$BI81=0,"*",IF('Emissions (daily means)'!AN81="","*",'Emissions (daily means)'!AN81)))</f>
        <v/>
      </c>
      <c r="AL81" s="224" t="str">
        <f>IF($B81="","",IF('Emissions (daily means)'!$BI81=0,"*",IF('Emissions (daily means)'!AO81="","*",'Emissions (daily means)'!AO81)))</f>
        <v/>
      </c>
      <c r="AM81" s="225" t="str">
        <f>IF($B81="","",IF('Emissions (daily means)'!$BI81=0,"*",IF('Emissions (daily means)'!BC81="","*",'Emissions (daily means)'!BC81)))</f>
        <v/>
      </c>
      <c r="AN81" s="226" t="str">
        <f>IF($B81="","",IF('Emissions (daily means)'!$BI81=0,"*",IF('Emissions (daily means)'!BD81="","*",'Emissions (daily means)'!BD81)))</f>
        <v/>
      </c>
      <c r="AO81" s="227" t="str">
        <f>IF($B81="","",IF('Emissions (daily means)'!$BI81=0,"*",IF('Emissions (daily means)'!BE81="","*",'Emissions (daily means)'!BE81)))</f>
        <v/>
      </c>
      <c r="AP81" s="21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I81" s="157" t="str">
        <f t="shared" si="27"/>
        <v/>
      </c>
      <c r="BJ81" s="157" t="str">
        <f t="shared" si="48"/>
        <v/>
      </c>
      <c r="BK81" s="66" t="str">
        <f t="shared" si="49"/>
        <v/>
      </c>
      <c r="BL81" s="65" t="str">
        <f t="shared" si="28"/>
        <v/>
      </c>
      <c r="BM81" s="64" t="str">
        <f t="shared" si="26"/>
        <v/>
      </c>
      <c r="BN81" s="64" t="str">
        <f t="shared" si="26"/>
        <v/>
      </c>
      <c r="BO81" s="64" t="str">
        <f t="shared" si="26"/>
        <v/>
      </c>
      <c r="BP81" s="65" t="str">
        <f t="shared" si="26"/>
        <v/>
      </c>
      <c r="BQ81" s="65" t="str">
        <f t="shared" si="26"/>
        <v/>
      </c>
      <c r="BR81" s="65" t="str">
        <f t="shared" si="26"/>
        <v/>
      </c>
      <c r="BS81" s="65" t="str">
        <f t="shared" si="26"/>
        <v/>
      </c>
      <c r="BT81" s="64" t="str">
        <f t="shared" si="51"/>
        <v/>
      </c>
      <c r="BU81" s="65" t="str">
        <f t="shared" si="51"/>
        <v/>
      </c>
      <c r="BV81" s="65" t="str">
        <f t="shared" si="51"/>
        <v/>
      </c>
      <c r="BW81" s="65" t="str">
        <f t="shared" si="51"/>
        <v/>
      </c>
      <c r="BX81" s="65" t="str">
        <f t="shared" si="51"/>
        <v/>
      </c>
      <c r="BY81" s="65" t="str">
        <f t="shared" si="51"/>
        <v/>
      </c>
      <c r="BZ81" s="169" t="str">
        <f t="shared" si="50"/>
        <v/>
      </c>
      <c r="CH81" s="157" t="str">
        <f t="shared" si="30"/>
        <v/>
      </c>
      <c r="CI81" s="157" t="str">
        <f t="shared" si="31"/>
        <v/>
      </c>
      <c r="CJ81" s="165" t="str">
        <f t="shared" si="32"/>
        <v/>
      </c>
      <c r="CK81" s="66" t="str">
        <f t="shared" si="33"/>
        <v/>
      </c>
      <c r="CL81" s="65" t="str">
        <f t="shared" si="34"/>
        <v/>
      </c>
      <c r="CM81" s="64" t="str">
        <f t="shared" si="35"/>
        <v/>
      </c>
      <c r="CN81" s="64" t="str">
        <f t="shared" si="36"/>
        <v/>
      </c>
      <c r="CO81" s="64" t="str">
        <f t="shared" si="37"/>
        <v/>
      </c>
      <c r="CP81" s="65" t="str">
        <f t="shared" si="38"/>
        <v/>
      </c>
      <c r="CQ81" s="65" t="str">
        <f t="shared" si="39"/>
        <v/>
      </c>
      <c r="CR81" s="65" t="str">
        <f t="shared" si="40"/>
        <v/>
      </c>
      <c r="CS81" s="65" t="str">
        <f t="shared" si="41"/>
        <v/>
      </c>
      <c r="CT81" s="64" t="str">
        <f t="shared" si="42"/>
        <v/>
      </c>
      <c r="CU81" s="65" t="str">
        <f t="shared" si="43"/>
        <v/>
      </c>
      <c r="CV81" s="65" t="str">
        <f t="shared" si="44"/>
        <v/>
      </c>
      <c r="CW81" s="65" t="str">
        <f t="shared" si="45"/>
        <v/>
      </c>
      <c r="CX81" s="65" t="str">
        <f t="shared" si="46"/>
        <v/>
      </c>
      <c r="CY81" s="65" t="str">
        <f t="shared" si="47"/>
        <v/>
      </c>
    </row>
    <row r="82" spans="2:103" ht="15.75" customHeight="1" x14ac:dyDescent="0.25">
      <c r="B82" s="213" t="str">
        <f>IF('Emissions (daily means)'!D82="","",'Emissions (daily means)'!D82)</f>
        <v/>
      </c>
      <c r="C82" s="213" t="str">
        <f>IF('Emissions (daily means)'!B82="","",'Emissions (daily means)'!B82)</f>
        <v/>
      </c>
      <c r="D82" s="214" t="str">
        <f>IF('Emissions (daily means)'!E82="","",'Emissions (daily means)'!E82)</f>
        <v/>
      </c>
      <c r="E82" s="215" t="str">
        <f>IF('Emissions (daily means)'!F82="","",'Emissions (daily means)'!F82)</f>
        <v/>
      </c>
      <c r="F82" s="216" t="str">
        <f>IF($B82="","",IF('Emissions (daily means)'!$BI82=0,"*",IF('Emissions (daily means)'!I82="","*",'Emissions (daily means)'!I82)))</f>
        <v/>
      </c>
      <c r="G82" s="217" t="str">
        <f>IF($B82="","",IF('Emissions (daily means)'!$BI82=0,"*",IF('Emissions (daily means)'!J82="","*",'Emissions (daily means)'!J82)))</f>
        <v/>
      </c>
      <c r="H82" s="216" t="str">
        <f>IF($B82="","",IF('Emissions (daily means)'!$BI82=0,"*",IF('Emissions (daily means)'!K82="","*",'Emissions (daily means)'!K82)))</f>
        <v/>
      </c>
      <c r="I82" s="217" t="str">
        <f>IF($B82="","",IF('Emissions (daily means)'!$BI82=0,"*",IF('Emissions (daily means)'!L82="","*",'Emissions (daily means)'!L82)))</f>
        <v/>
      </c>
      <c r="J82" s="216" t="str">
        <f>IF($B82="","",IF('Emissions (daily means)'!$BI82=0,"*",IF('Emissions (daily means)'!M82="","*",'Emissions (daily means)'!M82)))</f>
        <v/>
      </c>
      <c r="K82" s="216" t="str">
        <f>IF($B82="","",IF('Emissions (daily means)'!$BI82=0,"*",IF('Emissions (daily means)'!N82="","*",'Emissions (daily means)'!N82)))</f>
        <v/>
      </c>
      <c r="L82" s="218" t="str">
        <f>IF($B82="","",IF('Emissions (daily means)'!$BI82=0,"*",IF('Emissions (daily means)'!O82="","*",'Emissions (daily means)'!O82)))</f>
        <v/>
      </c>
      <c r="M82" s="213" t="str">
        <f>IF($B82="","",IF('Emissions (daily means)'!$BI82=0,"*",IF('Emissions (daily means)'!P82="","*",'Emissions (daily means)'!P82)))</f>
        <v/>
      </c>
      <c r="N82" s="216" t="str">
        <f>IF($B82="","",IF('Emissions (daily means)'!$BI82=0,"*",IF('Emissions (daily means)'!Q82="","*",'Emissions (daily means)'!Q82)))</f>
        <v/>
      </c>
      <c r="O82" s="216" t="str">
        <f>IF($B82="","",IF('Emissions (daily means)'!$BI82=0,"*",IF('Emissions (daily means)'!R82="","*",'Emissions (daily means)'!R82)))</f>
        <v/>
      </c>
      <c r="P82" s="216" t="str">
        <f>IF($B82="","",IF('Emissions (daily means)'!$BI82=0,"*",IF('Emissions (daily means)'!S82="","*",'Emissions (daily means)'!S82)))</f>
        <v/>
      </c>
      <c r="Q82" s="219" t="str">
        <f>IF($B82="","",IF('Emissions (daily means)'!$BI82=0,"*",IF('Emissions (daily means)'!T82="","*",'Emissions (daily means)'!T82)))</f>
        <v/>
      </c>
      <c r="R82" s="220" t="str">
        <f>IF($B82="","",IF('Emissions (daily means)'!$BI82=0,"*",IF('Emissions (daily means)'!U82="","*",'Emissions (daily means)'!U82)))</f>
        <v/>
      </c>
      <c r="S82" s="217" t="str">
        <f>IF($B82="","",IF('Emissions (daily means)'!$BI82=0,"*",IF('Emissions (daily means)'!V82="","*",'Emissions (daily means)'!V82)))</f>
        <v/>
      </c>
      <c r="T82" s="216" t="str">
        <f>IF($B82="","",IF('Emissions (daily means)'!$BI82=0,"*",IF('Emissions (daily means)'!W82="","*",'Emissions (daily means)'!W82)))</f>
        <v/>
      </c>
      <c r="U82" s="219" t="str">
        <f>IF($B82="","",IF('Emissions (daily means)'!$BI82=0,"*",IF('Emissions (daily means)'!X82="","*",'Emissions (daily means)'!X82)))</f>
        <v/>
      </c>
      <c r="V82" s="221" t="str">
        <f>IF($B82="","",IF('Emissions (daily means)'!$BI82=0,"*",IF('Emissions (daily means)'!Y82="","*",'Emissions (daily means)'!Y82)))</f>
        <v/>
      </c>
      <c r="W82" s="217" t="str">
        <f>IF($B82="","",IF('Emissions (daily means)'!$BI82=0,"*",IF('Emissions (daily means)'!Z82="","*",'Emissions (daily means)'!Z82)))</f>
        <v/>
      </c>
      <c r="X82" s="217" t="str">
        <f>IF($B82="","",IF('Emissions (daily means)'!$BI82=0,"*",IF('Emissions (daily means)'!AA82="","*",'Emissions (daily means)'!AA82)))</f>
        <v/>
      </c>
      <c r="Y82" s="219" t="str">
        <f>IF($B82="","",IF('Emissions (daily means)'!$BI82=0,"*",IF('Emissions (daily means)'!AB82="","*",'Emissions (daily means)'!AB82)))</f>
        <v/>
      </c>
      <c r="Z82" s="220" t="str">
        <f>IF($B82="","",IF('Emissions (daily means)'!$BI82=0,"*",IF('Emissions (daily means)'!AC82="","*",'Emissions (daily means)'!AC82)))</f>
        <v/>
      </c>
      <c r="AA82" s="216" t="str">
        <f>IF($B82="","",IF('Emissions (daily means)'!$BI82=0,"*",IF('Emissions (daily means)'!AD82="","*",'Emissions (daily means)'!AD82)))</f>
        <v/>
      </c>
      <c r="AB82" s="216" t="str">
        <f>IF($B82="","",IF('Emissions (daily means)'!$BI82=0,"*",IF('Emissions (daily means)'!AE82="","*",'Emissions (daily means)'!AE82)))</f>
        <v/>
      </c>
      <c r="AC82" s="216" t="str">
        <f>IF($B82="","",IF('Emissions (daily means)'!$BI82=0,"*",IF('Emissions (daily means)'!AF82="","*",'Emissions (daily means)'!AF82)))</f>
        <v/>
      </c>
      <c r="AD82" s="216" t="str">
        <f>IF($B82="","",IF('Emissions (daily means)'!$BI82=0,"*",IF('Emissions (daily means)'!AG82="","*",'Emissions (daily means)'!AG82)))</f>
        <v/>
      </c>
      <c r="AE82" s="216" t="str">
        <f>IF($B82="","",IF('Emissions (daily means)'!$BI82=0,"*",IF('Emissions (daily means)'!AH82="","*",'Emissions (daily means)'!AH82)))</f>
        <v/>
      </c>
      <c r="AF82" s="216" t="str">
        <f>IF($B82="","",IF('Emissions (daily means)'!$BI82=0,"*",IF('Emissions (daily means)'!AI82="","*",'Emissions (daily means)'!AI82)))</f>
        <v/>
      </c>
      <c r="AG82" s="216" t="str">
        <f>IF($B82="","",IF('Emissions (daily means)'!$BI82=0,"*",IF('Emissions (daily means)'!AJ82="","*",'Emissions (daily means)'!AJ82)))</f>
        <v/>
      </c>
      <c r="AH82" s="217" t="str">
        <f>IF($B82="","",IF('Emissions (daily means)'!$BI82=0,"*",IF('Emissions (daily means)'!AK82="","*",'Emissions (daily means)'!AK82)))</f>
        <v/>
      </c>
      <c r="AI82" s="220" t="str">
        <f>IF($B82="","",IF('Emissions (daily means)'!$BI82=0,"*",IF('Emissions (daily means)'!AL82="","*",'Emissions (daily means)'!AL82)))</f>
        <v/>
      </c>
      <c r="AJ82" s="216" t="str">
        <f>IF($B82="","",IF('Emissions (daily means)'!$BI82=0,"*",IF('Emissions (daily means)'!AM82="","*",'Emissions (daily means)'!AM82)))</f>
        <v/>
      </c>
      <c r="AK82" s="223" t="str">
        <f>IF($B82="","",IF('Emissions (daily means)'!$BI82=0,"*",IF('Emissions (daily means)'!AN82="","*",'Emissions (daily means)'!AN82)))</f>
        <v/>
      </c>
      <c r="AL82" s="224" t="str">
        <f>IF($B82="","",IF('Emissions (daily means)'!$BI82=0,"*",IF('Emissions (daily means)'!AO82="","*",'Emissions (daily means)'!AO82)))</f>
        <v/>
      </c>
      <c r="AM82" s="225" t="str">
        <f>IF($B82="","",IF('Emissions (daily means)'!$BI82=0,"*",IF('Emissions (daily means)'!BC82="","*",'Emissions (daily means)'!BC82)))</f>
        <v/>
      </c>
      <c r="AN82" s="226" t="str">
        <f>IF($B82="","",IF('Emissions (daily means)'!$BI82=0,"*",IF('Emissions (daily means)'!BD82="","*",'Emissions (daily means)'!BD82)))</f>
        <v/>
      </c>
      <c r="AO82" s="227" t="str">
        <f>IF($B82="","",IF('Emissions (daily means)'!$BI82=0,"*",IF('Emissions (daily means)'!BE82="","*",'Emissions (daily means)'!BE82)))</f>
        <v/>
      </c>
      <c r="AP82" s="21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I82" s="157" t="str">
        <f t="shared" si="27"/>
        <v/>
      </c>
      <c r="BJ82" s="157" t="str">
        <f t="shared" si="48"/>
        <v/>
      </c>
      <c r="BK82" s="66" t="str">
        <f t="shared" si="49"/>
        <v/>
      </c>
      <c r="BL82" s="65" t="str">
        <f t="shared" si="28"/>
        <v/>
      </c>
      <c r="BM82" s="64" t="str">
        <f t="shared" si="26"/>
        <v/>
      </c>
      <c r="BN82" s="64" t="str">
        <f t="shared" si="26"/>
        <v/>
      </c>
      <c r="BO82" s="64" t="str">
        <f t="shared" si="26"/>
        <v/>
      </c>
      <c r="BP82" s="65" t="str">
        <f t="shared" si="26"/>
        <v/>
      </c>
      <c r="BQ82" s="65" t="str">
        <f t="shared" si="26"/>
        <v/>
      </c>
      <c r="BR82" s="65" t="str">
        <f t="shared" si="26"/>
        <v/>
      </c>
      <c r="BS82" s="65" t="str">
        <f t="shared" si="26"/>
        <v/>
      </c>
      <c r="BT82" s="64" t="str">
        <f t="shared" si="51"/>
        <v/>
      </c>
      <c r="BU82" s="65" t="str">
        <f t="shared" si="51"/>
        <v/>
      </c>
      <c r="BV82" s="65" t="str">
        <f t="shared" si="51"/>
        <v/>
      </c>
      <c r="BW82" s="65" t="str">
        <f t="shared" si="51"/>
        <v/>
      </c>
      <c r="BX82" s="65" t="str">
        <f t="shared" si="51"/>
        <v/>
      </c>
      <c r="BY82" s="65" t="str">
        <f t="shared" si="51"/>
        <v/>
      </c>
      <c r="BZ82" s="169" t="str">
        <f t="shared" si="50"/>
        <v/>
      </c>
      <c r="CH82" s="157" t="str">
        <f t="shared" si="30"/>
        <v/>
      </c>
      <c r="CI82" s="157" t="str">
        <f t="shared" si="31"/>
        <v/>
      </c>
      <c r="CJ82" s="165" t="str">
        <f t="shared" si="32"/>
        <v/>
      </c>
      <c r="CK82" s="66" t="str">
        <f t="shared" si="33"/>
        <v/>
      </c>
      <c r="CL82" s="65" t="str">
        <f t="shared" si="34"/>
        <v/>
      </c>
      <c r="CM82" s="64" t="str">
        <f t="shared" si="35"/>
        <v/>
      </c>
      <c r="CN82" s="64" t="str">
        <f t="shared" si="36"/>
        <v/>
      </c>
      <c r="CO82" s="64" t="str">
        <f t="shared" si="37"/>
        <v/>
      </c>
      <c r="CP82" s="65" t="str">
        <f t="shared" si="38"/>
        <v/>
      </c>
      <c r="CQ82" s="65" t="str">
        <f t="shared" si="39"/>
        <v/>
      </c>
      <c r="CR82" s="65" t="str">
        <f t="shared" si="40"/>
        <v/>
      </c>
      <c r="CS82" s="65" t="str">
        <f t="shared" si="41"/>
        <v/>
      </c>
      <c r="CT82" s="64" t="str">
        <f t="shared" si="42"/>
        <v/>
      </c>
      <c r="CU82" s="65" t="str">
        <f t="shared" si="43"/>
        <v/>
      </c>
      <c r="CV82" s="65" t="str">
        <f t="shared" si="44"/>
        <v/>
      </c>
      <c r="CW82" s="65" t="str">
        <f t="shared" si="45"/>
        <v/>
      </c>
      <c r="CX82" s="65" t="str">
        <f t="shared" si="46"/>
        <v/>
      </c>
      <c r="CY82" s="65" t="str">
        <f t="shared" si="47"/>
        <v/>
      </c>
    </row>
    <row r="83" spans="2:103" ht="15.75" customHeight="1" x14ac:dyDescent="0.25">
      <c r="B83" s="213" t="str">
        <f>IF('Emissions (daily means)'!D83="","",'Emissions (daily means)'!D83)</f>
        <v/>
      </c>
      <c r="C83" s="213" t="str">
        <f>IF('Emissions (daily means)'!B83="","",'Emissions (daily means)'!B83)</f>
        <v/>
      </c>
      <c r="D83" s="214" t="str">
        <f>IF('Emissions (daily means)'!E83="","",'Emissions (daily means)'!E83)</f>
        <v/>
      </c>
      <c r="E83" s="215" t="str">
        <f>IF('Emissions (daily means)'!F83="","",'Emissions (daily means)'!F83)</f>
        <v/>
      </c>
      <c r="F83" s="216" t="str">
        <f>IF($B83="","",IF('Emissions (daily means)'!$BI83=0,"*",IF('Emissions (daily means)'!I83="","*",'Emissions (daily means)'!I83)))</f>
        <v/>
      </c>
      <c r="G83" s="217" t="str">
        <f>IF($B83="","",IF('Emissions (daily means)'!$BI83=0,"*",IF('Emissions (daily means)'!J83="","*",'Emissions (daily means)'!J83)))</f>
        <v/>
      </c>
      <c r="H83" s="216" t="str">
        <f>IF($B83="","",IF('Emissions (daily means)'!$BI83=0,"*",IF('Emissions (daily means)'!K83="","*",'Emissions (daily means)'!K83)))</f>
        <v/>
      </c>
      <c r="I83" s="217" t="str">
        <f>IF($B83="","",IF('Emissions (daily means)'!$BI83=0,"*",IF('Emissions (daily means)'!L83="","*",'Emissions (daily means)'!L83)))</f>
        <v/>
      </c>
      <c r="J83" s="216" t="str">
        <f>IF($B83="","",IF('Emissions (daily means)'!$BI83=0,"*",IF('Emissions (daily means)'!M83="","*",'Emissions (daily means)'!M83)))</f>
        <v/>
      </c>
      <c r="K83" s="216" t="str">
        <f>IF($B83="","",IF('Emissions (daily means)'!$BI83=0,"*",IF('Emissions (daily means)'!N83="","*",'Emissions (daily means)'!N83)))</f>
        <v/>
      </c>
      <c r="L83" s="218" t="str">
        <f>IF($B83="","",IF('Emissions (daily means)'!$BI83=0,"*",IF('Emissions (daily means)'!O83="","*",'Emissions (daily means)'!O83)))</f>
        <v/>
      </c>
      <c r="M83" s="213" t="str">
        <f>IF($B83="","",IF('Emissions (daily means)'!$BI83=0,"*",IF('Emissions (daily means)'!P83="","*",'Emissions (daily means)'!P83)))</f>
        <v/>
      </c>
      <c r="N83" s="216" t="str">
        <f>IF($B83="","",IF('Emissions (daily means)'!$BI83=0,"*",IF('Emissions (daily means)'!Q83="","*",'Emissions (daily means)'!Q83)))</f>
        <v/>
      </c>
      <c r="O83" s="216" t="str">
        <f>IF($B83="","",IF('Emissions (daily means)'!$BI83=0,"*",IF('Emissions (daily means)'!R83="","*",'Emissions (daily means)'!R83)))</f>
        <v/>
      </c>
      <c r="P83" s="216" t="str">
        <f>IF($B83="","",IF('Emissions (daily means)'!$BI83=0,"*",IF('Emissions (daily means)'!S83="","*",'Emissions (daily means)'!S83)))</f>
        <v/>
      </c>
      <c r="Q83" s="219" t="str">
        <f>IF($B83="","",IF('Emissions (daily means)'!$BI83=0,"*",IF('Emissions (daily means)'!T83="","*",'Emissions (daily means)'!T83)))</f>
        <v/>
      </c>
      <c r="R83" s="220" t="str">
        <f>IF($B83="","",IF('Emissions (daily means)'!$BI83=0,"*",IF('Emissions (daily means)'!U83="","*",'Emissions (daily means)'!U83)))</f>
        <v/>
      </c>
      <c r="S83" s="217" t="str">
        <f>IF($B83="","",IF('Emissions (daily means)'!$BI83=0,"*",IF('Emissions (daily means)'!V83="","*",'Emissions (daily means)'!V83)))</f>
        <v/>
      </c>
      <c r="T83" s="216" t="str">
        <f>IF($B83="","",IF('Emissions (daily means)'!$BI83=0,"*",IF('Emissions (daily means)'!W83="","*",'Emissions (daily means)'!W83)))</f>
        <v/>
      </c>
      <c r="U83" s="219" t="str">
        <f>IF($B83="","",IF('Emissions (daily means)'!$BI83=0,"*",IF('Emissions (daily means)'!X83="","*",'Emissions (daily means)'!X83)))</f>
        <v/>
      </c>
      <c r="V83" s="221" t="str">
        <f>IF($B83="","",IF('Emissions (daily means)'!$BI83=0,"*",IF('Emissions (daily means)'!Y83="","*",'Emissions (daily means)'!Y83)))</f>
        <v/>
      </c>
      <c r="W83" s="217" t="str">
        <f>IF($B83="","",IF('Emissions (daily means)'!$BI83=0,"*",IF('Emissions (daily means)'!Z83="","*",'Emissions (daily means)'!Z83)))</f>
        <v/>
      </c>
      <c r="X83" s="217" t="str">
        <f>IF($B83="","",IF('Emissions (daily means)'!$BI83=0,"*",IF('Emissions (daily means)'!AA83="","*",'Emissions (daily means)'!AA83)))</f>
        <v/>
      </c>
      <c r="Y83" s="219" t="str">
        <f>IF($B83="","",IF('Emissions (daily means)'!$BI83=0,"*",IF('Emissions (daily means)'!AB83="","*",'Emissions (daily means)'!AB83)))</f>
        <v/>
      </c>
      <c r="Z83" s="220" t="str">
        <f>IF($B83="","",IF('Emissions (daily means)'!$BI83=0,"*",IF('Emissions (daily means)'!AC83="","*",'Emissions (daily means)'!AC83)))</f>
        <v/>
      </c>
      <c r="AA83" s="216" t="str">
        <f>IF($B83="","",IF('Emissions (daily means)'!$BI83=0,"*",IF('Emissions (daily means)'!AD83="","*",'Emissions (daily means)'!AD83)))</f>
        <v/>
      </c>
      <c r="AB83" s="216" t="str">
        <f>IF($B83="","",IF('Emissions (daily means)'!$BI83=0,"*",IF('Emissions (daily means)'!AE83="","*",'Emissions (daily means)'!AE83)))</f>
        <v/>
      </c>
      <c r="AC83" s="216" t="str">
        <f>IF($B83="","",IF('Emissions (daily means)'!$BI83=0,"*",IF('Emissions (daily means)'!AF83="","*",'Emissions (daily means)'!AF83)))</f>
        <v/>
      </c>
      <c r="AD83" s="216" t="str">
        <f>IF($B83="","",IF('Emissions (daily means)'!$BI83=0,"*",IF('Emissions (daily means)'!AG83="","*",'Emissions (daily means)'!AG83)))</f>
        <v/>
      </c>
      <c r="AE83" s="216" t="str">
        <f>IF($B83="","",IF('Emissions (daily means)'!$BI83=0,"*",IF('Emissions (daily means)'!AH83="","*",'Emissions (daily means)'!AH83)))</f>
        <v/>
      </c>
      <c r="AF83" s="216" t="str">
        <f>IF($B83="","",IF('Emissions (daily means)'!$BI83=0,"*",IF('Emissions (daily means)'!AI83="","*",'Emissions (daily means)'!AI83)))</f>
        <v/>
      </c>
      <c r="AG83" s="216" t="str">
        <f>IF($B83="","",IF('Emissions (daily means)'!$BI83=0,"*",IF('Emissions (daily means)'!AJ83="","*",'Emissions (daily means)'!AJ83)))</f>
        <v/>
      </c>
      <c r="AH83" s="217" t="str">
        <f>IF($B83="","",IF('Emissions (daily means)'!$BI83=0,"*",IF('Emissions (daily means)'!AK83="","*",'Emissions (daily means)'!AK83)))</f>
        <v/>
      </c>
      <c r="AI83" s="220" t="str">
        <f>IF($B83="","",IF('Emissions (daily means)'!$BI83=0,"*",IF('Emissions (daily means)'!AL83="","*",'Emissions (daily means)'!AL83)))</f>
        <v/>
      </c>
      <c r="AJ83" s="216" t="str">
        <f>IF($B83="","",IF('Emissions (daily means)'!$BI83=0,"*",IF('Emissions (daily means)'!AM83="","*",'Emissions (daily means)'!AM83)))</f>
        <v/>
      </c>
      <c r="AK83" s="223" t="str">
        <f>IF($B83="","",IF('Emissions (daily means)'!$BI83=0,"*",IF('Emissions (daily means)'!AN83="","*",'Emissions (daily means)'!AN83)))</f>
        <v/>
      </c>
      <c r="AL83" s="224" t="str">
        <f>IF($B83="","",IF('Emissions (daily means)'!$BI83=0,"*",IF('Emissions (daily means)'!AO83="","*",'Emissions (daily means)'!AO83)))</f>
        <v/>
      </c>
      <c r="AM83" s="225" t="str">
        <f>IF($B83="","",IF('Emissions (daily means)'!$BI83=0,"*",IF('Emissions (daily means)'!BC83="","*",'Emissions (daily means)'!BC83)))</f>
        <v/>
      </c>
      <c r="AN83" s="226" t="str">
        <f>IF($B83="","",IF('Emissions (daily means)'!$BI83=0,"*",IF('Emissions (daily means)'!BD83="","*",'Emissions (daily means)'!BD83)))</f>
        <v/>
      </c>
      <c r="AO83" s="227" t="str">
        <f>IF($B83="","",IF('Emissions (daily means)'!$BI83=0,"*",IF('Emissions (daily means)'!BE83="","*",'Emissions (daily means)'!BE83)))</f>
        <v/>
      </c>
      <c r="AP83" s="21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I83" s="157" t="str">
        <f t="shared" si="27"/>
        <v/>
      </c>
      <c r="BJ83" s="157" t="str">
        <f t="shared" si="48"/>
        <v/>
      </c>
      <c r="BK83" s="66" t="str">
        <f t="shared" si="49"/>
        <v/>
      </c>
      <c r="BL83" s="65" t="str">
        <f t="shared" si="28"/>
        <v/>
      </c>
      <c r="BM83" s="64" t="str">
        <f t="shared" si="26"/>
        <v/>
      </c>
      <c r="BN83" s="64" t="str">
        <f t="shared" si="26"/>
        <v/>
      </c>
      <c r="BO83" s="64" t="str">
        <f t="shared" si="26"/>
        <v/>
      </c>
      <c r="BP83" s="65" t="str">
        <f t="shared" si="26"/>
        <v/>
      </c>
      <c r="BQ83" s="65" t="str">
        <f t="shared" si="26"/>
        <v/>
      </c>
      <c r="BR83" s="65" t="str">
        <f t="shared" si="26"/>
        <v/>
      </c>
      <c r="BS83" s="65" t="str">
        <f t="shared" si="26"/>
        <v/>
      </c>
      <c r="BT83" s="64" t="str">
        <f t="shared" si="51"/>
        <v/>
      </c>
      <c r="BU83" s="65" t="str">
        <f t="shared" si="51"/>
        <v/>
      </c>
      <c r="BV83" s="65" t="str">
        <f t="shared" si="51"/>
        <v/>
      </c>
      <c r="BW83" s="65" t="str">
        <f t="shared" si="51"/>
        <v/>
      </c>
      <c r="BX83" s="65" t="str">
        <f t="shared" si="51"/>
        <v/>
      </c>
      <c r="BY83" s="65" t="str">
        <f t="shared" si="51"/>
        <v/>
      </c>
      <c r="BZ83" s="169" t="str">
        <f t="shared" si="50"/>
        <v/>
      </c>
      <c r="CH83" s="157" t="str">
        <f t="shared" si="30"/>
        <v/>
      </c>
      <c r="CI83" s="157" t="str">
        <f t="shared" si="31"/>
        <v/>
      </c>
      <c r="CJ83" s="165" t="str">
        <f t="shared" si="32"/>
        <v/>
      </c>
      <c r="CK83" s="66" t="str">
        <f t="shared" si="33"/>
        <v/>
      </c>
      <c r="CL83" s="65" t="str">
        <f t="shared" si="34"/>
        <v/>
      </c>
      <c r="CM83" s="64" t="str">
        <f t="shared" si="35"/>
        <v/>
      </c>
      <c r="CN83" s="64" t="str">
        <f t="shared" si="36"/>
        <v/>
      </c>
      <c r="CO83" s="64" t="str">
        <f t="shared" si="37"/>
        <v/>
      </c>
      <c r="CP83" s="65" t="str">
        <f t="shared" si="38"/>
        <v/>
      </c>
      <c r="CQ83" s="65" t="str">
        <f t="shared" si="39"/>
        <v/>
      </c>
      <c r="CR83" s="65" t="str">
        <f t="shared" si="40"/>
        <v/>
      </c>
      <c r="CS83" s="65" t="str">
        <f t="shared" si="41"/>
        <v/>
      </c>
      <c r="CT83" s="64" t="str">
        <f t="shared" si="42"/>
        <v/>
      </c>
      <c r="CU83" s="65" t="str">
        <f t="shared" si="43"/>
        <v/>
      </c>
      <c r="CV83" s="65" t="str">
        <f t="shared" si="44"/>
        <v/>
      </c>
      <c r="CW83" s="65" t="str">
        <f t="shared" si="45"/>
        <v/>
      </c>
      <c r="CX83" s="65" t="str">
        <f t="shared" si="46"/>
        <v/>
      </c>
      <c r="CY83" s="65" t="str">
        <f t="shared" si="47"/>
        <v/>
      </c>
    </row>
    <row r="84" spans="2:103" ht="15.75" customHeight="1" x14ac:dyDescent="0.25">
      <c r="B84" s="213" t="str">
        <f>IF('Emissions (daily means)'!D84="","",'Emissions (daily means)'!D84)</f>
        <v/>
      </c>
      <c r="C84" s="213" t="str">
        <f>IF('Emissions (daily means)'!B84="","",'Emissions (daily means)'!B84)</f>
        <v/>
      </c>
      <c r="D84" s="214" t="str">
        <f>IF('Emissions (daily means)'!E84="","",'Emissions (daily means)'!E84)</f>
        <v/>
      </c>
      <c r="E84" s="215" t="str">
        <f>IF('Emissions (daily means)'!F84="","",'Emissions (daily means)'!F84)</f>
        <v/>
      </c>
      <c r="F84" s="216" t="str">
        <f>IF($B84="","",IF('Emissions (daily means)'!$BI84=0,"*",IF('Emissions (daily means)'!I84="","*",'Emissions (daily means)'!I84)))</f>
        <v/>
      </c>
      <c r="G84" s="217" t="str">
        <f>IF($B84="","",IF('Emissions (daily means)'!$BI84=0,"*",IF('Emissions (daily means)'!J84="","*",'Emissions (daily means)'!J84)))</f>
        <v/>
      </c>
      <c r="H84" s="216" t="str">
        <f>IF($B84="","",IF('Emissions (daily means)'!$BI84=0,"*",IF('Emissions (daily means)'!K84="","*",'Emissions (daily means)'!K84)))</f>
        <v/>
      </c>
      <c r="I84" s="217" t="str">
        <f>IF($B84="","",IF('Emissions (daily means)'!$BI84=0,"*",IF('Emissions (daily means)'!L84="","*",'Emissions (daily means)'!L84)))</f>
        <v/>
      </c>
      <c r="J84" s="216" t="str">
        <f>IF($B84="","",IF('Emissions (daily means)'!$BI84=0,"*",IF('Emissions (daily means)'!M84="","*",'Emissions (daily means)'!M84)))</f>
        <v/>
      </c>
      <c r="K84" s="216" t="str">
        <f>IF($B84="","",IF('Emissions (daily means)'!$BI84=0,"*",IF('Emissions (daily means)'!N84="","*",'Emissions (daily means)'!N84)))</f>
        <v/>
      </c>
      <c r="L84" s="218" t="str">
        <f>IF($B84="","",IF('Emissions (daily means)'!$BI84=0,"*",IF('Emissions (daily means)'!O84="","*",'Emissions (daily means)'!O84)))</f>
        <v/>
      </c>
      <c r="M84" s="213" t="str">
        <f>IF($B84="","",IF('Emissions (daily means)'!$BI84=0,"*",IF('Emissions (daily means)'!P84="","*",'Emissions (daily means)'!P84)))</f>
        <v/>
      </c>
      <c r="N84" s="216" t="str">
        <f>IF($B84="","",IF('Emissions (daily means)'!$BI84=0,"*",IF('Emissions (daily means)'!Q84="","*",'Emissions (daily means)'!Q84)))</f>
        <v/>
      </c>
      <c r="O84" s="216" t="str">
        <f>IF($B84="","",IF('Emissions (daily means)'!$BI84=0,"*",IF('Emissions (daily means)'!R84="","*",'Emissions (daily means)'!R84)))</f>
        <v/>
      </c>
      <c r="P84" s="216" t="str">
        <f>IF($B84="","",IF('Emissions (daily means)'!$BI84=0,"*",IF('Emissions (daily means)'!S84="","*",'Emissions (daily means)'!S84)))</f>
        <v/>
      </c>
      <c r="Q84" s="219" t="str">
        <f>IF($B84="","",IF('Emissions (daily means)'!$BI84=0,"*",IF('Emissions (daily means)'!T84="","*",'Emissions (daily means)'!T84)))</f>
        <v/>
      </c>
      <c r="R84" s="220" t="str">
        <f>IF($B84="","",IF('Emissions (daily means)'!$BI84=0,"*",IF('Emissions (daily means)'!U84="","*",'Emissions (daily means)'!U84)))</f>
        <v/>
      </c>
      <c r="S84" s="217" t="str">
        <f>IF($B84="","",IF('Emissions (daily means)'!$BI84=0,"*",IF('Emissions (daily means)'!V84="","*",'Emissions (daily means)'!V84)))</f>
        <v/>
      </c>
      <c r="T84" s="216" t="str">
        <f>IF($B84="","",IF('Emissions (daily means)'!$BI84=0,"*",IF('Emissions (daily means)'!W84="","*",'Emissions (daily means)'!W84)))</f>
        <v/>
      </c>
      <c r="U84" s="219" t="str">
        <f>IF($B84="","",IF('Emissions (daily means)'!$BI84=0,"*",IF('Emissions (daily means)'!X84="","*",'Emissions (daily means)'!X84)))</f>
        <v/>
      </c>
      <c r="V84" s="221" t="str">
        <f>IF($B84="","",IF('Emissions (daily means)'!$BI84=0,"*",IF('Emissions (daily means)'!Y84="","*",'Emissions (daily means)'!Y84)))</f>
        <v/>
      </c>
      <c r="W84" s="217" t="str">
        <f>IF($B84="","",IF('Emissions (daily means)'!$BI84=0,"*",IF('Emissions (daily means)'!Z84="","*",'Emissions (daily means)'!Z84)))</f>
        <v/>
      </c>
      <c r="X84" s="217" t="str">
        <f>IF($B84="","",IF('Emissions (daily means)'!$BI84=0,"*",IF('Emissions (daily means)'!AA84="","*",'Emissions (daily means)'!AA84)))</f>
        <v/>
      </c>
      <c r="Y84" s="219" t="str">
        <f>IF($B84="","",IF('Emissions (daily means)'!$BI84=0,"*",IF('Emissions (daily means)'!AB84="","*",'Emissions (daily means)'!AB84)))</f>
        <v/>
      </c>
      <c r="Z84" s="220" t="str">
        <f>IF($B84="","",IF('Emissions (daily means)'!$BI84=0,"*",IF('Emissions (daily means)'!AC84="","*",'Emissions (daily means)'!AC84)))</f>
        <v/>
      </c>
      <c r="AA84" s="216" t="str">
        <f>IF($B84="","",IF('Emissions (daily means)'!$BI84=0,"*",IF('Emissions (daily means)'!AD84="","*",'Emissions (daily means)'!AD84)))</f>
        <v/>
      </c>
      <c r="AB84" s="216" t="str">
        <f>IF($B84="","",IF('Emissions (daily means)'!$BI84=0,"*",IF('Emissions (daily means)'!AE84="","*",'Emissions (daily means)'!AE84)))</f>
        <v/>
      </c>
      <c r="AC84" s="216" t="str">
        <f>IF($B84="","",IF('Emissions (daily means)'!$BI84=0,"*",IF('Emissions (daily means)'!AF84="","*",'Emissions (daily means)'!AF84)))</f>
        <v/>
      </c>
      <c r="AD84" s="216" t="str">
        <f>IF($B84="","",IF('Emissions (daily means)'!$BI84=0,"*",IF('Emissions (daily means)'!AG84="","*",'Emissions (daily means)'!AG84)))</f>
        <v/>
      </c>
      <c r="AE84" s="216" t="str">
        <f>IF($B84="","",IF('Emissions (daily means)'!$BI84=0,"*",IF('Emissions (daily means)'!AH84="","*",'Emissions (daily means)'!AH84)))</f>
        <v/>
      </c>
      <c r="AF84" s="216" t="str">
        <f>IF($B84="","",IF('Emissions (daily means)'!$BI84=0,"*",IF('Emissions (daily means)'!AI84="","*",'Emissions (daily means)'!AI84)))</f>
        <v/>
      </c>
      <c r="AG84" s="216" t="str">
        <f>IF($B84="","",IF('Emissions (daily means)'!$BI84=0,"*",IF('Emissions (daily means)'!AJ84="","*",'Emissions (daily means)'!AJ84)))</f>
        <v/>
      </c>
      <c r="AH84" s="217" t="str">
        <f>IF($B84="","",IF('Emissions (daily means)'!$BI84=0,"*",IF('Emissions (daily means)'!AK84="","*",'Emissions (daily means)'!AK84)))</f>
        <v/>
      </c>
      <c r="AI84" s="220" t="str">
        <f>IF($B84="","",IF('Emissions (daily means)'!$BI84=0,"*",IF('Emissions (daily means)'!AL84="","*",'Emissions (daily means)'!AL84)))</f>
        <v/>
      </c>
      <c r="AJ84" s="216" t="str">
        <f>IF($B84="","",IF('Emissions (daily means)'!$BI84=0,"*",IF('Emissions (daily means)'!AM84="","*",'Emissions (daily means)'!AM84)))</f>
        <v/>
      </c>
      <c r="AK84" s="223" t="str">
        <f>IF($B84="","",IF('Emissions (daily means)'!$BI84=0,"*",IF('Emissions (daily means)'!AN84="","*",'Emissions (daily means)'!AN84)))</f>
        <v/>
      </c>
      <c r="AL84" s="224" t="str">
        <f>IF($B84="","",IF('Emissions (daily means)'!$BI84=0,"*",IF('Emissions (daily means)'!AO84="","*",'Emissions (daily means)'!AO84)))</f>
        <v/>
      </c>
      <c r="AM84" s="225" t="str">
        <f>IF($B84="","",IF('Emissions (daily means)'!$BI84=0,"*",IF('Emissions (daily means)'!BC84="","*",'Emissions (daily means)'!BC84)))</f>
        <v/>
      </c>
      <c r="AN84" s="226" t="str">
        <f>IF($B84="","",IF('Emissions (daily means)'!$BI84=0,"*",IF('Emissions (daily means)'!BD84="","*",'Emissions (daily means)'!BD84)))</f>
        <v/>
      </c>
      <c r="AO84" s="227" t="str">
        <f>IF($B84="","",IF('Emissions (daily means)'!$BI84=0,"*",IF('Emissions (daily means)'!BE84="","*",'Emissions (daily means)'!BE84)))</f>
        <v/>
      </c>
      <c r="AP84" s="21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I84" s="157" t="str">
        <f t="shared" si="27"/>
        <v/>
      </c>
      <c r="BJ84" s="157" t="str">
        <f t="shared" si="48"/>
        <v/>
      </c>
      <c r="BK84" s="66" t="str">
        <f t="shared" si="49"/>
        <v/>
      </c>
      <c r="BL84" s="65" t="str">
        <f t="shared" si="28"/>
        <v/>
      </c>
      <c r="BM84" s="64" t="str">
        <f t="shared" si="26"/>
        <v/>
      </c>
      <c r="BN84" s="64" t="str">
        <f t="shared" si="26"/>
        <v/>
      </c>
      <c r="BO84" s="64" t="str">
        <f t="shared" si="26"/>
        <v/>
      </c>
      <c r="BP84" s="65" t="str">
        <f t="shared" si="26"/>
        <v/>
      </c>
      <c r="BQ84" s="65" t="str">
        <f t="shared" si="26"/>
        <v/>
      </c>
      <c r="BR84" s="65" t="str">
        <f t="shared" si="26"/>
        <v/>
      </c>
      <c r="BS84" s="65" t="str">
        <f t="shared" si="26"/>
        <v/>
      </c>
      <c r="BT84" s="64" t="str">
        <f t="shared" si="51"/>
        <v/>
      </c>
      <c r="BU84" s="65" t="str">
        <f t="shared" si="51"/>
        <v/>
      </c>
      <c r="BV84" s="65" t="str">
        <f t="shared" si="51"/>
        <v/>
      </c>
      <c r="BW84" s="65" t="str">
        <f t="shared" si="51"/>
        <v/>
      </c>
      <c r="BX84" s="65" t="str">
        <f t="shared" si="51"/>
        <v/>
      </c>
      <c r="BY84" s="65" t="str">
        <f t="shared" si="51"/>
        <v/>
      </c>
      <c r="BZ84" s="169" t="str">
        <f t="shared" si="50"/>
        <v/>
      </c>
      <c r="CH84" s="157" t="str">
        <f t="shared" si="30"/>
        <v/>
      </c>
      <c r="CI84" s="157" t="str">
        <f t="shared" si="31"/>
        <v/>
      </c>
      <c r="CJ84" s="165" t="str">
        <f t="shared" si="32"/>
        <v/>
      </c>
      <c r="CK84" s="66" t="str">
        <f t="shared" si="33"/>
        <v/>
      </c>
      <c r="CL84" s="65" t="str">
        <f t="shared" si="34"/>
        <v/>
      </c>
      <c r="CM84" s="64" t="str">
        <f t="shared" si="35"/>
        <v/>
      </c>
      <c r="CN84" s="64" t="str">
        <f t="shared" si="36"/>
        <v/>
      </c>
      <c r="CO84" s="64" t="str">
        <f t="shared" si="37"/>
        <v/>
      </c>
      <c r="CP84" s="65" t="str">
        <f t="shared" si="38"/>
        <v/>
      </c>
      <c r="CQ84" s="65" t="str">
        <f t="shared" si="39"/>
        <v/>
      </c>
      <c r="CR84" s="65" t="str">
        <f t="shared" si="40"/>
        <v/>
      </c>
      <c r="CS84" s="65" t="str">
        <f t="shared" si="41"/>
        <v/>
      </c>
      <c r="CT84" s="64" t="str">
        <f t="shared" si="42"/>
        <v/>
      </c>
      <c r="CU84" s="65" t="str">
        <f t="shared" si="43"/>
        <v/>
      </c>
      <c r="CV84" s="65" t="str">
        <f t="shared" si="44"/>
        <v/>
      </c>
      <c r="CW84" s="65" t="str">
        <f t="shared" si="45"/>
        <v/>
      </c>
      <c r="CX84" s="65" t="str">
        <f t="shared" si="46"/>
        <v/>
      </c>
      <c r="CY84" s="65" t="str">
        <f t="shared" si="47"/>
        <v/>
      </c>
    </row>
    <row r="85" spans="2:103" ht="15.75" customHeight="1" x14ac:dyDescent="0.25">
      <c r="B85" s="213" t="str">
        <f>IF('Emissions (daily means)'!D85="","",'Emissions (daily means)'!D85)</f>
        <v/>
      </c>
      <c r="C85" s="213" t="str">
        <f>IF('Emissions (daily means)'!B85="","",'Emissions (daily means)'!B85)</f>
        <v/>
      </c>
      <c r="D85" s="214" t="str">
        <f>IF('Emissions (daily means)'!E85="","",'Emissions (daily means)'!E85)</f>
        <v/>
      </c>
      <c r="E85" s="215" t="str">
        <f>IF('Emissions (daily means)'!F85="","",'Emissions (daily means)'!F85)</f>
        <v/>
      </c>
      <c r="F85" s="216" t="str">
        <f>IF($B85="","",IF('Emissions (daily means)'!$BI85=0,"*",IF('Emissions (daily means)'!I85="","*",'Emissions (daily means)'!I85)))</f>
        <v/>
      </c>
      <c r="G85" s="217" t="str">
        <f>IF($B85="","",IF('Emissions (daily means)'!$BI85=0,"*",IF('Emissions (daily means)'!J85="","*",'Emissions (daily means)'!J85)))</f>
        <v/>
      </c>
      <c r="H85" s="216" t="str">
        <f>IF($B85="","",IF('Emissions (daily means)'!$BI85=0,"*",IF('Emissions (daily means)'!K85="","*",'Emissions (daily means)'!K85)))</f>
        <v/>
      </c>
      <c r="I85" s="217" t="str">
        <f>IF($B85="","",IF('Emissions (daily means)'!$BI85=0,"*",IF('Emissions (daily means)'!L85="","*",'Emissions (daily means)'!L85)))</f>
        <v/>
      </c>
      <c r="J85" s="216" t="str">
        <f>IF($B85="","",IF('Emissions (daily means)'!$BI85=0,"*",IF('Emissions (daily means)'!M85="","*",'Emissions (daily means)'!M85)))</f>
        <v/>
      </c>
      <c r="K85" s="216" t="str">
        <f>IF($B85="","",IF('Emissions (daily means)'!$BI85=0,"*",IF('Emissions (daily means)'!N85="","*",'Emissions (daily means)'!N85)))</f>
        <v/>
      </c>
      <c r="L85" s="218" t="str">
        <f>IF($B85="","",IF('Emissions (daily means)'!$BI85=0,"*",IF('Emissions (daily means)'!O85="","*",'Emissions (daily means)'!O85)))</f>
        <v/>
      </c>
      <c r="M85" s="213" t="str">
        <f>IF($B85="","",IF('Emissions (daily means)'!$BI85=0,"*",IF('Emissions (daily means)'!P85="","*",'Emissions (daily means)'!P85)))</f>
        <v/>
      </c>
      <c r="N85" s="216" t="str">
        <f>IF($B85="","",IF('Emissions (daily means)'!$BI85=0,"*",IF('Emissions (daily means)'!Q85="","*",'Emissions (daily means)'!Q85)))</f>
        <v/>
      </c>
      <c r="O85" s="216" t="str">
        <f>IF($B85="","",IF('Emissions (daily means)'!$BI85=0,"*",IF('Emissions (daily means)'!R85="","*",'Emissions (daily means)'!R85)))</f>
        <v/>
      </c>
      <c r="P85" s="216" t="str">
        <f>IF($B85="","",IF('Emissions (daily means)'!$BI85=0,"*",IF('Emissions (daily means)'!S85="","*",'Emissions (daily means)'!S85)))</f>
        <v/>
      </c>
      <c r="Q85" s="219" t="str">
        <f>IF($B85="","",IF('Emissions (daily means)'!$BI85=0,"*",IF('Emissions (daily means)'!T85="","*",'Emissions (daily means)'!T85)))</f>
        <v/>
      </c>
      <c r="R85" s="220" t="str">
        <f>IF($B85="","",IF('Emissions (daily means)'!$BI85=0,"*",IF('Emissions (daily means)'!U85="","*",'Emissions (daily means)'!U85)))</f>
        <v/>
      </c>
      <c r="S85" s="217" t="str">
        <f>IF($B85="","",IF('Emissions (daily means)'!$BI85=0,"*",IF('Emissions (daily means)'!V85="","*",'Emissions (daily means)'!V85)))</f>
        <v/>
      </c>
      <c r="T85" s="216" t="str">
        <f>IF($B85="","",IF('Emissions (daily means)'!$BI85=0,"*",IF('Emissions (daily means)'!W85="","*",'Emissions (daily means)'!W85)))</f>
        <v/>
      </c>
      <c r="U85" s="219" t="str">
        <f>IF($B85="","",IF('Emissions (daily means)'!$BI85=0,"*",IF('Emissions (daily means)'!X85="","*",'Emissions (daily means)'!X85)))</f>
        <v/>
      </c>
      <c r="V85" s="221" t="str">
        <f>IF($B85="","",IF('Emissions (daily means)'!$BI85=0,"*",IF('Emissions (daily means)'!Y85="","*",'Emissions (daily means)'!Y85)))</f>
        <v/>
      </c>
      <c r="W85" s="217" t="str">
        <f>IF($B85="","",IF('Emissions (daily means)'!$BI85=0,"*",IF('Emissions (daily means)'!Z85="","*",'Emissions (daily means)'!Z85)))</f>
        <v/>
      </c>
      <c r="X85" s="217" t="str">
        <f>IF($B85="","",IF('Emissions (daily means)'!$BI85=0,"*",IF('Emissions (daily means)'!AA85="","*",'Emissions (daily means)'!AA85)))</f>
        <v/>
      </c>
      <c r="Y85" s="219" t="str">
        <f>IF($B85="","",IF('Emissions (daily means)'!$BI85=0,"*",IF('Emissions (daily means)'!AB85="","*",'Emissions (daily means)'!AB85)))</f>
        <v/>
      </c>
      <c r="Z85" s="220" t="str">
        <f>IF($B85="","",IF('Emissions (daily means)'!$BI85=0,"*",IF('Emissions (daily means)'!AC85="","*",'Emissions (daily means)'!AC85)))</f>
        <v/>
      </c>
      <c r="AA85" s="216" t="str">
        <f>IF($B85="","",IF('Emissions (daily means)'!$BI85=0,"*",IF('Emissions (daily means)'!AD85="","*",'Emissions (daily means)'!AD85)))</f>
        <v/>
      </c>
      <c r="AB85" s="216" t="str">
        <f>IF($B85="","",IF('Emissions (daily means)'!$BI85=0,"*",IF('Emissions (daily means)'!AE85="","*",'Emissions (daily means)'!AE85)))</f>
        <v/>
      </c>
      <c r="AC85" s="216" t="str">
        <f>IF($B85="","",IF('Emissions (daily means)'!$BI85=0,"*",IF('Emissions (daily means)'!AF85="","*",'Emissions (daily means)'!AF85)))</f>
        <v/>
      </c>
      <c r="AD85" s="216" t="str">
        <f>IF($B85="","",IF('Emissions (daily means)'!$BI85=0,"*",IF('Emissions (daily means)'!AG85="","*",'Emissions (daily means)'!AG85)))</f>
        <v/>
      </c>
      <c r="AE85" s="216" t="str">
        <f>IF($B85="","",IF('Emissions (daily means)'!$BI85=0,"*",IF('Emissions (daily means)'!AH85="","*",'Emissions (daily means)'!AH85)))</f>
        <v/>
      </c>
      <c r="AF85" s="216" t="str">
        <f>IF($B85="","",IF('Emissions (daily means)'!$BI85=0,"*",IF('Emissions (daily means)'!AI85="","*",'Emissions (daily means)'!AI85)))</f>
        <v/>
      </c>
      <c r="AG85" s="216" t="str">
        <f>IF($B85="","",IF('Emissions (daily means)'!$BI85=0,"*",IF('Emissions (daily means)'!AJ85="","*",'Emissions (daily means)'!AJ85)))</f>
        <v/>
      </c>
      <c r="AH85" s="217" t="str">
        <f>IF($B85="","",IF('Emissions (daily means)'!$BI85=0,"*",IF('Emissions (daily means)'!AK85="","*",'Emissions (daily means)'!AK85)))</f>
        <v/>
      </c>
      <c r="AI85" s="220" t="str">
        <f>IF($B85="","",IF('Emissions (daily means)'!$BI85=0,"*",IF('Emissions (daily means)'!AL85="","*",'Emissions (daily means)'!AL85)))</f>
        <v/>
      </c>
      <c r="AJ85" s="216" t="str">
        <f>IF($B85="","",IF('Emissions (daily means)'!$BI85=0,"*",IF('Emissions (daily means)'!AM85="","*",'Emissions (daily means)'!AM85)))</f>
        <v/>
      </c>
      <c r="AK85" s="223" t="str">
        <f>IF($B85="","",IF('Emissions (daily means)'!$BI85=0,"*",IF('Emissions (daily means)'!AN85="","*",'Emissions (daily means)'!AN85)))</f>
        <v/>
      </c>
      <c r="AL85" s="224" t="str">
        <f>IF($B85="","",IF('Emissions (daily means)'!$BI85=0,"*",IF('Emissions (daily means)'!AO85="","*",'Emissions (daily means)'!AO85)))</f>
        <v/>
      </c>
      <c r="AM85" s="225" t="str">
        <f>IF($B85="","",IF('Emissions (daily means)'!$BI85=0,"*",IF('Emissions (daily means)'!BC85="","*",'Emissions (daily means)'!BC85)))</f>
        <v/>
      </c>
      <c r="AN85" s="226" t="str">
        <f>IF($B85="","",IF('Emissions (daily means)'!$BI85=0,"*",IF('Emissions (daily means)'!BD85="","*",'Emissions (daily means)'!BD85)))</f>
        <v/>
      </c>
      <c r="AO85" s="227" t="str">
        <f>IF($B85="","",IF('Emissions (daily means)'!$BI85=0,"*",IF('Emissions (daily means)'!BE85="","*",'Emissions (daily means)'!BE85)))</f>
        <v/>
      </c>
      <c r="AP85" s="21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I85" s="157" t="str">
        <f t="shared" si="27"/>
        <v/>
      </c>
      <c r="BJ85" s="157" t="str">
        <f t="shared" si="48"/>
        <v/>
      </c>
      <c r="BK85" s="66" t="str">
        <f t="shared" si="49"/>
        <v/>
      </c>
      <c r="BL85" s="65" t="str">
        <f t="shared" si="28"/>
        <v/>
      </c>
      <c r="BM85" s="64" t="str">
        <f t="shared" si="26"/>
        <v/>
      </c>
      <c r="BN85" s="64" t="str">
        <f t="shared" si="26"/>
        <v/>
      </c>
      <c r="BO85" s="64" t="str">
        <f t="shared" si="26"/>
        <v/>
      </c>
      <c r="BP85" s="65" t="str">
        <f t="shared" si="26"/>
        <v/>
      </c>
      <c r="BQ85" s="65" t="str">
        <f t="shared" si="26"/>
        <v/>
      </c>
      <c r="BR85" s="65" t="str">
        <f t="shared" si="26"/>
        <v/>
      </c>
      <c r="BS85" s="65" t="str">
        <f t="shared" si="26"/>
        <v/>
      </c>
      <c r="BT85" s="64" t="str">
        <f t="shared" si="51"/>
        <v/>
      </c>
      <c r="BU85" s="65" t="str">
        <f t="shared" si="51"/>
        <v/>
      </c>
      <c r="BV85" s="65" t="str">
        <f t="shared" si="51"/>
        <v/>
      </c>
      <c r="BW85" s="65" t="str">
        <f t="shared" si="51"/>
        <v/>
      </c>
      <c r="BX85" s="65" t="str">
        <f t="shared" si="51"/>
        <v/>
      </c>
      <c r="BY85" s="65" t="str">
        <f t="shared" si="51"/>
        <v/>
      </c>
      <c r="BZ85" s="169" t="str">
        <f t="shared" si="50"/>
        <v/>
      </c>
      <c r="CH85" s="157" t="str">
        <f t="shared" si="30"/>
        <v/>
      </c>
      <c r="CI85" s="157" t="str">
        <f t="shared" si="31"/>
        <v/>
      </c>
      <c r="CJ85" s="165" t="str">
        <f t="shared" si="32"/>
        <v/>
      </c>
      <c r="CK85" s="66" t="str">
        <f t="shared" si="33"/>
        <v/>
      </c>
      <c r="CL85" s="65" t="str">
        <f t="shared" si="34"/>
        <v/>
      </c>
      <c r="CM85" s="64" t="str">
        <f t="shared" si="35"/>
        <v/>
      </c>
      <c r="CN85" s="64" t="str">
        <f t="shared" si="36"/>
        <v/>
      </c>
      <c r="CO85" s="64" t="str">
        <f t="shared" si="37"/>
        <v/>
      </c>
      <c r="CP85" s="65" t="str">
        <f t="shared" si="38"/>
        <v/>
      </c>
      <c r="CQ85" s="65" t="str">
        <f t="shared" si="39"/>
        <v/>
      </c>
      <c r="CR85" s="65" t="str">
        <f t="shared" si="40"/>
        <v/>
      </c>
      <c r="CS85" s="65" t="str">
        <f t="shared" si="41"/>
        <v/>
      </c>
      <c r="CT85" s="64" t="str">
        <f t="shared" si="42"/>
        <v/>
      </c>
      <c r="CU85" s="65" t="str">
        <f t="shared" si="43"/>
        <v/>
      </c>
      <c r="CV85" s="65" t="str">
        <f t="shared" si="44"/>
        <v/>
      </c>
      <c r="CW85" s="65" t="str">
        <f t="shared" si="45"/>
        <v/>
      </c>
      <c r="CX85" s="65" t="str">
        <f t="shared" si="46"/>
        <v/>
      </c>
      <c r="CY85" s="65" t="str">
        <f t="shared" si="47"/>
        <v/>
      </c>
    </row>
    <row r="86" spans="2:103" ht="15.75" customHeight="1" x14ac:dyDescent="0.25">
      <c r="B86" s="213" t="str">
        <f>IF('Emissions (daily means)'!D86="","",'Emissions (daily means)'!D86)</f>
        <v/>
      </c>
      <c r="C86" s="213" t="str">
        <f>IF('Emissions (daily means)'!B86="","",'Emissions (daily means)'!B86)</f>
        <v/>
      </c>
      <c r="D86" s="214" t="str">
        <f>IF('Emissions (daily means)'!E86="","",'Emissions (daily means)'!E86)</f>
        <v/>
      </c>
      <c r="E86" s="215" t="str">
        <f>IF('Emissions (daily means)'!F86="","",'Emissions (daily means)'!F86)</f>
        <v/>
      </c>
      <c r="F86" s="216" t="str">
        <f>IF($B86="","",IF('Emissions (daily means)'!$BI86=0,"*",IF('Emissions (daily means)'!I86="","*",'Emissions (daily means)'!I86)))</f>
        <v/>
      </c>
      <c r="G86" s="217" t="str">
        <f>IF($B86="","",IF('Emissions (daily means)'!$BI86=0,"*",IF('Emissions (daily means)'!J86="","*",'Emissions (daily means)'!J86)))</f>
        <v/>
      </c>
      <c r="H86" s="216" t="str">
        <f>IF($B86="","",IF('Emissions (daily means)'!$BI86=0,"*",IF('Emissions (daily means)'!K86="","*",'Emissions (daily means)'!K86)))</f>
        <v/>
      </c>
      <c r="I86" s="217" t="str">
        <f>IF($B86="","",IF('Emissions (daily means)'!$BI86=0,"*",IF('Emissions (daily means)'!L86="","*",'Emissions (daily means)'!L86)))</f>
        <v/>
      </c>
      <c r="J86" s="216" t="str">
        <f>IF($B86="","",IF('Emissions (daily means)'!$BI86=0,"*",IF('Emissions (daily means)'!M86="","*",'Emissions (daily means)'!M86)))</f>
        <v/>
      </c>
      <c r="K86" s="216" t="str">
        <f>IF($B86="","",IF('Emissions (daily means)'!$BI86=0,"*",IF('Emissions (daily means)'!N86="","*",'Emissions (daily means)'!N86)))</f>
        <v/>
      </c>
      <c r="L86" s="218" t="str">
        <f>IF($B86="","",IF('Emissions (daily means)'!$BI86=0,"*",IF('Emissions (daily means)'!O86="","*",'Emissions (daily means)'!O86)))</f>
        <v/>
      </c>
      <c r="M86" s="213" t="str">
        <f>IF($B86="","",IF('Emissions (daily means)'!$BI86=0,"*",IF('Emissions (daily means)'!P86="","*",'Emissions (daily means)'!P86)))</f>
        <v/>
      </c>
      <c r="N86" s="216" t="str">
        <f>IF($B86="","",IF('Emissions (daily means)'!$BI86=0,"*",IF('Emissions (daily means)'!Q86="","*",'Emissions (daily means)'!Q86)))</f>
        <v/>
      </c>
      <c r="O86" s="216" t="str">
        <f>IF($B86="","",IF('Emissions (daily means)'!$BI86=0,"*",IF('Emissions (daily means)'!R86="","*",'Emissions (daily means)'!R86)))</f>
        <v/>
      </c>
      <c r="P86" s="216" t="str">
        <f>IF($B86="","",IF('Emissions (daily means)'!$BI86=0,"*",IF('Emissions (daily means)'!S86="","*",'Emissions (daily means)'!S86)))</f>
        <v/>
      </c>
      <c r="Q86" s="219" t="str">
        <f>IF($B86="","",IF('Emissions (daily means)'!$BI86=0,"*",IF('Emissions (daily means)'!T86="","*",'Emissions (daily means)'!T86)))</f>
        <v/>
      </c>
      <c r="R86" s="220" t="str">
        <f>IF($B86="","",IF('Emissions (daily means)'!$BI86=0,"*",IF('Emissions (daily means)'!U86="","*",'Emissions (daily means)'!U86)))</f>
        <v/>
      </c>
      <c r="S86" s="217" t="str">
        <f>IF($B86="","",IF('Emissions (daily means)'!$BI86=0,"*",IF('Emissions (daily means)'!V86="","*",'Emissions (daily means)'!V86)))</f>
        <v/>
      </c>
      <c r="T86" s="216" t="str">
        <f>IF($B86="","",IF('Emissions (daily means)'!$BI86=0,"*",IF('Emissions (daily means)'!W86="","*",'Emissions (daily means)'!W86)))</f>
        <v/>
      </c>
      <c r="U86" s="219" t="str">
        <f>IF($B86="","",IF('Emissions (daily means)'!$BI86=0,"*",IF('Emissions (daily means)'!X86="","*",'Emissions (daily means)'!X86)))</f>
        <v/>
      </c>
      <c r="V86" s="221" t="str">
        <f>IF($B86="","",IF('Emissions (daily means)'!$BI86=0,"*",IF('Emissions (daily means)'!Y86="","*",'Emissions (daily means)'!Y86)))</f>
        <v/>
      </c>
      <c r="W86" s="217" t="str">
        <f>IF($B86="","",IF('Emissions (daily means)'!$BI86=0,"*",IF('Emissions (daily means)'!Z86="","*",'Emissions (daily means)'!Z86)))</f>
        <v/>
      </c>
      <c r="X86" s="217" t="str">
        <f>IF($B86="","",IF('Emissions (daily means)'!$BI86=0,"*",IF('Emissions (daily means)'!AA86="","*",'Emissions (daily means)'!AA86)))</f>
        <v/>
      </c>
      <c r="Y86" s="219" t="str">
        <f>IF($B86="","",IF('Emissions (daily means)'!$BI86=0,"*",IF('Emissions (daily means)'!AB86="","*",'Emissions (daily means)'!AB86)))</f>
        <v/>
      </c>
      <c r="Z86" s="220" t="str">
        <f>IF($B86="","",IF('Emissions (daily means)'!$BI86=0,"*",IF('Emissions (daily means)'!AC86="","*",'Emissions (daily means)'!AC86)))</f>
        <v/>
      </c>
      <c r="AA86" s="216" t="str">
        <f>IF($B86="","",IF('Emissions (daily means)'!$BI86=0,"*",IF('Emissions (daily means)'!AD86="","*",'Emissions (daily means)'!AD86)))</f>
        <v/>
      </c>
      <c r="AB86" s="216" t="str">
        <f>IF($B86="","",IF('Emissions (daily means)'!$BI86=0,"*",IF('Emissions (daily means)'!AE86="","*",'Emissions (daily means)'!AE86)))</f>
        <v/>
      </c>
      <c r="AC86" s="216" t="str">
        <f>IF($B86="","",IF('Emissions (daily means)'!$BI86=0,"*",IF('Emissions (daily means)'!AF86="","*",'Emissions (daily means)'!AF86)))</f>
        <v/>
      </c>
      <c r="AD86" s="216" t="str">
        <f>IF($B86="","",IF('Emissions (daily means)'!$BI86=0,"*",IF('Emissions (daily means)'!AG86="","*",'Emissions (daily means)'!AG86)))</f>
        <v/>
      </c>
      <c r="AE86" s="216" t="str">
        <f>IF($B86="","",IF('Emissions (daily means)'!$BI86=0,"*",IF('Emissions (daily means)'!AH86="","*",'Emissions (daily means)'!AH86)))</f>
        <v/>
      </c>
      <c r="AF86" s="216" t="str">
        <f>IF($B86="","",IF('Emissions (daily means)'!$BI86=0,"*",IF('Emissions (daily means)'!AI86="","*",'Emissions (daily means)'!AI86)))</f>
        <v/>
      </c>
      <c r="AG86" s="216" t="str">
        <f>IF($B86="","",IF('Emissions (daily means)'!$BI86=0,"*",IF('Emissions (daily means)'!AJ86="","*",'Emissions (daily means)'!AJ86)))</f>
        <v/>
      </c>
      <c r="AH86" s="217" t="str">
        <f>IF($B86="","",IF('Emissions (daily means)'!$BI86=0,"*",IF('Emissions (daily means)'!AK86="","*",'Emissions (daily means)'!AK86)))</f>
        <v/>
      </c>
      <c r="AI86" s="220" t="str">
        <f>IF($B86="","",IF('Emissions (daily means)'!$BI86=0,"*",IF('Emissions (daily means)'!AL86="","*",'Emissions (daily means)'!AL86)))</f>
        <v/>
      </c>
      <c r="AJ86" s="216" t="str">
        <f>IF($B86="","",IF('Emissions (daily means)'!$BI86=0,"*",IF('Emissions (daily means)'!AM86="","*",'Emissions (daily means)'!AM86)))</f>
        <v/>
      </c>
      <c r="AK86" s="223" t="str">
        <f>IF($B86="","",IF('Emissions (daily means)'!$BI86=0,"*",IF('Emissions (daily means)'!AN86="","*",'Emissions (daily means)'!AN86)))</f>
        <v/>
      </c>
      <c r="AL86" s="224" t="str">
        <f>IF($B86="","",IF('Emissions (daily means)'!$BI86=0,"*",IF('Emissions (daily means)'!AO86="","*",'Emissions (daily means)'!AO86)))</f>
        <v/>
      </c>
      <c r="AM86" s="225" t="str">
        <f>IF($B86="","",IF('Emissions (daily means)'!$BI86=0,"*",IF('Emissions (daily means)'!BC86="","*",'Emissions (daily means)'!BC86)))</f>
        <v/>
      </c>
      <c r="AN86" s="226" t="str">
        <f>IF($B86="","",IF('Emissions (daily means)'!$BI86=0,"*",IF('Emissions (daily means)'!BD86="","*",'Emissions (daily means)'!BD86)))</f>
        <v/>
      </c>
      <c r="AO86" s="227" t="str">
        <f>IF($B86="","",IF('Emissions (daily means)'!$BI86=0,"*",IF('Emissions (daily means)'!BE86="","*",'Emissions (daily means)'!BE86)))</f>
        <v/>
      </c>
      <c r="AP86" s="21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I86" s="157" t="str">
        <f t="shared" si="27"/>
        <v/>
      </c>
      <c r="BJ86" s="157" t="str">
        <f t="shared" si="48"/>
        <v/>
      </c>
      <c r="BK86" s="66" t="str">
        <f t="shared" si="49"/>
        <v/>
      </c>
      <c r="BL86" s="65" t="str">
        <f t="shared" si="28"/>
        <v/>
      </c>
      <c r="BM86" s="64" t="str">
        <f t="shared" si="26"/>
        <v/>
      </c>
      <c r="BN86" s="64" t="str">
        <f t="shared" si="26"/>
        <v/>
      </c>
      <c r="BO86" s="64" t="str">
        <f t="shared" si="26"/>
        <v/>
      </c>
      <c r="BP86" s="65" t="str">
        <f t="shared" si="26"/>
        <v/>
      </c>
      <c r="BQ86" s="65" t="str">
        <f t="shared" si="26"/>
        <v/>
      </c>
      <c r="BR86" s="65" t="str">
        <f t="shared" si="26"/>
        <v/>
      </c>
      <c r="BS86" s="65" t="str">
        <f t="shared" si="26"/>
        <v/>
      </c>
      <c r="BT86" s="64" t="str">
        <f t="shared" si="51"/>
        <v/>
      </c>
      <c r="BU86" s="65" t="str">
        <f t="shared" si="51"/>
        <v/>
      </c>
      <c r="BV86" s="65" t="str">
        <f t="shared" si="51"/>
        <v/>
      </c>
      <c r="BW86" s="65" t="str">
        <f t="shared" si="51"/>
        <v/>
      </c>
      <c r="BX86" s="65" t="str">
        <f t="shared" si="51"/>
        <v/>
      </c>
      <c r="BY86" s="65" t="str">
        <f t="shared" si="51"/>
        <v/>
      </c>
      <c r="BZ86" s="169" t="str">
        <f t="shared" si="50"/>
        <v/>
      </c>
      <c r="CH86" s="157" t="str">
        <f t="shared" si="30"/>
        <v/>
      </c>
      <c r="CI86" s="157" t="str">
        <f t="shared" si="31"/>
        <v/>
      </c>
      <c r="CJ86" s="165" t="str">
        <f t="shared" si="32"/>
        <v/>
      </c>
      <c r="CK86" s="66" t="str">
        <f t="shared" si="33"/>
        <v/>
      </c>
      <c r="CL86" s="65" t="str">
        <f t="shared" si="34"/>
        <v/>
      </c>
      <c r="CM86" s="64" t="str">
        <f t="shared" si="35"/>
        <v/>
      </c>
      <c r="CN86" s="64" t="str">
        <f t="shared" si="36"/>
        <v/>
      </c>
      <c r="CO86" s="64" t="str">
        <f t="shared" si="37"/>
        <v/>
      </c>
      <c r="CP86" s="65" t="str">
        <f t="shared" si="38"/>
        <v/>
      </c>
      <c r="CQ86" s="65" t="str">
        <f t="shared" si="39"/>
        <v/>
      </c>
      <c r="CR86" s="65" t="str">
        <f t="shared" si="40"/>
        <v/>
      </c>
      <c r="CS86" s="65" t="str">
        <f t="shared" si="41"/>
        <v/>
      </c>
      <c r="CT86" s="64" t="str">
        <f t="shared" si="42"/>
        <v/>
      </c>
      <c r="CU86" s="65" t="str">
        <f t="shared" si="43"/>
        <v/>
      </c>
      <c r="CV86" s="65" t="str">
        <f t="shared" si="44"/>
        <v/>
      </c>
      <c r="CW86" s="65" t="str">
        <f t="shared" si="45"/>
        <v/>
      </c>
      <c r="CX86" s="65" t="str">
        <f t="shared" si="46"/>
        <v/>
      </c>
      <c r="CY86" s="65" t="str">
        <f t="shared" si="47"/>
        <v/>
      </c>
    </row>
    <row r="87" spans="2:103" ht="15.75" customHeight="1" x14ac:dyDescent="0.25">
      <c r="B87" s="213" t="str">
        <f>IF('Emissions (daily means)'!D87="","",'Emissions (daily means)'!D87)</f>
        <v/>
      </c>
      <c r="C87" s="213" t="str">
        <f>IF('Emissions (daily means)'!B87="","",'Emissions (daily means)'!B87)</f>
        <v/>
      </c>
      <c r="D87" s="214" t="str">
        <f>IF('Emissions (daily means)'!E87="","",'Emissions (daily means)'!E87)</f>
        <v/>
      </c>
      <c r="E87" s="215" t="str">
        <f>IF('Emissions (daily means)'!F87="","",'Emissions (daily means)'!F87)</f>
        <v/>
      </c>
      <c r="F87" s="216" t="str">
        <f>IF($B87="","",IF('Emissions (daily means)'!$BI87=0,"*",IF('Emissions (daily means)'!I87="","*",'Emissions (daily means)'!I87)))</f>
        <v/>
      </c>
      <c r="G87" s="217" t="str">
        <f>IF($B87="","",IF('Emissions (daily means)'!$BI87=0,"*",IF('Emissions (daily means)'!J87="","*",'Emissions (daily means)'!J87)))</f>
        <v/>
      </c>
      <c r="H87" s="216" t="str">
        <f>IF($B87="","",IF('Emissions (daily means)'!$BI87=0,"*",IF('Emissions (daily means)'!K87="","*",'Emissions (daily means)'!K87)))</f>
        <v/>
      </c>
      <c r="I87" s="217" t="str">
        <f>IF($B87="","",IF('Emissions (daily means)'!$BI87=0,"*",IF('Emissions (daily means)'!L87="","*",'Emissions (daily means)'!L87)))</f>
        <v/>
      </c>
      <c r="J87" s="216" t="str">
        <f>IF($B87="","",IF('Emissions (daily means)'!$BI87=0,"*",IF('Emissions (daily means)'!M87="","*",'Emissions (daily means)'!M87)))</f>
        <v/>
      </c>
      <c r="K87" s="216" t="str">
        <f>IF($B87="","",IF('Emissions (daily means)'!$BI87=0,"*",IF('Emissions (daily means)'!N87="","*",'Emissions (daily means)'!N87)))</f>
        <v/>
      </c>
      <c r="L87" s="218" t="str">
        <f>IF($B87="","",IF('Emissions (daily means)'!$BI87=0,"*",IF('Emissions (daily means)'!O87="","*",'Emissions (daily means)'!O87)))</f>
        <v/>
      </c>
      <c r="M87" s="213" t="str">
        <f>IF($B87="","",IF('Emissions (daily means)'!$BI87=0,"*",IF('Emissions (daily means)'!P87="","*",'Emissions (daily means)'!P87)))</f>
        <v/>
      </c>
      <c r="N87" s="216" t="str">
        <f>IF($B87="","",IF('Emissions (daily means)'!$BI87=0,"*",IF('Emissions (daily means)'!Q87="","*",'Emissions (daily means)'!Q87)))</f>
        <v/>
      </c>
      <c r="O87" s="216" t="str">
        <f>IF($B87="","",IF('Emissions (daily means)'!$BI87=0,"*",IF('Emissions (daily means)'!R87="","*",'Emissions (daily means)'!R87)))</f>
        <v/>
      </c>
      <c r="P87" s="216" t="str">
        <f>IF($B87="","",IF('Emissions (daily means)'!$BI87=0,"*",IF('Emissions (daily means)'!S87="","*",'Emissions (daily means)'!S87)))</f>
        <v/>
      </c>
      <c r="Q87" s="219" t="str">
        <f>IF($B87="","",IF('Emissions (daily means)'!$BI87=0,"*",IF('Emissions (daily means)'!T87="","*",'Emissions (daily means)'!T87)))</f>
        <v/>
      </c>
      <c r="R87" s="220" t="str">
        <f>IF($B87="","",IF('Emissions (daily means)'!$BI87=0,"*",IF('Emissions (daily means)'!U87="","*",'Emissions (daily means)'!U87)))</f>
        <v/>
      </c>
      <c r="S87" s="217" t="str">
        <f>IF($B87="","",IF('Emissions (daily means)'!$BI87=0,"*",IF('Emissions (daily means)'!V87="","*",'Emissions (daily means)'!V87)))</f>
        <v/>
      </c>
      <c r="T87" s="216" t="str">
        <f>IF($B87="","",IF('Emissions (daily means)'!$BI87=0,"*",IF('Emissions (daily means)'!W87="","*",'Emissions (daily means)'!W87)))</f>
        <v/>
      </c>
      <c r="U87" s="219" t="str">
        <f>IF($B87="","",IF('Emissions (daily means)'!$BI87=0,"*",IF('Emissions (daily means)'!X87="","*",'Emissions (daily means)'!X87)))</f>
        <v/>
      </c>
      <c r="V87" s="221" t="str">
        <f>IF($B87="","",IF('Emissions (daily means)'!$BI87=0,"*",IF('Emissions (daily means)'!Y87="","*",'Emissions (daily means)'!Y87)))</f>
        <v/>
      </c>
      <c r="W87" s="217" t="str">
        <f>IF($B87="","",IF('Emissions (daily means)'!$BI87=0,"*",IF('Emissions (daily means)'!Z87="","*",'Emissions (daily means)'!Z87)))</f>
        <v/>
      </c>
      <c r="X87" s="217" t="str">
        <f>IF($B87="","",IF('Emissions (daily means)'!$BI87=0,"*",IF('Emissions (daily means)'!AA87="","*",'Emissions (daily means)'!AA87)))</f>
        <v/>
      </c>
      <c r="Y87" s="219" t="str">
        <f>IF($B87="","",IF('Emissions (daily means)'!$BI87=0,"*",IF('Emissions (daily means)'!AB87="","*",'Emissions (daily means)'!AB87)))</f>
        <v/>
      </c>
      <c r="Z87" s="220" t="str">
        <f>IF($B87="","",IF('Emissions (daily means)'!$BI87=0,"*",IF('Emissions (daily means)'!AC87="","*",'Emissions (daily means)'!AC87)))</f>
        <v/>
      </c>
      <c r="AA87" s="216" t="str">
        <f>IF($B87="","",IF('Emissions (daily means)'!$BI87=0,"*",IF('Emissions (daily means)'!AD87="","*",'Emissions (daily means)'!AD87)))</f>
        <v/>
      </c>
      <c r="AB87" s="216" t="str">
        <f>IF($B87="","",IF('Emissions (daily means)'!$BI87=0,"*",IF('Emissions (daily means)'!AE87="","*",'Emissions (daily means)'!AE87)))</f>
        <v/>
      </c>
      <c r="AC87" s="216" t="str">
        <f>IF($B87="","",IF('Emissions (daily means)'!$BI87=0,"*",IF('Emissions (daily means)'!AF87="","*",'Emissions (daily means)'!AF87)))</f>
        <v/>
      </c>
      <c r="AD87" s="216" t="str">
        <f>IF($B87="","",IF('Emissions (daily means)'!$BI87=0,"*",IF('Emissions (daily means)'!AG87="","*",'Emissions (daily means)'!AG87)))</f>
        <v/>
      </c>
      <c r="AE87" s="216" t="str">
        <f>IF($B87="","",IF('Emissions (daily means)'!$BI87=0,"*",IF('Emissions (daily means)'!AH87="","*",'Emissions (daily means)'!AH87)))</f>
        <v/>
      </c>
      <c r="AF87" s="216" t="str">
        <f>IF($B87="","",IF('Emissions (daily means)'!$BI87=0,"*",IF('Emissions (daily means)'!AI87="","*",'Emissions (daily means)'!AI87)))</f>
        <v/>
      </c>
      <c r="AG87" s="216" t="str">
        <f>IF($B87="","",IF('Emissions (daily means)'!$BI87=0,"*",IF('Emissions (daily means)'!AJ87="","*",'Emissions (daily means)'!AJ87)))</f>
        <v/>
      </c>
      <c r="AH87" s="217" t="str">
        <f>IF($B87="","",IF('Emissions (daily means)'!$BI87=0,"*",IF('Emissions (daily means)'!AK87="","*",'Emissions (daily means)'!AK87)))</f>
        <v/>
      </c>
      <c r="AI87" s="220" t="str">
        <f>IF($B87="","",IF('Emissions (daily means)'!$BI87=0,"*",IF('Emissions (daily means)'!AL87="","*",'Emissions (daily means)'!AL87)))</f>
        <v/>
      </c>
      <c r="AJ87" s="216" t="str">
        <f>IF($B87="","",IF('Emissions (daily means)'!$BI87=0,"*",IF('Emissions (daily means)'!AM87="","*",'Emissions (daily means)'!AM87)))</f>
        <v/>
      </c>
      <c r="AK87" s="223" t="str">
        <f>IF($B87="","",IF('Emissions (daily means)'!$BI87=0,"*",IF('Emissions (daily means)'!AN87="","*",'Emissions (daily means)'!AN87)))</f>
        <v/>
      </c>
      <c r="AL87" s="224" t="str">
        <f>IF($B87="","",IF('Emissions (daily means)'!$BI87=0,"*",IF('Emissions (daily means)'!AO87="","*",'Emissions (daily means)'!AO87)))</f>
        <v/>
      </c>
      <c r="AM87" s="225" t="str">
        <f>IF($B87="","",IF('Emissions (daily means)'!$BI87=0,"*",IF('Emissions (daily means)'!BC87="","*",'Emissions (daily means)'!BC87)))</f>
        <v/>
      </c>
      <c r="AN87" s="226" t="str">
        <f>IF($B87="","",IF('Emissions (daily means)'!$BI87=0,"*",IF('Emissions (daily means)'!BD87="","*",'Emissions (daily means)'!BD87)))</f>
        <v/>
      </c>
      <c r="AO87" s="227" t="str">
        <f>IF($B87="","",IF('Emissions (daily means)'!$BI87=0,"*",IF('Emissions (daily means)'!BE87="","*",'Emissions (daily means)'!BE87)))</f>
        <v/>
      </c>
      <c r="AP87" s="21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I87" s="157" t="str">
        <f t="shared" si="27"/>
        <v/>
      </c>
      <c r="BJ87" s="157" t="str">
        <f t="shared" si="48"/>
        <v/>
      </c>
      <c r="BK87" s="66" t="str">
        <f t="shared" si="49"/>
        <v/>
      </c>
      <c r="BL87" s="65" t="str">
        <f t="shared" si="28"/>
        <v/>
      </c>
      <c r="BM87" s="64" t="str">
        <f t="shared" si="26"/>
        <v/>
      </c>
      <c r="BN87" s="64" t="str">
        <f t="shared" si="26"/>
        <v/>
      </c>
      <c r="BO87" s="64" t="str">
        <f t="shared" si="26"/>
        <v/>
      </c>
      <c r="BP87" s="65" t="str">
        <f t="shared" si="26"/>
        <v/>
      </c>
      <c r="BQ87" s="65" t="str">
        <f t="shared" si="26"/>
        <v/>
      </c>
      <c r="BR87" s="65" t="str">
        <f t="shared" si="26"/>
        <v/>
      </c>
      <c r="BS87" s="65" t="str">
        <f t="shared" si="26"/>
        <v/>
      </c>
      <c r="BT87" s="64" t="str">
        <f t="shared" si="51"/>
        <v/>
      </c>
      <c r="BU87" s="65" t="str">
        <f t="shared" si="51"/>
        <v/>
      </c>
      <c r="BV87" s="65" t="str">
        <f t="shared" si="51"/>
        <v/>
      </c>
      <c r="BW87" s="65" t="str">
        <f t="shared" si="51"/>
        <v/>
      </c>
      <c r="BX87" s="65" t="str">
        <f t="shared" si="51"/>
        <v/>
      </c>
      <c r="BY87" s="65" t="str">
        <f t="shared" si="51"/>
        <v/>
      </c>
      <c r="BZ87" s="169" t="str">
        <f t="shared" si="50"/>
        <v/>
      </c>
      <c r="CH87" s="157" t="str">
        <f t="shared" si="30"/>
        <v/>
      </c>
      <c r="CI87" s="157" t="str">
        <f t="shared" si="31"/>
        <v/>
      </c>
      <c r="CJ87" s="165" t="str">
        <f t="shared" si="32"/>
        <v/>
      </c>
      <c r="CK87" s="66" t="str">
        <f t="shared" si="33"/>
        <v/>
      </c>
      <c r="CL87" s="65" t="str">
        <f t="shared" si="34"/>
        <v/>
      </c>
      <c r="CM87" s="64" t="str">
        <f t="shared" si="35"/>
        <v/>
      </c>
      <c r="CN87" s="64" t="str">
        <f t="shared" si="36"/>
        <v/>
      </c>
      <c r="CO87" s="64" t="str">
        <f t="shared" si="37"/>
        <v/>
      </c>
      <c r="CP87" s="65" t="str">
        <f t="shared" si="38"/>
        <v/>
      </c>
      <c r="CQ87" s="65" t="str">
        <f t="shared" si="39"/>
        <v/>
      </c>
      <c r="CR87" s="65" t="str">
        <f t="shared" si="40"/>
        <v/>
      </c>
      <c r="CS87" s="65" t="str">
        <f t="shared" si="41"/>
        <v/>
      </c>
      <c r="CT87" s="64" t="str">
        <f t="shared" si="42"/>
        <v/>
      </c>
      <c r="CU87" s="65" t="str">
        <f t="shared" si="43"/>
        <v/>
      </c>
      <c r="CV87" s="65" t="str">
        <f t="shared" si="44"/>
        <v/>
      </c>
      <c r="CW87" s="65" t="str">
        <f t="shared" si="45"/>
        <v/>
      </c>
      <c r="CX87" s="65" t="str">
        <f t="shared" si="46"/>
        <v/>
      </c>
      <c r="CY87" s="65" t="str">
        <f t="shared" si="47"/>
        <v/>
      </c>
    </row>
    <row r="88" spans="2:103" ht="15.75" customHeight="1" x14ac:dyDescent="0.25">
      <c r="B88" s="213" t="str">
        <f>IF('Emissions (daily means)'!D88="","",'Emissions (daily means)'!D88)</f>
        <v/>
      </c>
      <c r="C88" s="213" t="str">
        <f>IF('Emissions (daily means)'!B88="","",'Emissions (daily means)'!B88)</f>
        <v/>
      </c>
      <c r="D88" s="214" t="str">
        <f>IF('Emissions (daily means)'!E88="","",'Emissions (daily means)'!E88)</f>
        <v/>
      </c>
      <c r="E88" s="215" t="str">
        <f>IF('Emissions (daily means)'!F88="","",'Emissions (daily means)'!F88)</f>
        <v/>
      </c>
      <c r="F88" s="216" t="str">
        <f>IF($B88="","",IF('Emissions (daily means)'!$BI88=0,"*",IF('Emissions (daily means)'!I88="","*",'Emissions (daily means)'!I88)))</f>
        <v/>
      </c>
      <c r="G88" s="217" t="str">
        <f>IF($B88="","",IF('Emissions (daily means)'!$BI88=0,"*",IF('Emissions (daily means)'!J88="","*",'Emissions (daily means)'!J88)))</f>
        <v/>
      </c>
      <c r="H88" s="216" t="str">
        <f>IF($B88="","",IF('Emissions (daily means)'!$BI88=0,"*",IF('Emissions (daily means)'!K88="","*",'Emissions (daily means)'!K88)))</f>
        <v/>
      </c>
      <c r="I88" s="217" t="str">
        <f>IF($B88="","",IF('Emissions (daily means)'!$BI88=0,"*",IF('Emissions (daily means)'!L88="","*",'Emissions (daily means)'!L88)))</f>
        <v/>
      </c>
      <c r="J88" s="216" t="str">
        <f>IF($B88="","",IF('Emissions (daily means)'!$BI88=0,"*",IF('Emissions (daily means)'!M88="","*",'Emissions (daily means)'!M88)))</f>
        <v/>
      </c>
      <c r="K88" s="216" t="str">
        <f>IF($B88="","",IF('Emissions (daily means)'!$BI88=0,"*",IF('Emissions (daily means)'!N88="","*",'Emissions (daily means)'!N88)))</f>
        <v/>
      </c>
      <c r="L88" s="218" t="str">
        <f>IF($B88="","",IF('Emissions (daily means)'!$BI88=0,"*",IF('Emissions (daily means)'!O88="","*",'Emissions (daily means)'!O88)))</f>
        <v/>
      </c>
      <c r="M88" s="213" t="str">
        <f>IF($B88="","",IF('Emissions (daily means)'!$BI88=0,"*",IF('Emissions (daily means)'!P88="","*",'Emissions (daily means)'!P88)))</f>
        <v/>
      </c>
      <c r="N88" s="216" t="str">
        <f>IF($B88="","",IF('Emissions (daily means)'!$BI88=0,"*",IF('Emissions (daily means)'!Q88="","*",'Emissions (daily means)'!Q88)))</f>
        <v/>
      </c>
      <c r="O88" s="216" t="str">
        <f>IF($B88="","",IF('Emissions (daily means)'!$BI88=0,"*",IF('Emissions (daily means)'!R88="","*",'Emissions (daily means)'!R88)))</f>
        <v/>
      </c>
      <c r="P88" s="216" t="str">
        <f>IF($B88="","",IF('Emissions (daily means)'!$BI88=0,"*",IF('Emissions (daily means)'!S88="","*",'Emissions (daily means)'!S88)))</f>
        <v/>
      </c>
      <c r="Q88" s="219" t="str">
        <f>IF($B88="","",IF('Emissions (daily means)'!$BI88=0,"*",IF('Emissions (daily means)'!T88="","*",'Emissions (daily means)'!T88)))</f>
        <v/>
      </c>
      <c r="R88" s="220" t="str">
        <f>IF($B88="","",IF('Emissions (daily means)'!$BI88=0,"*",IF('Emissions (daily means)'!U88="","*",'Emissions (daily means)'!U88)))</f>
        <v/>
      </c>
      <c r="S88" s="217" t="str">
        <f>IF($B88="","",IF('Emissions (daily means)'!$BI88=0,"*",IF('Emissions (daily means)'!V88="","*",'Emissions (daily means)'!V88)))</f>
        <v/>
      </c>
      <c r="T88" s="216" t="str">
        <f>IF($B88="","",IF('Emissions (daily means)'!$BI88=0,"*",IF('Emissions (daily means)'!W88="","*",'Emissions (daily means)'!W88)))</f>
        <v/>
      </c>
      <c r="U88" s="219" t="str">
        <f>IF($B88="","",IF('Emissions (daily means)'!$BI88=0,"*",IF('Emissions (daily means)'!X88="","*",'Emissions (daily means)'!X88)))</f>
        <v/>
      </c>
      <c r="V88" s="221" t="str">
        <f>IF($B88="","",IF('Emissions (daily means)'!$BI88=0,"*",IF('Emissions (daily means)'!Y88="","*",'Emissions (daily means)'!Y88)))</f>
        <v/>
      </c>
      <c r="W88" s="217" t="str">
        <f>IF($B88="","",IF('Emissions (daily means)'!$BI88=0,"*",IF('Emissions (daily means)'!Z88="","*",'Emissions (daily means)'!Z88)))</f>
        <v/>
      </c>
      <c r="X88" s="217" t="str">
        <f>IF($B88="","",IF('Emissions (daily means)'!$BI88=0,"*",IF('Emissions (daily means)'!AA88="","*",'Emissions (daily means)'!AA88)))</f>
        <v/>
      </c>
      <c r="Y88" s="219" t="str">
        <f>IF($B88="","",IF('Emissions (daily means)'!$BI88=0,"*",IF('Emissions (daily means)'!AB88="","*",'Emissions (daily means)'!AB88)))</f>
        <v/>
      </c>
      <c r="Z88" s="220" t="str">
        <f>IF($B88="","",IF('Emissions (daily means)'!$BI88=0,"*",IF('Emissions (daily means)'!AC88="","*",'Emissions (daily means)'!AC88)))</f>
        <v/>
      </c>
      <c r="AA88" s="216" t="str">
        <f>IF($B88="","",IF('Emissions (daily means)'!$BI88=0,"*",IF('Emissions (daily means)'!AD88="","*",'Emissions (daily means)'!AD88)))</f>
        <v/>
      </c>
      <c r="AB88" s="216" t="str">
        <f>IF($B88="","",IF('Emissions (daily means)'!$BI88=0,"*",IF('Emissions (daily means)'!AE88="","*",'Emissions (daily means)'!AE88)))</f>
        <v/>
      </c>
      <c r="AC88" s="216" t="str">
        <f>IF($B88="","",IF('Emissions (daily means)'!$BI88=0,"*",IF('Emissions (daily means)'!AF88="","*",'Emissions (daily means)'!AF88)))</f>
        <v/>
      </c>
      <c r="AD88" s="216" t="str">
        <f>IF($B88="","",IF('Emissions (daily means)'!$BI88=0,"*",IF('Emissions (daily means)'!AG88="","*",'Emissions (daily means)'!AG88)))</f>
        <v/>
      </c>
      <c r="AE88" s="216" t="str">
        <f>IF($B88="","",IF('Emissions (daily means)'!$BI88=0,"*",IF('Emissions (daily means)'!AH88="","*",'Emissions (daily means)'!AH88)))</f>
        <v/>
      </c>
      <c r="AF88" s="216" t="str">
        <f>IF($B88="","",IF('Emissions (daily means)'!$BI88=0,"*",IF('Emissions (daily means)'!AI88="","*",'Emissions (daily means)'!AI88)))</f>
        <v/>
      </c>
      <c r="AG88" s="216" t="str">
        <f>IF($B88="","",IF('Emissions (daily means)'!$BI88=0,"*",IF('Emissions (daily means)'!AJ88="","*",'Emissions (daily means)'!AJ88)))</f>
        <v/>
      </c>
      <c r="AH88" s="217" t="str">
        <f>IF($B88="","",IF('Emissions (daily means)'!$BI88=0,"*",IF('Emissions (daily means)'!AK88="","*",'Emissions (daily means)'!AK88)))</f>
        <v/>
      </c>
      <c r="AI88" s="220" t="str">
        <f>IF($B88="","",IF('Emissions (daily means)'!$BI88=0,"*",IF('Emissions (daily means)'!AL88="","*",'Emissions (daily means)'!AL88)))</f>
        <v/>
      </c>
      <c r="AJ88" s="216" t="str">
        <f>IF($B88="","",IF('Emissions (daily means)'!$BI88=0,"*",IF('Emissions (daily means)'!AM88="","*",'Emissions (daily means)'!AM88)))</f>
        <v/>
      </c>
      <c r="AK88" s="223" t="str">
        <f>IF($B88="","",IF('Emissions (daily means)'!$BI88=0,"*",IF('Emissions (daily means)'!AN88="","*",'Emissions (daily means)'!AN88)))</f>
        <v/>
      </c>
      <c r="AL88" s="224" t="str">
        <f>IF($B88="","",IF('Emissions (daily means)'!$BI88=0,"*",IF('Emissions (daily means)'!AO88="","*",'Emissions (daily means)'!AO88)))</f>
        <v/>
      </c>
      <c r="AM88" s="225" t="str">
        <f>IF($B88="","",IF('Emissions (daily means)'!$BI88=0,"*",IF('Emissions (daily means)'!BC88="","*",'Emissions (daily means)'!BC88)))</f>
        <v/>
      </c>
      <c r="AN88" s="226" t="str">
        <f>IF($B88="","",IF('Emissions (daily means)'!$BI88=0,"*",IF('Emissions (daily means)'!BD88="","*",'Emissions (daily means)'!BD88)))</f>
        <v/>
      </c>
      <c r="AO88" s="227" t="str">
        <f>IF($B88="","",IF('Emissions (daily means)'!$BI88=0,"*",IF('Emissions (daily means)'!BE88="","*",'Emissions (daily means)'!BE88)))</f>
        <v/>
      </c>
      <c r="AP88" s="21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I88" s="157" t="str">
        <f t="shared" si="27"/>
        <v/>
      </c>
      <c r="BJ88" s="157" t="str">
        <f t="shared" si="48"/>
        <v/>
      </c>
      <c r="BK88" s="66" t="str">
        <f t="shared" si="49"/>
        <v/>
      </c>
      <c r="BL88" s="65" t="str">
        <f t="shared" si="28"/>
        <v/>
      </c>
      <c r="BM88" s="64" t="str">
        <f t="shared" si="26"/>
        <v/>
      </c>
      <c r="BN88" s="64" t="str">
        <f t="shared" si="26"/>
        <v/>
      </c>
      <c r="BO88" s="64" t="str">
        <f t="shared" si="26"/>
        <v/>
      </c>
      <c r="BP88" s="65" t="str">
        <f t="shared" si="26"/>
        <v/>
      </c>
      <c r="BQ88" s="65" t="str">
        <f t="shared" si="26"/>
        <v/>
      </c>
      <c r="BR88" s="65" t="str">
        <f t="shared" si="26"/>
        <v/>
      </c>
      <c r="BS88" s="65" t="str">
        <f t="shared" si="26"/>
        <v/>
      </c>
      <c r="BT88" s="64" t="str">
        <f t="shared" si="51"/>
        <v/>
      </c>
      <c r="BU88" s="65" t="str">
        <f t="shared" si="51"/>
        <v/>
      </c>
      <c r="BV88" s="65" t="str">
        <f t="shared" si="51"/>
        <v/>
      </c>
      <c r="BW88" s="65" t="str">
        <f t="shared" si="51"/>
        <v/>
      </c>
      <c r="BX88" s="65" t="str">
        <f t="shared" si="51"/>
        <v/>
      </c>
      <c r="BY88" s="65" t="str">
        <f t="shared" si="51"/>
        <v/>
      </c>
      <c r="BZ88" s="169" t="str">
        <f t="shared" si="50"/>
        <v/>
      </c>
      <c r="CH88" s="157" t="str">
        <f t="shared" si="30"/>
        <v/>
      </c>
      <c r="CI88" s="157" t="str">
        <f t="shared" si="31"/>
        <v/>
      </c>
      <c r="CJ88" s="165" t="str">
        <f t="shared" si="32"/>
        <v/>
      </c>
      <c r="CK88" s="66" t="str">
        <f t="shared" si="33"/>
        <v/>
      </c>
      <c r="CL88" s="65" t="str">
        <f t="shared" si="34"/>
        <v/>
      </c>
      <c r="CM88" s="64" t="str">
        <f t="shared" si="35"/>
        <v/>
      </c>
      <c r="CN88" s="64" t="str">
        <f t="shared" si="36"/>
        <v/>
      </c>
      <c r="CO88" s="64" t="str">
        <f t="shared" si="37"/>
        <v/>
      </c>
      <c r="CP88" s="65" t="str">
        <f t="shared" si="38"/>
        <v/>
      </c>
      <c r="CQ88" s="65" t="str">
        <f t="shared" si="39"/>
        <v/>
      </c>
      <c r="CR88" s="65" t="str">
        <f t="shared" si="40"/>
        <v/>
      </c>
      <c r="CS88" s="65" t="str">
        <f t="shared" si="41"/>
        <v/>
      </c>
      <c r="CT88" s="64" t="str">
        <f t="shared" si="42"/>
        <v/>
      </c>
      <c r="CU88" s="65" t="str">
        <f t="shared" si="43"/>
        <v/>
      </c>
      <c r="CV88" s="65" t="str">
        <f t="shared" si="44"/>
        <v/>
      </c>
      <c r="CW88" s="65" t="str">
        <f t="shared" si="45"/>
        <v/>
      </c>
      <c r="CX88" s="65" t="str">
        <f t="shared" si="46"/>
        <v/>
      </c>
      <c r="CY88" s="65" t="str">
        <f t="shared" si="47"/>
        <v/>
      </c>
    </row>
    <row r="89" spans="2:103" ht="15.75" customHeight="1" x14ac:dyDescent="0.25">
      <c r="B89" s="213" t="str">
        <f>IF('Emissions (daily means)'!D89="","",'Emissions (daily means)'!D89)</f>
        <v/>
      </c>
      <c r="C89" s="213" t="str">
        <f>IF('Emissions (daily means)'!B89="","",'Emissions (daily means)'!B89)</f>
        <v/>
      </c>
      <c r="D89" s="214" t="str">
        <f>IF('Emissions (daily means)'!E89="","",'Emissions (daily means)'!E89)</f>
        <v/>
      </c>
      <c r="E89" s="215" t="str">
        <f>IF('Emissions (daily means)'!F89="","",'Emissions (daily means)'!F89)</f>
        <v/>
      </c>
      <c r="F89" s="216" t="str">
        <f>IF($B89="","",IF('Emissions (daily means)'!$BI89=0,"*",IF('Emissions (daily means)'!I89="","*",'Emissions (daily means)'!I89)))</f>
        <v/>
      </c>
      <c r="G89" s="217" t="str">
        <f>IF($B89="","",IF('Emissions (daily means)'!$BI89=0,"*",IF('Emissions (daily means)'!J89="","*",'Emissions (daily means)'!J89)))</f>
        <v/>
      </c>
      <c r="H89" s="216" t="str">
        <f>IF($B89="","",IF('Emissions (daily means)'!$BI89=0,"*",IF('Emissions (daily means)'!K89="","*",'Emissions (daily means)'!K89)))</f>
        <v/>
      </c>
      <c r="I89" s="217" t="str">
        <f>IF($B89="","",IF('Emissions (daily means)'!$BI89=0,"*",IF('Emissions (daily means)'!L89="","*",'Emissions (daily means)'!L89)))</f>
        <v/>
      </c>
      <c r="J89" s="216" t="str">
        <f>IF($B89="","",IF('Emissions (daily means)'!$BI89=0,"*",IF('Emissions (daily means)'!M89="","*",'Emissions (daily means)'!M89)))</f>
        <v/>
      </c>
      <c r="K89" s="216" t="str">
        <f>IF($B89="","",IF('Emissions (daily means)'!$BI89=0,"*",IF('Emissions (daily means)'!N89="","*",'Emissions (daily means)'!N89)))</f>
        <v/>
      </c>
      <c r="L89" s="218" t="str">
        <f>IF($B89="","",IF('Emissions (daily means)'!$BI89=0,"*",IF('Emissions (daily means)'!O89="","*",'Emissions (daily means)'!O89)))</f>
        <v/>
      </c>
      <c r="M89" s="213" t="str">
        <f>IF($B89="","",IF('Emissions (daily means)'!$BI89=0,"*",IF('Emissions (daily means)'!P89="","*",'Emissions (daily means)'!P89)))</f>
        <v/>
      </c>
      <c r="N89" s="216" t="str">
        <f>IF($B89="","",IF('Emissions (daily means)'!$BI89=0,"*",IF('Emissions (daily means)'!Q89="","*",'Emissions (daily means)'!Q89)))</f>
        <v/>
      </c>
      <c r="O89" s="216" t="str">
        <f>IF($B89="","",IF('Emissions (daily means)'!$BI89=0,"*",IF('Emissions (daily means)'!R89="","*",'Emissions (daily means)'!R89)))</f>
        <v/>
      </c>
      <c r="P89" s="216" t="str">
        <f>IF($B89="","",IF('Emissions (daily means)'!$BI89=0,"*",IF('Emissions (daily means)'!S89="","*",'Emissions (daily means)'!S89)))</f>
        <v/>
      </c>
      <c r="Q89" s="219" t="str">
        <f>IF($B89="","",IF('Emissions (daily means)'!$BI89=0,"*",IF('Emissions (daily means)'!T89="","*",'Emissions (daily means)'!T89)))</f>
        <v/>
      </c>
      <c r="R89" s="220" t="str">
        <f>IF($B89="","",IF('Emissions (daily means)'!$BI89=0,"*",IF('Emissions (daily means)'!U89="","*",'Emissions (daily means)'!U89)))</f>
        <v/>
      </c>
      <c r="S89" s="217" t="str">
        <f>IF($B89="","",IF('Emissions (daily means)'!$BI89=0,"*",IF('Emissions (daily means)'!V89="","*",'Emissions (daily means)'!V89)))</f>
        <v/>
      </c>
      <c r="T89" s="216" t="str">
        <f>IF($B89="","",IF('Emissions (daily means)'!$BI89=0,"*",IF('Emissions (daily means)'!W89="","*",'Emissions (daily means)'!W89)))</f>
        <v/>
      </c>
      <c r="U89" s="219" t="str">
        <f>IF($B89="","",IF('Emissions (daily means)'!$BI89=0,"*",IF('Emissions (daily means)'!X89="","*",'Emissions (daily means)'!X89)))</f>
        <v/>
      </c>
      <c r="V89" s="221" t="str">
        <f>IF($B89="","",IF('Emissions (daily means)'!$BI89=0,"*",IF('Emissions (daily means)'!Y89="","*",'Emissions (daily means)'!Y89)))</f>
        <v/>
      </c>
      <c r="W89" s="217" t="str">
        <f>IF($B89="","",IF('Emissions (daily means)'!$BI89=0,"*",IF('Emissions (daily means)'!Z89="","*",'Emissions (daily means)'!Z89)))</f>
        <v/>
      </c>
      <c r="X89" s="217" t="str">
        <f>IF($B89="","",IF('Emissions (daily means)'!$BI89=0,"*",IF('Emissions (daily means)'!AA89="","*",'Emissions (daily means)'!AA89)))</f>
        <v/>
      </c>
      <c r="Y89" s="219" t="str">
        <f>IF($B89="","",IF('Emissions (daily means)'!$BI89=0,"*",IF('Emissions (daily means)'!AB89="","*",'Emissions (daily means)'!AB89)))</f>
        <v/>
      </c>
      <c r="Z89" s="220" t="str">
        <f>IF($B89="","",IF('Emissions (daily means)'!$BI89=0,"*",IF('Emissions (daily means)'!AC89="","*",'Emissions (daily means)'!AC89)))</f>
        <v/>
      </c>
      <c r="AA89" s="216" t="str">
        <f>IF($B89="","",IF('Emissions (daily means)'!$BI89=0,"*",IF('Emissions (daily means)'!AD89="","*",'Emissions (daily means)'!AD89)))</f>
        <v/>
      </c>
      <c r="AB89" s="216" t="str">
        <f>IF($B89="","",IF('Emissions (daily means)'!$BI89=0,"*",IF('Emissions (daily means)'!AE89="","*",'Emissions (daily means)'!AE89)))</f>
        <v/>
      </c>
      <c r="AC89" s="216" t="str">
        <f>IF($B89="","",IF('Emissions (daily means)'!$BI89=0,"*",IF('Emissions (daily means)'!AF89="","*",'Emissions (daily means)'!AF89)))</f>
        <v/>
      </c>
      <c r="AD89" s="216" t="str">
        <f>IF($B89="","",IF('Emissions (daily means)'!$BI89=0,"*",IF('Emissions (daily means)'!AG89="","*",'Emissions (daily means)'!AG89)))</f>
        <v/>
      </c>
      <c r="AE89" s="216" t="str">
        <f>IF($B89="","",IF('Emissions (daily means)'!$BI89=0,"*",IF('Emissions (daily means)'!AH89="","*",'Emissions (daily means)'!AH89)))</f>
        <v/>
      </c>
      <c r="AF89" s="216" t="str">
        <f>IF($B89="","",IF('Emissions (daily means)'!$BI89=0,"*",IF('Emissions (daily means)'!AI89="","*",'Emissions (daily means)'!AI89)))</f>
        <v/>
      </c>
      <c r="AG89" s="216" t="str">
        <f>IF($B89="","",IF('Emissions (daily means)'!$BI89=0,"*",IF('Emissions (daily means)'!AJ89="","*",'Emissions (daily means)'!AJ89)))</f>
        <v/>
      </c>
      <c r="AH89" s="217" t="str">
        <f>IF($B89="","",IF('Emissions (daily means)'!$BI89=0,"*",IF('Emissions (daily means)'!AK89="","*",'Emissions (daily means)'!AK89)))</f>
        <v/>
      </c>
      <c r="AI89" s="220" t="str">
        <f>IF($B89="","",IF('Emissions (daily means)'!$BI89=0,"*",IF('Emissions (daily means)'!AL89="","*",'Emissions (daily means)'!AL89)))</f>
        <v/>
      </c>
      <c r="AJ89" s="216" t="str">
        <f>IF($B89="","",IF('Emissions (daily means)'!$BI89=0,"*",IF('Emissions (daily means)'!AM89="","*",'Emissions (daily means)'!AM89)))</f>
        <v/>
      </c>
      <c r="AK89" s="223" t="str">
        <f>IF($B89="","",IF('Emissions (daily means)'!$BI89=0,"*",IF('Emissions (daily means)'!AN89="","*",'Emissions (daily means)'!AN89)))</f>
        <v/>
      </c>
      <c r="AL89" s="224" t="str">
        <f>IF($B89="","",IF('Emissions (daily means)'!$BI89=0,"*",IF('Emissions (daily means)'!AO89="","*",'Emissions (daily means)'!AO89)))</f>
        <v/>
      </c>
      <c r="AM89" s="225" t="str">
        <f>IF($B89="","",IF('Emissions (daily means)'!$BI89=0,"*",IF('Emissions (daily means)'!BC89="","*",'Emissions (daily means)'!BC89)))</f>
        <v/>
      </c>
      <c r="AN89" s="226" t="str">
        <f>IF($B89="","",IF('Emissions (daily means)'!$BI89=0,"*",IF('Emissions (daily means)'!BD89="","*",'Emissions (daily means)'!BD89)))</f>
        <v/>
      </c>
      <c r="AO89" s="227" t="str">
        <f>IF($B89="","",IF('Emissions (daily means)'!$BI89=0,"*",IF('Emissions (daily means)'!BE89="","*",'Emissions (daily means)'!BE89)))</f>
        <v/>
      </c>
      <c r="AP89" s="21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I89" s="157" t="str">
        <f t="shared" si="27"/>
        <v/>
      </c>
      <c r="BJ89" s="157" t="str">
        <f t="shared" si="48"/>
        <v/>
      </c>
      <c r="BK89" s="66" t="str">
        <f t="shared" si="49"/>
        <v/>
      </c>
      <c r="BL89" s="65" t="str">
        <f t="shared" si="28"/>
        <v/>
      </c>
      <c r="BM89" s="64" t="str">
        <f t="shared" si="28"/>
        <v/>
      </c>
      <c r="BN89" s="64" t="str">
        <f t="shared" si="28"/>
        <v/>
      </c>
      <c r="BO89" s="64" t="str">
        <f t="shared" si="28"/>
        <v/>
      </c>
      <c r="BP89" s="65" t="str">
        <f t="shared" si="28"/>
        <v/>
      </c>
      <c r="BQ89" s="65" t="str">
        <f t="shared" si="28"/>
        <v/>
      </c>
      <c r="BR89" s="65" t="str">
        <f t="shared" si="28"/>
        <v/>
      </c>
      <c r="BS89" s="65" t="str">
        <f t="shared" si="28"/>
        <v/>
      </c>
      <c r="BT89" s="64" t="str">
        <f t="shared" si="51"/>
        <v/>
      </c>
      <c r="BU89" s="65" t="str">
        <f t="shared" si="51"/>
        <v/>
      </c>
      <c r="BV89" s="65" t="str">
        <f t="shared" si="51"/>
        <v/>
      </c>
      <c r="BW89" s="65" t="str">
        <f t="shared" si="51"/>
        <v/>
      </c>
      <c r="BX89" s="65" t="str">
        <f t="shared" si="51"/>
        <v/>
      </c>
      <c r="BY89" s="65" t="str">
        <f t="shared" si="51"/>
        <v/>
      </c>
      <c r="BZ89" s="169" t="str">
        <f t="shared" si="50"/>
        <v/>
      </c>
      <c r="CH89" s="157" t="str">
        <f t="shared" si="30"/>
        <v/>
      </c>
      <c r="CI89" s="157" t="str">
        <f t="shared" si="31"/>
        <v/>
      </c>
      <c r="CJ89" s="165" t="str">
        <f t="shared" si="32"/>
        <v/>
      </c>
      <c r="CK89" s="66" t="str">
        <f t="shared" si="33"/>
        <v/>
      </c>
      <c r="CL89" s="65" t="str">
        <f t="shared" si="34"/>
        <v/>
      </c>
      <c r="CM89" s="64" t="str">
        <f t="shared" si="35"/>
        <v/>
      </c>
      <c r="CN89" s="64" t="str">
        <f t="shared" si="36"/>
        <v/>
      </c>
      <c r="CO89" s="64" t="str">
        <f t="shared" si="37"/>
        <v/>
      </c>
      <c r="CP89" s="65" t="str">
        <f t="shared" si="38"/>
        <v/>
      </c>
      <c r="CQ89" s="65" t="str">
        <f t="shared" si="39"/>
        <v/>
      </c>
      <c r="CR89" s="65" t="str">
        <f t="shared" si="40"/>
        <v/>
      </c>
      <c r="CS89" s="65" t="str">
        <f t="shared" si="41"/>
        <v/>
      </c>
      <c r="CT89" s="64" t="str">
        <f t="shared" si="42"/>
        <v/>
      </c>
      <c r="CU89" s="65" t="str">
        <f t="shared" si="43"/>
        <v/>
      </c>
      <c r="CV89" s="65" t="str">
        <f t="shared" si="44"/>
        <v/>
      </c>
      <c r="CW89" s="65" t="str">
        <f t="shared" si="45"/>
        <v/>
      </c>
      <c r="CX89" s="65" t="str">
        <f t="shared" si="46"/>
        <v/>
      </c>
      <c r="CY89" s="65" t="str">
        <f t="shared" si="47"/>
        <v/>
      </c>
    </row>
    <row r="90" spans="2:103" ht="15.75" customHeight="1" x14ac:dyDescent="0.25">
      <c r="B90" s="213" t="str">
        <f>IF('Emissions (daily means)'!D90="","",'Emissions (daily means)'!D90)</f>
        <v/>
      </c>
      <c r="C90" s="213" t="str">
        <f>IF('Emissions (daily means)'!B90="","",'Emissions (daily means)'!B90)</f>
        <v/>
      </c>
      <c r="D90" s="214" t="str">
        <f>IF('Emissions (daily means)'!E90="","",'Emissions (daily means)'!E90)</f>
        <v/>
      </c>
      <c r="E90" s="215" t="str">
        <f>IF('Emissions (daily means)'!F90="","",'Emissions (daily means)'!F90)</f>
        <v/>
      </c>
      <c r="F90" s="216" t="str">
        <f>IF($B90="","",IF('Emissions (daily means)'!$BI90=0,"*",IF('Emissions (daily means)'!I90="","*",'Emissions (daily means)'!I90)))</f>
        <v/>
      </c>
      <c r="G90" s="217" t="str">
        <f>IF($B90="","",IF('Emissions (daily means)'!$BI90=0,"*",IF('Emissions (daily means)'!J90="","*",'Emissions (daily means)'!J90)))</f>
        <v/>
      </c>
      <c r="H90" s="216" t="str">
        <f>IF($B90="","",IF('Emissions (daily means)'!$BI90=0,"*",IF('Emissions (daily means)'!K90="","*",'Emissions (daily means)'!K90)))</f>
        <v/>
      </c>
      <c r="I90" s="217" t="str">
        <f>IF($B90="","",IF('Emissions (daily means)'!$BI90=0,"*",IF('Emissions (daily means)'!L90="","*",'Emissions (daily means)'!L90)))</f>
        <v/>
      </c>
      <c r="J90" s="216" t="str">
        <f>IF($B90="","",IF('Emissions (daily means)'!$BI90=0,"*",IF('Emissions (daily means)'!M90="","*",'Emissions (daily means)'!M90)))</f>
        <v/>
      </c>
      <c r="K90" s="216" t="str">
        <f>IF($B90="","",IF('Emissions (daily means)'!$BI90=0,"*",IF('Emissions (daily means)'!N90="","*",'Emissions (daily means)'!N90)))</f>
        <v/>
      </c>
      <c r="L90" s="218" t="str">
        <f>IF($B90="","",IF('Emissions (daily means)'!$BI90=0,"*",IF('Emissions (daily means)'!O90="","*",'Emissions (daily means)'!O90)))</f>
        <v/>
      </c>
      <c r="M90" s="213" t="str">
        <f>IF($B90="","",IF('Emissions (daily means)'!$BI90=0,"*",IF('Emissions (daily means)'!P90="","*",'Emissions (daily means)'!P90)))</f>
        <v/>
      </c>
      <c r="N90" s="216" t="str">
        <f>IF($B90="","",IF('Emissions (daily means)'!$BI90=0,"*",IF('Emissions (daily means)'!Q90="","*",'Emissions (daily means)'!Q90)))</f>
        <v/>
      </c>
      <c r="O90" s="216" t="str">
        <f>IF($B90="","",IF('Emissions (daily means)'!$BI90=0,"*",IF('Emissions (daily means)'!R90="","*",'Emissions (daily means)'!R90)))</f>
        <v/>
      </c>
      <c r="P90" s="216" t="str">
        <f>IF($B90="","",IF('Emissions (daily means)'!$BI90=0,"*",IF('Emissions (daily means)'!S90="","*",'Emissions (daily means)'!S90)))</f>
        <v/>
      </c>
      <c r="Q90" s="219" t="str">
        <f>IF($B90="","",IF('Emissions (daily means)'!$BI90=0,"*",IF('Emissions (daily means)'!T90="","*",'Emissions (daily means)'!T90)))</f>
        <v/>
      </c>
      <c r="R90" s="220" t="str">
        <f>IF($B90="","",IF('Emissions (daily means)'!$BI90=0,"*",IF('Emissions (daily means)'!U90="","*",'Emissions (daily means)'!U90)))</f>
        <v/>
      </c>
      <c r="S90" s="217" t="str">
        <f>IF($B90="","",IF('Emissions (daily means)'!$BI90=0,"*",IF('Emissions (daily means)'!V90="","*",'Emissions (daily means)'!V90)))</f>
        <v/>
      </c>
      <c r="T90" s="216" t="str">
        <f>IF($B90="","",IF('Emissions (daily means)'!$BI90=0,"*",IF('Emissions (daily means)'!W90="","*",'Emissions (daily means)'!W90)))</f>
        <v/>
      </c>
      <c r="U90" s="219" t="str">
        <f>IF($B90="","",IF('Emissions (daily means)'!$BI90=0,"*",IF('Emissions (daily means)'!X90="","*",'Emissions (daily means)'!X90)))</f>
        <v/>
      </c>
      <c r="V90" s="221" t="str">
        <f>IF($B90="","",IF('Emissions (daily means)'!$BI90=0,"*",IF('Emissions (daily means)'!Y90="","*",'Emissions (daily means)'!Y90)))</f>
        <v/>
      </c>
      <c r="W90" s="217" t="str">
        <f>IF($B90="","",IF('Emissions (daily means)'!$BI90=0,"*",IF('Emissions (daily means)'!Z90="","*",'Emissions (daily means)'!Z90)))</f>
        <v/>
      </c>
      <c r="X90" s="217" t="str">
        <f>IF($B90="","",IF('Emissions (daily means)'!$BI90=0,"*",IF('Emissions (daily means)'!AA90="","*",'Emissions (daily means)'!AA90)))</f>
        <v/>
      </c>
      <c r="Y90" s="219" t="str">
        <f>IF($B90="","",IF('Emissions (daily means)'!$BI90=0,"*",IF('Emissions (daily means)'!AB90="","*",'Emissions (daily means)'!AB90)))</f>
        <v/>
      </c>
      <c r="Z90" s="220" t="str">
        <f>IF($B90="","",IF('Emissions (daily means)'!$BI90=0,"*",IF('Emissions (daily means)'!AC90="","*",'Emissions (daily means)'!AC90)))</f>
        <v/>
      </c>
      <c r="AA90" s="216" t="str">
        <f>IF($B90="","",IF('Emissions (daily means)'!$BI90=0,"*",IF('Emissions (daily means)'!AD90="","*",'Emissions (daily means)'!AD90)))</f>
        <v/>
      </c>
      <c r="AB90" s="216" t="str">
        <f>IF($B90="","",IF('Emissions (daily means)'!$BI90=0,"*",IF('Emissions (daily means)'!AE90="","*",'Emissions (daily means)'!AE90)))</f>
        <v/>
      </c>
      <c r="AC90" s="216" t="str">
        <f>IF($B90="","",IF('Emissions (daily means)'!$BI90=0,"*",IF('Emissions (daily means)'!AF90="","*",'Emissions (daily means)'!AF90)))</f>
        <v/>
      </c>
      <c r="AD90" s="216" t="str">
        <f>IF($B90="","",IF('Emissions (daily means)'!$BI90=0,"*",IF('Emissions (daily means)'!AG90="","*",'Emissions (daily means)'!AG90)))</f>
        <v/>
      </c>
      <c r="AE90" s="216" t="str">
        <f>IF($B90="","",IF('Emissions (daily means)'!$BI90=0,"*",IF('Emissions (daily means)'!AH90="","*",'Emissions (daily means)'!AH90)))</f>
        <v/>
      </c>
      <c r="AF90" s="216" t="str">
        <f>IF($B90="","",IF('Emissions (daily means)'!$BI90=0,"*",IF('Emissions (daily means)'!AI90="","*",'Emissions (daily means)'!AI90)))</f>
        <v/>
      </c>
      <c r="AG90" s="216" t="str">
        <f>IF($B90="","",IF('Emissions (daily means)'!$BI90=0,"*",IF('Emissions (daily means)'!AJ90="","*",'Emissions (daily means)'!AJ90)))</f>
        <v/>
      </c>
      <c r="AH90" s="217" t="str">
        <f>IF($B90="","",IF('Emissions (daily means)'!$BI90=0,"*",IF('Emissions (daily means)'!AK90="","*",'Emissions (daily means)'!AK90)))</f>
        <v/>
      </c>
      <c r="AI90" s="220" t="str">
        <f>IF($B90="","",IF('Emissions (daily means)'!$BI90=0,"*",IF('Emissions (daily means)'!AL90="","*",'Emissions (daily means)'!AL90)))</f>
        <v/>
      </c>
      <c r="AJ90" s="216" t="str">
        <f>IF($B90="","",IF('Emissions (daily means)'!$BI90=0,"*",IF('Emissions (daily means)'!AM90="","*",'Emissions (daily means)'!AM90)))</f>
        <v/>
      </c>
      <c r="AK90" s="223" t="str">
        <f>IF($B90="","",IF('Emissions (daily means)'!$BI90=0,"*",IF('Emissions (daily means)'!AN90="","*",'Emissions (daily means)'!AN90)))</f>
        <v/>
      </c>
      <c r="AL90" s="224" t="str">
        <f>IF($B90="","",IF('Emissions (daily means)'!$BI90=0,"*",IF('Emissions (daily means)'!AO90="","*",'Emissions (daily means)'!AO90)))</f>
        <v/>
      </c>
      <c r="AM90" s="225" t="str">
        <f>IF($B90="","",IF('Emissions (daily means)'!$BI90=0,"*",IF('Emissions (daily means)'!BC90="","*",'Emissions (daily means)'!BC90)))</f>
        <v/>
      </c>
      <c r="AN90" s="226" t="str">
        <f>IF($B90="","",IF('Emissions (daily means)'!$BI90=0,"*",IF('Emissions (daily means)'!BD90="","*",'Emissions (daily means)'!BD90)))</f>
        <v/>
      </c>
      <c r="AO90" s="227" t="str">
        <f>IF($B90="","",IF('Emissions (daily means)'!$BI90=0,"*",IF('Emissions (daily means)'!BE90="","*",'Emissions (daily means)'!BE90)))</f>
        <v/>
      </c>
      <c r="AP90" s="21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I90" s="157" t="str">
        <f t="shared" si="27"/>
        <v/>
      </c>
      <c r="BJ90" s="157" t="str">
        <f t="shared" si="48"/>
        <v/>
      </c>
      <c r="BK90" s="66" t="str">
        <f t="shared" si="49"/>
        <v/>
      </c>
      <c r="BL90" s="65" t="str">
        <f t="shared" si="28"/>
        <v/>
      </c>
      <c r="BM90" s="64" t="str">
        <f t="shared" si="28"/>
        <v/>
      </c>
      <c r="BN90" s="64" t="str">
        <f t="shared" si="28"/>
        <v/>
      </c>
      <c r="BO90" s="64" t="str">
        <f t="shared" si="28"/>
        <v/>
      </c>
      <c r="BP90" s="65" t="str">
        <f t="shared" si="28"/>
        <v/>
      </c>
      <c r="BQ90" s="65" t="str">
        <f t="shared" si="28"/>
        <v/>
      </c>
      <c r="BR90" s="65" t="str">
        <f t="shared" si="28"/>
        <v/>
      </c>
      <c r="BS90" s="65" t="str">
        <f t="shared" si="28"/>
        <v/>
      </c>
      <c r="BT90" s="64" t="str">
        <f t="shared" si="51"/>
        <v/>
      </c>
      <c r="BU90" s="65" t="str">
        <f t="shared" si="51"/>
        <v/>
      </c>
      <c r="BV90" s="65" t="str">
        <f t="shared" si="51"/>
        <v/>
      </c>
      <c r="BW90" s="65" t="str">
        <f t="shared" si="51"/>
        <v/>
      </c>
      <c r="BX90" s="65" t="str">
        <f t="shared" si="51"/>
        <v/>
      </c>
      <c r="BY90" s="65" t="str">
        <f t="shared" si="51"/>
        <v/>
      </c>
      <c r="BZ90" s="169" t="str">
        <f t="shared" si="50"/>
        <v/>
      </c>
      <c r="CH90" s="157" t="str">
        <f t="shared" si="30"/>
        <v/>
      </c>
      <c r="CI90" s="157" t="str">
        <f t="shared" si="31"/>
        <v/>
      </c>
      <c r="CJ90" s="165" t="str">
        <f t="shared" si="32"/>
        <v/>
      </c>
      <c r="CK90" s="66" t="str">
        <f t="shared" si="33"/>
        <v/>
      </c>
      <c r="CL90" s="65" t="str">
        <f t="shared" si="34"/>
        <v/>
      </c>
      <c r="CM90" s="64" t="str">
        <f t="shared" si="35"/>
        <v/>
      </c>
      <c r="CN90" s="64" t="str">
        <f t="shared" si="36"/>
        <v/>
      </c>
      <c r="CO90" s="64" t="str">
        <f t="shared" si="37"/>
        <v/>
      </c>
      <c r="CP90" s="65" t="str">
        <f t="shared" si="38"/>
        <v/>
      </c>
      <c r="CQ90" s="65" t="str">
        <f t="shared" si="39"/>
        <v/>
      </c>
      <c r="CR90" s="65" t="str">
        <f t="shared" si="40"/>
        <v/>
      </c>
      <c r="CS90" s="65" t="str">
        <f t="shared" si="41"/>
        <v/>
      </c>
      <c r="CT90" s="64" t="str">
        <f t="shared" si="42"/>
        <v/>
      </c>
      <c r="CU90" s="65" t="str">
        <f t="shared" si="43"/>
        <v/>
      </c>
      <c r="CV90" s="65" t="str">
        <f t="shared" si="44"/>
        <v/>
      </c>
      <c r="CW90" s="65" t="str">
        <f t="shared" si="45"/>
        <v/>
      </c>
      <c r="CX90" s="65" t="str">
        <f t="shared" si="46"/>
        <v/>
      </c>
      <c r="CY90" s="65" t="str">
        <f t="shared" si="47"/>
        <v/>
      </c>
    </row>
    <row r="91" spans="2:103" ht="15.75" customHeight="1" x14ac:dyDescent="0.25">
      <c r="B91" s="213" t="str">
        <f>IF('Emissions (daily means)'!D91="","",'Emissions (daily means)'!D91)</f>
        <v/>
      </c>
      <c r="C91" s="213" t="str">
        <f>IF('Emissions (daily means)'!B91="","",'Emissions (daily means)'!B91)</f>
        <v/>
      </c>
      <c r="D91" s="214" t="str">
        <f>IF('Emissions (daily means)'!E91="","",'Emissions (daily means)'!E91)</f>
        <v/>
      </c>
      <c r="E91" s="215" t="str">
        <f>IF('Emissions (daily means)'!F91="","",'Emissions (daily means)'!F91)</f>
        <v/>
      </c>
      <c r="F91" s="216" t="str">
        <f>IF($B91="","",IF('Emissions (daily means)'!$BI91=0,"*",IF('Emissions (daily means)'!I91="","*",'Emissions (daily means)'!I91)))</f>
        <v/>
      </c>
      <c r="G91" s="217" t="str">
        <f>IF($B91="","",IF('Emissions (daily means)'!$BI91=0,"*",IF('Emissions (daily means)'!J91="","*",'Emissions (daily means)'!J91)))</f>
        <v/>
      </c>
      <c r="H91" s="216" t="str">
        <f>IF($B91="","",IF('Emissions (daily means)'!$BI91=0,"*",IF('Emissions (daily means)'!K91="","*",'Emissions (daily means)'!K91)))</f>
        <v/>
      </c>
      <c r="I91" s="217" t="str">
        <f>IF($B91="","",IF('Emissions (daily means)'!$BI91=0,"*",IF('Emissions (daily means)'!L91="","*",'Emissions (daily means)'!L91)))</f>
        <v/>
      </c>
      <c r="J91" s="216" t="str">
        <f>IF($B91="","",IF('Emissions (daily means)'!$BI91=0,"*",IF('Emissions (daily means)'!M91="","*",'Emissions (daily means)'!M91)))</f>
        <v/>
      </c>
      <c r="K91" s="216" t="str">
        <f>IF($B91="","",IF('Emissions (daily means)'!$BI91=0,"*",IF('Emissions (daily means)'!N91="","*",'Emissions (daily means)'!N91)))</f>
        <v/>
      </c>
      <c r="L91" s="218" t="str">
        <f>IF($B91="","",IF('Emissions (daily means)'!$BI91=0,"*",IF('Emissions (daily means)'!O91="","*",'Emissions (daily means)'!O91)))</f>
        <v/>
      </c>
      <c r="M91" s="213" t="str">
        <f>IF($B91="","",IF('Emissions (daily means)'!$BI91=0,"*",IF('Emissions (daily means)'!P91="","*",'Emissions (daily means)'!P91)))</f>
        <v/>
      </c>
      <c r="N91" s="216" t="str">
        <f>IF($B91="","",IF('Emissions (daily means)'!$BI91=0,"*",IF('Emissions (daily means)'!Q91="","*",'Emissions (daily means)'!Q91)))</f>
        <v/>
      </c>
      <c r="O91" s="216" t="str">
        <f>IF($B91="","",IF('Emissions (daily means)'!$BI91=0,"*",IF('Emissions (daily means)'!R91="","*",'Emissions (daily means)'!R91)))</f>
        <v/>
      </c>
      <c r="P91" s="216" t="str">
        <f>IF($B91="","",IF('Emissions (daily means)'!$BI91=0,"*",IF('Emissions (daily means)'!S91="","*",'Emissions (daily means)'!S91)))</f>
        <v/>
      </c>
      <c r="Q91" s="219" t="str">
        <f>IF($B91="","",IF('Emissions (daily means)'!$BI91=0,"*",IF('Emissions (daily means)'!T91="","*",'Emissions (daily means)'!T91)))</f>
        <v/>
      </c>
      <c r="R91" s="220" t="str">
        <f>IF($B91="","",IF('Emissions (daily means)'!$BI91=0,"*",IF('Emissions (daily means)'!U91="","*",'Emissions (daily means)'!U91)))</f>
        <v/>
      </c>
      <c r="S91" s="217" t="str">
        <f>IF($B91="","",IF('Emissions (daily means)'!$BI91=0,"*",IF('Emissions (daily means)'!V91="","*",'Emissions (daily means)'!V91)))</f>
        <v/>
      </c>
      <c r="T91" s="216" t="str">
        <f>IF($B91="","",IF('Emissions (daily means)'!$BI91=0,"*",IF('Emissions (daily means)'!W91="","*",'Emissions (daily means)'!W91)))</f>
        <v/>
      </c>
      <c r="U91" s="219" t="str">
        <f>IF($B91="","",IF('Emissions (daily means)'!$BI91=0,"*",IF('Emissions (daily means)'!X91="","*",'Emissions (daily means)'!X91)))</f>
        <v/>
      </c>
      <c r="V91" s="221" t="str">
        <f>IF($B91="","",IF('Emissions (daily means)'!$BI91=0,"*",IF('Emissions (daily means)'!Y91="","*",'Emissions (daily means)'!Y91)))</f>
        <v/>
      </c>
      <c r="W91" s="217" t="str">
        <f>IF($B91="","",IF('Emissions (daily means)'!$BI91=0,"*",IF('Emissions (daily means)'!Z91="","*",'Emissions (daily means)'!Z91)))</f>
        <v/>
      </c>
      <c r="X91" s="217" t="str">
        <f>IF($B91="","",IF('Emissions (daily means)'!$BI91=0,"*",IF('Emissions (daily means)'!AA91="","*",'Emissions (daily means)'!AA91)))</f>
        <v/>
      </c>
      <c r="Y91" s="219" t="str">
        <f>IF($B91="","",IF('Emissions (daily means)'!$BI91=0,"*",IF('Emissions (daily means)'!AB91="","*",'Emissions (daily means)'!AB91)))</f>
        <v/>
      </c>
      <c r="Z91" s="220" t="str">
        <f>IF($B91="","",IF('Emissions (daily means)'!$BI91=0,"*",IF('Emissions (daily means)'!AC91="","*",'Emissions (daily means)'!AC91)))</f>
        <v/>
      </c>
      <c r="AA91" s="216" t="str">
        <f>IF($B91="","",IF('Emissions (daily means)'!$BI91=0,"*",IF('Emissions (daily means)'!AD91="","*",'Emissions (daily means)'!AD91)))</f>
        <v/>
      </c>
      <c r="AB91" s="216" t="str">
        <f>IF($B91="","",IF('Emissions (daily means)'!$BI91=0,"*",IF('Emissions (daily means)'!AE91="","*",'Emissions (daily means)'!AE91)))</f>
        <v/>
      </c>
      <c r="AC91" s="216" t="str">
        <f>IF($B91="","",IF('Emissions (daily means)'!$BI91=0,"*",IF('Emissions (daily means)'!AF91="","*",'Emissions (daily means)'!AF91)))</f>
        <v/>
      </c>
      <c r="AD91" s="216" t="str">
        <f>IF($B91="","",IF('Emissions (daily means)'!$BI91=0,"*",IF('Emissions (daily means)'!AG91="","*",'Emissions (daily means)'!AG91)))</f>
        <v/>
      </c>
      <c r="AE91" s="216" t="str">
        <f>IF($B91="","",IF('Emissions (daily means)'!$BI91=0,"*",IF('Emissions (daily means)'!AH91="","*",'Emissions (daily means)'!AH91)))</f>
        <v/>
      </c>
      <c r="AF91" s="216" t="str">
        <f>IF($B91="","",IF('Emissions (daily means)'!$BI91=0,"*",IF('Emissions (daily means)'!AI91="","*",'Emissions (daily means)'!AI91)))</f>
        <v/>
      </c>
      <c r="AG91" s="216" t="str">
        <f>IF($B91="","",IF('Emissions (daily means)'!$BI91=0,"*",IF('Emissions (daily means)'!AJ91="","*",'Emissions (daily means)'!AJ91)))</f>
        <v/>
      </c>
      <c r="AH91" s="217" t="str">
        <f>IF($B91="","",IF('Emissions (daily means)'!$BI91=0,"*",IF('Emissions (daily means)'!AK91="","*",'Emissions (daily means)'!AK91)))</f>
        <v/>
      </c>
      <c r="AI91" s="220" t="str">
        <f>IF($B91="","",IF('Emissions (daily means)'!$BI91=0,"*",IF('Emissions (daily means)'!AL91="","*",'Emissions (daily means)'!AL91)))</f>
        <v/>
      </c>
      <c r="AJ91" s="216" t="str">
        <f>IF($B91="","",IF('Emissions (daily means)'!$BI91=0,"*",IF('Emissions (daily means)'!AM91="","*",'Emissions (daily means)'!AM91)))</f>
        <v/>
      </c>
      <c r="AK91" s="223" t="str">
        <f>IF($B91="","",IF('Emissions (daily means)'!$BI91=0,"*",IF('Emissions (daily means)'!AN91="","*",'Emissions (daily means)'!AN91)))</f>
        <v/>
      </c>
      <c r="AL91" s="224" t="str">
        <f>IF($B91="","",IF('Emissions (daily means)'!$BI91=0,"*",IF('Emissions (daily means)'!AO91="","*",'Emissions (daily means)'!AO91)))</f>
        <v/>
      </c>
      <c r="AM91" s="225" t="str">
        <f>IF($B91="","",IF('Emissions (daily means)'!$BI91=0,"*",IF('Emissions (daily means)'!BC91="","*",'Emissions (daily means)'!BC91)))</f>
        <v/>
      </c>
      <c r="AN91" s="226" t="str">
        <f>IF($B91="","",IF('Emissions (daily means)'!$BI91=0,"*",IF('Emissions (daily means)'!BD91="","*",'Emissions (daily means)'!BD91)))</f>
        <v/>
      </c>
      <c r="AO91" s="227" t="str">
        <f>IF($B91="","",IF('Emissions (daily means)'!$BI91=0,"*",IF('Emissions (daily means)'!BE91="","*",'Emissions (daily means)'!BE91)))</f>
        <v/>
      </c>
      <c r="AP91" s="21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I91" s="157" t="str">
        <f t="shared" si="27"/>
        <v/>
      </c>
      <c r="BJ91" s="157" t="str">
        <f t="shared" si="48"/>
        <v/>
      </c>
      <c r="BK91" s="66" t="str">
        <f t="shared" si="49"/>
        <v/>
      </c>
      <c r="BL91" s="65" t="str">
        <f t="shared" si="28"/>
        <v/>
      </c>
      <c r="BM91" s="64" t="str">
        <f t="shared" si="28"/>
        <v/>
      </c>
      <c r="BN91" s="64" t="str">
        <f t="shared" si="28"/>
        <v/>
      </c>
      <c r="BO91" s="64" t="str">
        <f t="shared" si="28"/>
        <v/>
      </c>
      <c r="BP91" s="65" t="str">
        <f t="shared" si="28"/>
        <v/>
      </c>
      <c r="BQ91" s="65" t="str">
        <f t="shared" si="28"/>
        <v/>
      </c>
      <c r="BR91" s="65" t="str">
        <f t="shared" si="28"/>
        <v/>
      </c>
      <c r="BS91" s="65" t="str">
        <f t="shared" si="28"/>
        <v/>
      </c>
      <c r="BT91" s="64" t="str">
        <f t="shared" si="51"/>
        <v/>
      </c>
      <c r="BU91" s="65" t="str">
        <f t="shared" si="51"/>
        <v/>
      </c>
      <c r="BV91" s="65" t="str">
        <f t="shared" si="51"/>
        <v/>
      </c>
      <c r="BW91" s="65" t="str">
        <f t="shared" si="51"/>
        <v/>
      </c>
      <c r="BX91" s="65" t="str">
        <f t="shared" si="51"/>
        <v/>
      </c>
      <c r="BY91" s="65" t="str">
        <f t="shared" si="51"/>
        <v/>
      </c>
      <c r="BZ91" s="169" t="str">
        <f t="shared" si="50"/>
        <v/>
      </c>
      <c r="CH91" s="157" t="str">
        <f t="shared" si="30"/>
        <v/>
      </c>
      <c r="CI91" s="157" t="str">
        <f t="shared" si="31"/>
        <v/>
      </c>
      <c r="CJ91" s="165" t="str">
        <f t="shared" si="32"/>
        <v/>
      </c>
      <c r="CK91" s="66" t="str">
        <f t="shared" si="33"/>
        <v/>
      </c>
      <c r="CL91" s="65" t="str">
        <f t="shared" si="34"/>
        <v/>
      </c>
      <c r="CM91" s="64" t="str">
        <f t="shared" si="35"/>
        <v/>
      </c>
      <c r="CN91" s="64" t="str">
        <f t="shared" si="36"/>
        <v/>
      </c>
      <c r="CO91" s="64" t="str">
        <f t="shared" si="37"/>
        <v/>
      </c>
      <c r="CP91" s="65" t="str">
        <f t="shared" si="38"/>
        <v/>
      </c>
      <c r="CQ91" s="65" t="str">
        <f t="shared" si="39"/>
        <v/>
      </c>
      <c r="CR91" s="65" t="str">
        <f t="shared" si="40"/>
        <v/>
      </c>
      <c r="CS91" s="65" t="str">
        <f t="shared" si="41"/>
        <v/>
      </c>
      <c r="CT91" s="64" t="str">
        <f t="shared" si="42"/>
        <v/>
      </c>
      <c r="CU91" s="65" t="str">
        <f t="shared" si="43"/>
        <v/>
      </c>
      <c r="CV91" s="65" t="str">
        <f t="shared" si="44"/>
        <v/>
      </c>
      <c r="CW91" s="65" t="str">
        <f t="shared" si="45"/>
        <v/>
      </c>
      <c r="CX91" s="65" t="str">
        <f t="shared" si="46"/>
        <v/>
      </c>
      <c r="CY91" s="65" t="str">
        <f t="shared" si="47"/>
        <v/>
      </c>
    </row>
    <row r="92" spans="2:103" ht="15.75" customHeight="1" x14ac:dyDescent="0.25">
      <c r="B92" s="213" t="str">
        <f>IF('Emissions (daily means)'!D92="","",'Emissions (daily means)'!D92)</f>
        <v/>
      </c>
      <c r="C92" s="213" t="str">
        <f>IF('Emissions (daily means)'!B92="","",'Emissions (daily means)'!B92)</f>
        <v/>
      </c>
      <c r="D92" s="214" t="str">
        <f>IF('Emissions (daily means)'!E92="","",'Emissions (daily means)'!E92)</f>
        <v/>
      </c>
      <c r="E92" s="215" t="str">
        <f>IF('Emissions (daily means)'!F92="","",'Emissions (daily means)'!F92)</f>
        <v/>
      </c>
      <c r="F92" s="216" t="str">
        <f>IF($B92="","",IF('Emissions (daily means)'!$BI92=0,"*",IF('Emissions (daily means)'!I92="","*",'Emissions (daily means)'!I92)))</f>
        <v/>
      </c>
      <c r="G92" s="217" t="str">
        <f>IF($B92="","",IF('Emissions (daily means)'!$BI92=0,"*",IF('Emissions (daily means)'!J92="","*",'Emissions (daily means)'!J92)))</f>
        <v/>
      </c>
      <c r="H92" s="216" t="str">
        <f>IF($B92="","",IF('Emissions (daily means)'!$BI92=0,"*",IF('Emissions (daily means)'!K92="","*",'Emissions (daily means)'!K92)))</f>
        <v/>
      </c>
      <c r="I92" s="217" t="str">
        <f>IF($B92="","",IF('Emissions (daily means)'!$BI92=0,"*",IF('Emissions (daily means)'!L92="","*",'Emissions (daily means)'!L92)))</f>
        <v/>
      </c>
      <c r="J92" s="216" t="str">
        <f>IF($B92="","",IF('Emissions (daily means)'!$BI92=0,"*",IF('Emissions (daily means)'!M92="","*",'Emissions (daily means)'!M92)))</f>
        <v/>
      </c>
      <c r="K92" s="216" t="str">
        <f>IF($B92="","",IF('Emissions (daily means)'!$BI92=0,"*",IF('Emissions (daily means)'!N92="","*",'Emissions (daily means)'!N92)))</f>
        <v/>
      </c>
      <c r="L92" s="218" t="str">
        <f>IF($B92="","",IF('Emissions (daily means)'!$BI92=0,"*",IF('Emissions (daily means)'!O92="","*",'Emissions (daily means)'!O92)))</f>
        <v/>
      </c>
      <c r="M92" s="213" t="str">
        <f>IF($B92="","",IF('Emissions (daily means)'!$BI92=0,"*",IF('Emissions (daily means)'!P92="","*",'Emissions (daily means)'!P92)))</f>
        <v/>
      </c>
      <c r="N92" s="216" t="str">
        <f>IF($B92="","",IF('Emissions (daily means)'!$BI92=0,"*",IF('Emissions (daily means)'!Q92="","*",'Emissions (daily means)'!Q92)))</f>
        <v/>
      </c>
      <c r="O92" s="216" t="str">
        <f>IF($B92="","",IF('Emissions (daily means)'!$BI92=0,"*",IF('Emissions (daily means)'!R92="","*",'Emissions (daily means)'!R92)))</f>
        <v/>
      </c>
      <c r="P92" s="216" t="str">
        <f>IF($B92="","",IF('Emissions (daily means)'!$BI92=0,"*",IF('Emissions (daily means)'!S92="","*",'Emissions (daily means)'!S92)))</f>
        <v/>
      </c>
      <c r="Q92" s="219" t="str">
        <f>IF($B92="","",IF('Emissions (daily means)'!$BI92=0,"*",IF('Emissions (daily means)'!T92="","*",'Emissions (daily means)'!T92)))</f>
        <v/>
      </c>
      <c r="R92" s="220" t="str">
        <f>IF($B92="","",IF('Emissions (daily means)'!$BI92=0,"*",IF('Emissions (daily means)'!U92="","*",'Emissions (daily means)'!U92)))</f>
        <v/>
      </c>
      <c r="S92" s="217" t="str">
        <f>IF($B92="","",IF('Emissions (daily means)'!$BI92=0,"*",IF('Emissions (daily means)'!V92="","*",'Emissions (daily means)'!V92)))</f>
        <v/>
      </c>
      <c r="T92" s="216" t="str">
        <f>IF($B92="","",IF('Emissions (daily means)'!$BI92=0,"*",IF('Emissions (daily means)'!W92="","*",'Emissions (daily means)'!W92)))</f>
        <v/>
      </c>
      <c r="U92" s="219" t="str">
        <f>IF($B92="","",IF('Emissions (daily means)'!$BI92=0,"*",IF('Emissions (daily means)'!X92="","*",'Emissions (daily means)'!X92)))</f>
        <v/>
      </c>
      <c r="V92" s="221" t="str">
        <f>IF($B92="","",IF('Emissions (daily means)'!$BI92=0,"*",IF('Emissions (daily means)'!Y92="","*",'Emissions (daily means)'!Y92)))</f>
        <v/>
      </c>
      <c r="W92" s="217" t="str">
        <f>IF($B92="","",IF('Emissions (daily means)'!$BI92=0,"*",IF('Emissions (daily means)'!Z92="","*",'Emissions (daily means)'!Z92)))</f>
        <v/>
      </c>
      <c r="X92" s="217" t="str">
        <f>IF($B92="","",IF('Emissions (daily means)'!$BI92=0,"*",IF('Emissions (daily means)'!AA92="","*",'Emissions (daily means)'!AA92)))</f>
        <v/>
      </c>
      <c r="Y92" s="219" t="str">
        <f>IF($B92="","",IF('Emissions (daily means)'!$BI92=0,"*",IF('Emissions (daily means)'!AB92="","*",'Emissions (daily means)'!AB92)))</f>
        <v/>
      </c>
      <c r="Z92" s="220" t="str">
        <f>IF($B92="","",IF('Emissions (daily means)'!$BI92=0,"*",IF('Emissions (daily means)'!AC92="","*",'Emissions (daily means)'!AC92)))</f>
        <v/>
      </c>
      <c r="AA92" s="216" t="str">
        <f>IF($B92="","",IF('Emissions (daily means)'!$BI92=0,"*",IF('Emissions (daily means)'!AD92="","*",'Emissions (daily means)'!AD92)))</f>
        <v/>
      </c>
      <c r="AB92" s="216" t="str">
        <f>IF($B92="","",IF('Emissions (daily means)'!$BI92=0,"*",IF('Emissions (daily means)'!AE92="","*",'Emissions (daily means)'!AE92)))</f>
        <v/>
      </c>
      <c r="AC92" s="216" t="str">
        <f>IF($B92="","",IF('Emissions (daily means)'!$BI92=0,"*",IF('Emissions (daily means)'!AF92="","*",'Emissions (daily means)'!AF92)))</f>
        <v/>
      </c>
      <c r="AD92" s="216" t="str">
        <f>IF($B92="","",IF('Emissions (daily means)'!$BI92=0,"*",IF('Emissions (daily means)'!AG92="","*",'Emissions (daily means)'!AG92)))</f>
        <v/>
      </c>
      <c r="AE92" s="216" t="str">
        <f>IF($B92="","",IF('Emissions (daily means)'!$BI92=0,"*",IF('Emissions (daily means)'!AH92="","*",'Emissions (daily means)'!AH92)))</f>
        <v/>
      </c>
      <c r="AF92" s="216" t="str">
        <f>IF($B92="","",IF('Emissions (daily means)'!$BI92=0,"*",IF('Emissions (daily means)'!AI92="","*",'Emissions (daily means)'!AI92)))</f>
        <v/>
      </c>
      <c r="AG92" s="216" t="str">
        <f>IF($B92="","",IF('Emissions (daily means)'!$BI92=0,"*",IF('Emissions (daily means)'!AJ92="","*",'Emissions (daily means)'!AJ92)))</f>
        <v/>
      </c>
      <c r="AH92" s="217" t="str">
        <f>IF($B92="","",IF('Emissions (daily means)'!$BI92=0,"*",IF('Emissions (daily means)'!AK92="","*",'Emissions (daily means)'!AK92)))</f>
        <v/>
      </c>
      <c r="AI92" s="220" t="str">
        <f>IF($B92="","",IF('Emissions (daily means)'!$BI92=0,"*",IF('Emissions (daily means)'!AL92="","*",'Emissions (daily means)'!AL92)))</f>
        <v/>
      </c>
      <c r="AJ92" s="216" t="str">
        <f>IF($B92="","",IF('Emissions (daily means)'!$BI92=0,"*",IF('Emissions (daily means)'!AM92="","*",'Emissions (daily means)'!AM92)))</f>
        <v/>
      </c>
      <c r="AK92" s="223" t="str">
        <f>IF($B92="","",IF('Emissions (daily means)'!$BI92=0,"*",IF('Emissions (daily means)'!AN92="","*",'Emissions (daily means)'!AN92)))</f>
        <v/>
      </c>
      <c r="AL92" s="224" t="str">
        <f>IF($B92="","",IF('Emissions (daily means)'!$BI92=0,"*",IF('Emissions (daily means)'!AO92="","*",'Emissions (daily means)'!AO92)))</f>
        <v/>
      </c>
      <c r="AM92" s="225" t="str">
        <f>IF($B92="","",IF('Emissions (daily means)'!$BI92=0,"*",IF('Emissions (daily means)'!BC92="","*",'Emissions (daily means)'!BC92)))</f>
        <v/>
      </c>
      <c r="AN92" s="226" t="str">
        <f>IF($B92="","",IF('Emissions (daily means)'!$BI92=0,"*",IF('Emissions (daily means)'!BD92="","*",'Emissions (daily means)'!BD92)))</f>
        <v/>
      </c>
      <c r="AO92" s="227" t="str">
        <f>IF($B92="","",IF('Emissions (daily means)'!$BI92=0,"*",IF('Emissions (daily means)'!BE92="","*",'Emissions (daily means)'!BE92)))</f>
        <v/>
      </c>
      <c r="AP92" s="21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I92" s="157" t="str">
        <f t="shared" si="27"/>
        <v/>
      </c>
      <c r="BJ92" s="157" t="str">
        <f t="shared" si="48"/>
        <v/>
      </c>
      <c r="BK92" s="66" t="str">
        <f t="shared" si="49"/>
        <v/>
      </c>
      <c r="BL92" s="65" t="str">
        <f t="shared" si="28"/>
        <v/>
      </c>
      <c r="BM92" s="64" t="str">
        <f t="shared" si="28"/>
        <v/>
      </c>
      <c r="BN92" s="64" t="str">
        <f t="shared" si="28"/>
        <v/>
      </c>
      <c r="BO92" s="64" t="str">
        <f t="shared" si="28"/>
        <v/>
      </c>
      <c r="BP92" s="65" t="str">
        <f t="shared" si="28"/>
        <v/>
      </c>
      <c r="BQ92" s="65" t="str">
        <f t="shared" si="28"/>
        <v/>
      </c>
      <c r="BR92" s="65" t="str">
        <f t="shared" si="28"/>
        <v/>
      </c>
      <c r="BS92" s="65" t="str">
        <f t="shared" si="28"/>
        <v/>
      </c>
      <c r="BT92" s="64" t="str">
        <f t="shared" si="51"/>
        <v/>
      </c>
      <c r="BU92" s="65" t="str">
        <f t="shared" si="51"/>
        <v/>
      </c>
      <c r="BV92" s="65" t="str">
        <f t="shared" si="51"/>
        <v/>
      </c>
      <c r="BW92" s="65" t="str">
        <f t="shared" si="51"/>
        <v/>
      </c>
      <c r="BX92" s="65" t="str">
        <f t="shared" si="51"/>
        <v/>
      </c>
      <c r="BY92" s="65" t="str">
        <f t="shared" si="51"/>
        <v/>
      </c>
      <c r="BZ92" s="169" t="str">
        <f t="shared" si="50"/>
        <v/>
      </c>
      <c r="CH92" s="157" t="str">
        <f t="shared" si="30"/>
        <v/>
      </c>
      <c r="CI92" s="157" t="str">
        <f t="shared" si="31"/>
        <v/>
      </c>
      <c r="CJ92" s="165" t="str">
        <f t="shared" si="32"/>
        <v/>
      </c>
      <c r="CK92" s="66" t="str">
        <f t="shared" si="33"/>
        <v/>
      </c>
      <c r="CL92" s="65" t="str">
        <f t="shared" si="34"/>
        <v/>
      </c>
      <c r="CM92" s="64" t="str">
        <f t="shared" si="35"/>
        <v/>
      </c>
      <c r="CN92" s="64" t="str">
        <f t="shared" si="36"/>
        <v/>
      </c>
      <c r="CO92" s="64" t="str">
        <f t="shared" si="37"/>
        <v/>
      </c>
      <c r="CP92" s="65" t="str">
        <f t="shared" si="38"/>
        <v/>
      </c>
      <c r="CQ92" s="65" t="str">
        <f t="shared" si="39"/>
        <v/>
      </c>
      <c r="CR92" s="65" t="str">
        <f t="shared" si="40"/>
        <v/>
      </c>
      <c r="CS92" s="65" t="str">
        <f t="shared" si="41"/>
        <v/>
      </c>
      <c r="CT92" s="64" t="str">
        <f t="shared" si="42"/>
        <v/>
      </c>
      <c r="CU92" s="65" t="str">
        <f t="shared" si="43"/>
        <v/>
      </c>
      <c r="CV92" s="65" t="str">
        <f t="shared" si="44"/>
        <v/>
      </c>
      <c r="CW92" s="65" t="str">
        <f t="shared" si="45"/>
        <v/>
      </c>
      <c r="CX92" s="65" t="str">
        <f t="shared" si="46"/>
        <v/>
      </c>
      <c r="CY92" s="65" t="str">
        <f t="shared" si="47"/>
        <v/>
      </c>
    </row>
    <row r="93" spans="2:103" ht="15.75" customHeight="1" x14ac:dyDescent="0.25">
      <c r="B93" s="213" t="str">
        <f>IF('Emissions (daily means)'!D93="","",'Emissions (daily means)'!D93)</f>
        <v/>
      </c>
      <c r="C93" s="213" t="str">
        <f>IF('Emissions (daily means)'!B93="","",'Emissions (daily means)'!B93)</f>
        <v/>
      </c>
      <c r="D93" s="214" t="str">
        <f>IF('Emissions (daily means)'!E93="","",'Emissions (daily means)'!E93)</f>
        <v/>
      </c>
      <c r="E93" s="215" t="str">
        <f>IF('Emissions (daily means)'!F93="","",'Emissions (daily means)'!F93)</f>
        <v/>
      </c>
      <c r="F93" s="216" t="str">
        <f>IF($B93="","",IF('Emissions (daily means)'!$BI93=0,"*",IF('Emissions (daily means)'!I93="","*",'Emissions (daily means)'!I93)))</f>
        <v/>
      </c>
      <c r="G93" s="217" t="str">
        <f>IF($B93="","",IF('Emissions (daily means)'!$BI93=0,"*",IF('Emissions (daily means)'!J93="","*",'Emissions (daily means)'!J93)))</f>
        <v/>
      </c>
      <c r="H93" s="216" t="str">
        <f>IF($B93="","",IF('Emissions (daily means)'!$BI93=0,"*",IF('Emissions (daily means)'!K93="","*",'Emissions (daily means)'!K93)))</f>
        <v/>
      </c>
      <c r="I93" s="217" t="str">
        <f>IF($B93="","",IF('Emissions (daily means)'!$BI93=0,"*",IF('Emissions (daily means)'!L93="","*",'Emissions (daily means)'!L93)))</f>
        <v/>
      </c>
      <c r="J93" s="216" t="str">
        <f>IF($B93="","",IF('Emissions (daily means)'!$BI93=0,"*",IF('Emissions (daily means)'!M93="","*",'Emissions (daily means)'!M93)))</f>
        <v/>
      </c>
      <c r="K93" s="216" t="str">
        <f>IF($B93="","",IF('Emissions (daily means)'!$BI93=0,"*",IF('Emissions (daily means)'!N93="","*",'Emissions (daily means)'!N93)))</f>
        <v/>
      </c>
      <c r="L93" s="218" t="str">
        <f>IF($B93="","",IF('Emissions (daily means)'!$BI93=0,"*",IF('Emissions (daily means)'!O93="","*",'Emissions (daily means)'!O93)))</f>
        <v/>
      </c>
      <c r="M93" s="213" t="str">
        <f>IF($B93="","",IF('Emissions (daily means)'!$BI93=0,"*",IF('Emissions (daily means)'!P93="","*",'Emissions (daily means)'!P93)))</f>
        <v/>
      </c>
      <c r="N93" s="216" t="str">
        <f>IF($B93="","",IF('Emissions (daily means)'!$BI93=0,"*",IF('Emissions (daily means)'!Q93="","*",'Emissions (daily means)'!Q93)))</f>
        <v/>
      </c>
      <c r="O93" s="216" t="str">
        <f>IF($B93="","",IF('Emissions (daily means)'!$BI93=0,"*",IF('Emissions (daily means)'!R93="","*",'Emissions (daily means)'!R93)))</f>
        <v/>
      </c>
      <c r="P93" s="216" t="str">
        <f>IF($B93="","",IF('Emissions (daily means)'!$BI93=0,"*",IF('Emissions (daily means)'!S93="","*",'Emissions (daily means)'!S93)))</f>
        <v/>
      </c>
      <c r="Q93" s="219" t="str">
        <f>IF($B93="","",IF('Emissions (daily means)'!$BI93=0,"*",IF('Emissions (daily means)'!T93="","*",'Emissions (daily means)'!T93)))</f>
        <v/>
      </c>
      <c r="R93" s="220" t="str">
        <f>IF($B93="","",IF('Emissions (daily means)'!$BI93=0,"*",IF('Emissions (daily means)'!U93="","*",'Emissions (daily means)'!U93)))</f>
        <v/>
      </c>
      <c r="S93" s="217" t="str">
        <f>IF($B93="","",IF('Emissions (daily means)'!$BI93=0,"*",IF('Emissions (daily means)'!V93="","*",'Emissions (daily means)'!V93)))</f>
        <v/>
      </c>
      <c r="T93" s="216" t="str">
        <f>IF($B93="","",IF('Emissions (daily means)'!$BI93=0,"*",IF('Emissions (daily means)'!W93="","*",'Emissions (daily means)'!W93)))</f>
        <v/>
      </c>
      <c r="U93" s="219" t="str">
        <f>IF($B93="","",IF('Emissions (daily means)'!$BI93=0,"*",IF('Emissions (daily means)'!X93="","*",'Emissions (daily means)'!X93)))</f>
        <v/>
      </c>
      <c r="V93" s="221" t="str">
        <f>IF($B93="","",IF('Emissions (daily means)'!$BI93=0,"*",IF('Emissions (daily means)'!Y93="","*",'Emissions (daily means)'!Y93)))</f>
        <v/>
      </c>
      <c r="W93" s="217" t="str">
        <f>IF($B93="","",IF('Emissions (daily means)'!$BI93=0,"*",IF('Emissions (daily means)'!Z93="","*",'Emissions (daily means)'!Z93)))</f>
        <v/>
      </c>
      <c r="X93" s="217" t="str">
        <f>IF($B93="","",IF('Emissions (daily means)'!$BI93=0,"*",IF('Emissions (daily means)'!AA93="","*",'Emissions (daily means)'!AA93)))</f>
        <v/>
      </c>
      <c r="Y93" s="219" t="str">
        <f>IF($B93="","",IF('Emissions (daily means)'!$BI93=0,"*",IF('Emissions (daily means)'!AB93="","*",'Emissions (daily means)'!AB93)))</f>
        <v/>
      </c>
      <c r="Z93" s="220" t="str">
        <f>IF($B93="","",IF('Emissions (daily means)'!$BI93=0,"*",IF('Emissions (daily means)'!AC93="","*",'Emissions (daily means)'!AC93)))</f>
        <v/>
      </c>
      <c r="AA93" s="216" t="str">
        <f>IF($B93="","",IF('Emissions (daily means)'!$BI93=0,"*",IF('Emissions (daily means)'!AD93="","*",'Emissions (daily means)'!AD93)))</f>
        <v/>
      </c>
      <c r="AB93" s="216" t="str">
        <f>IF($B93="","",IF('Emissions (daily means)'!$BI93=0,"*",IF('Emissions (daily means)'!AE93="","*",'Emissions (daily means)'!AE93)))</f>
        <v/>
      </c>
      <c r="AC93" s="216" t="str">
        <f>IF($B93="","",IF('Emissions (daily means)'!$BI93=0,"*",IF('Emissions (daily means)'!AF93="","*",'Emissions (daily means)'!AF93)))</f>
        <v/>
      </c>
      <c r="AD93" s="216" t="str">
        <f>IF($B93="","",IF('Emissions (daily means)'!$BI93=0,"*",IF('Emissions (daily means)'!AG93="","*",'Emissions (daily means)'!AG93)))</f>
        <v/>
      </c>
      <c r="AE93" s="216" t="str">
        <f>IF($B93="","",IF('Emissions (daily means)'!$BI93=0,"*",IF('Emissions (daily means)'!AH93="","*",'Emissions (daily means)'!AH93)))</f>
        <v/>
      </c>
      <c r="AF93" s="216" t="str">
        <f>IF($B93="","",IF('Emissions (daily means)'!$BI93=0,"*",IF('Emissions (daily means)'!AI93="","*",'Emissions (daily means)'!AI93)))</f>
        <v/>
      </c>
      <c r="AG93" s="216" t="str">
        <f>IF($B93="","",IF('Emissions (daily means)'!$BI93=0,"*",IF('Emissions (daily means)'!AJ93="","*",'Emissions (daily means)'!AJ93)))</f>
        <v/>
      </c>
      <c r="AH93" s="217" t="str">
        <f>IF($B93="","",IF('Emissions (daily means)'!$BI93=0,"*",IF('Emissions (daily means)'!AK93="","*",'Emissions (daily means)'!AK93)))</f>
        <v/>
      </c>
      <c r="AI93" s="220" t="str">
        <f>IF($B93="","",IF('Emissions (daily means)'!$BI93=0,"*",IF('Emissions (daily means)'!AL93="","*",'Emissions (daily means)'!AL93)))</f>
        <v/>
      </c>
      <c r="AJ93" s="216" t="str">
        <f>IF($B93="","",IF('Emissions (daily means)'!$BI93=0,"*",IF('Emissions (daily means)'!AM93="","*",'Emissions (daily means)'!AM93)))</f>
        <v/>
      </c>
      <c r="AK93" s="223" t="str">
        <f>IF($B93="","",IF('Emissions (daily means)'!$BI93=0,"*",IF('Emissions (daily means)'!AN93="","*",'Emissions (daily means)'!AN93)))</f>
        <v/>
      </c>
      <c r="AL93" s="224" t="str">
        <f>IF($B93="","",IF('Emissions (daily means)'!$BI93=0,"*",IF('Emissions (daily means)'!AO93="","*",'Emissions (daily means)'!AO93)))</f>
        <v/>
      </c>
      <c r="AM93" s="225" t="str">
        <f>IF($B93="","",IF('Emissions (daily means)'!$BI93=0,"*",IF('Emissions (daily means)'!BC93="","*",'Emissions (daily means)'!BC93)))</f>
        <v/>
      </c>
      <c r="AN93" s="226" t="str">
        <f>IF($B93="","",IF('Emissions (daily means)'!$BI93=0,"*",IF('Emissions (daily means)'!BD93="","*",'Emissions (daily means)'!BD93)))</f>
        <v/>
      </c>
      <c r="AO93" s="227" t="str">
        <f>IF($B93="","",IF('Emissions (daily means)'!$BI93=0,"*",IF('Emissions (daily means)'!BE93="","*",'Emissions (daily means)'!BE93)))</f>
        <v/>
      </c>
      <c r="AP93" s="21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I93" s="157" t="str">
        <f t="shared" si="27"/>
        <v/>
      </c>
      <c r="BJ93" s="157" t="str">
        <f t="shared" si="48"/>
        <v/>
      </c>
      <c r="BK93" s="66" t="str">
        <f t="shared" si="49"/>
        <v/>
      </c>
      <c r="BL93" s="65" t="str">
        <f t="shared" si="28"/>
        <v/>
      </c>
      <c r="BM93" s="64" t="str">
        <f t="shared" si="28"/>
        <v/>
      </c>
      <c r="BN93" s="64" t="str">
        <f t="shared" si="28"/>
        <v/>
      </c>
      <c r="BO93" s="64" t="str">
        <f t="shared" si="28"/>
        <v/>
      </c>
      <c r="BP93" s="65" t="str">
        <f t="shared" si="28"/>
        <v/>
      </c>
      <c r="BQ93" s="65" t="str">
        <f t="shared" si="28"/>
        <v/>
      </c>
      <c r="BR93" s="65" t="str">
        <f t="shared" si="28"/>
        <v/>
      </c>
      <c r="BS93" s="65" t="str">
        <f t="shared" si="28"/>
        <v/>
      </c>
      <c r="BT93" s="64" t="str">
        <f t="shared" si="51"/>
        <v/>
      </c>
      <c r="BU93" s="65" t="str">
        <f t="shared" si="51"/>
        <v/>
      </c>
      <c r="BV93" s="65" t="str">
        <f t="shared" si="51"/>
        <v/>
      </c>
      <c r="BW93" s="65" t="str">
        <f t="shared" si="51"/>
        <v/>
      </c>
      <c r="BX93" s="65" t="str">
        <f t="shared" si="51"/>
        <v/>
      </c>
      <c r="BY93" s="65" t="str">
        <f t="shared" si="51"/>
        <v/>
      </c>
      <c r="BZ93" s="169" t="str">
        <f t="shared" si="50"/>
        <v/>
      </c>
      <c r="CH93" s="157" t="str">
        <f t="shared" si="30"/>
        <v/>
      </c>
      <c r="CI93" s="157" t="str">
        <f t="shared" si="31"/>
        <v/>
      </c>
      <c r="CJ93" s="165" t="str">
        <f t="shared" si="32"/>
        <v/>
      </c>
      <c r="CK93" s="66" t="str">
        <f t="shared" si="33"/>
        <v/>
      </c>
      <c r="CL93" s="65" t="str">
        <f t="shared" si="34"/>
        <v/>
      </c>
      <c r="CM93" s="64" t="str">
        <f t="shared" si="35"/>
        <v/>
      </c>
      <c r="CN93" s="64" t="str">
        <f t="shared" si="36"/>
        <v/>
      </c>
      <c r="CO93" s="64" t="str">
        <f t="shared" si="37"/>
        <v/>
      </c>
      <c r="CP93" s="65" t="str">
        <f t="shared" si="38"/>
        <v/>
      </c>
      <c r="CQ93" s="65" t="str">
        <f t="shared" si="39"/>
        <v/>
      </c>
      <c r="CR93" s="65" t="str">
        <f t="shared" si="40"/>
        <v/>
      </c>
      <c r="CS93" s="65" t="str">
        <f t="shared" si="41"/>
        <v/>
      </c>
      <c r="CT93" s="64" t="str">
        <f t="shared" si="42"/>
        <v/>
      </c>
      <c r="CU93" s="65" t="str">
        <f t="shared" si="43"/>
        <v/>
      </c>
      <c r="CV93" s="65" t="str">
        <f t="shared" si="44"/>
        <v/>
      </c>
      <c r="CW93" s="65" t="str">
        <f t="shared" si="45"/>
        <v/>
      </c>
      <c r="CX93" s="65" t="str">
        <f t="shared" si="46"/>
        <v/>
      </c>
      <c r="CY93" s="65" t="str">
        <f t="shared" si="47"/>
        <v/>
      </c>
    </row>
    <row r="94" spans="2:103" ht="15.75" customHeight="1" x14ac:dyDescent="0.25">
      <c r="B94" s="213" t="str">
        <f>IF('Emissions (daily means)'!D94="","",'Emissions (daily means)'!D94)</f>
        <v/>
      </c>
      <c r="C94" s="213" t="str">
        <f>IF('Emissions (daily means)'!B94="","",'Emissions (daily means)'!B94)</f>
        <v/>
      </c>
      <c r="D94" s="214" t="str">
        <f>IF('Emissions (daily means)'!E94="","",'Emissions (daily means)'!E94)</f>
        <v/>
      </c>
      <c r="E94" s="215" t="str">
        <f>IF('Emissions (daily means)'!F94="","",'Emissions (daily means)'!F94)</f>
        <v/>
      </c>
      <c r="F94" s="216" t="str">
        <f>IF($B94="","",IF('Emissions (daily means)'!$BI94=0,"*",IF('Emissions (daily means)'!I94="","*",'Emissions (daily means)'!I94)))</f>
        <v/>
      </c>
      <c r="G94" s="217" t="str">
        <f>IF($B94="","",IF('Emissions (daily means)'!$BI94=0,"*",IF('Emissions (daily means)'!J94="","*",'Emissions (daily means)'!J94)))</f>
        <v/>
      </c>
      <c r="H94" s="216" t="str">
        <f>IF($B94="","",IF('Emissions (daily means)'!$BI94=0,"*",IF('Emissions (daily means)'!K94="","*",'Emissions (daily means)'!K94)))</f>
        <v/>
      </c>
      <c r="I94" s="217" t="str">
        <f>IF($B94="","",IF('Emissions (daily means)'!$BI94=0,"*",IF('Emissions (daily means)'!L94="","*",'Emissions (daily means)'!L94)))</f>
        <v/>
      </c>
      <c r="J94" s="216" t="str">
        <f>IF($B94="","",IF('Emissions (daily means)'!$BI94=0,"*",IF('Emissions (daily means)'!M94="","*",'Emissions (daily means)'!M94)))</f>
        <v/>
      </c>
      <c r="K94" s="216" t="str">
        <f>IF($B94="","",IF('Emissions (daily means)'!$BI94=0,"*",IF('Emissions (daily means)'!N94="","*",'Emissions (daily means)'!N94)))</f>
        <v/>
      </c>
      <c r="L94" s="218" t="str">
        <f>IF($B94="","",IF('Emissions (daily means)'!$BI94=0,"*",IF('Emissions (daily means)'!O94="","*",'Emissions (daily means)'!O94)))</f>
        <v/>
      </c>
      <c r="M94" s="213" t="str">
        <f>IF($B94="","",IF('Emissions (daily means)'!$BI94=0,"*",IF('Emissions (daily means)'!P94="","*",'Emissions (daily means)'!P94)))</f>
        <v/>
      </c>
      <c r="N94" s="216" t="str">
        <f>IF($B94="","",IF('Emissions (daily means)'!$BI94=0,"*",IF('Emissions (daily means)'!Q94="","*",'Emissions (daily means)'!Q94)))</f>
        <v/>
      </c>
      <c r="O94" s="216" t="str">
        <f>IF($B94="","",IF('Emissions (daily means)'!$BI94=0,"*",IF('Emissions (daily means)'!R94="","*",'Emissions (daily means)'!R94)))</f>
        <v/>
      </c>
      <c r="P94" s="216" t="str">
        <f>IF($B94="","",IF('Emissions (daily means)'!$BI94=0,"*",IF('Emissions (daily means)'!S94="","*",'Emissions (daily means)'!S94)))</f>
        <v/>
      </c>
      <c r="Q94" s="219" t="str">
        <f>IF($B94="","",IF('Emissions (daily means)'!$BI94=0,"*",IF('Emissions (daily means)'!T94="","*",'Emissions (daily means)'!T94)))</f>
        <v/>
      </c>
      <c r="R94" s="220" t="str">
        <f>IF($B94="","",IF('Emissions (daily means)'!$BI94=0,"*",IF('Emissions (daily means)'!U94="","*",'Emissions (daily means)'!U94)))</f>
        <v/>
      </c>
      <c r="S94" s="217" t="str">
        <f>IF($B94="","",IF('Emissions (daily means)'!$BI94=0,"*",IF('Emissions (daily means)'!V94="","*",'Emissions (daily means)'!V94)))</f>
        <v/>
      </c>
      <c r="T94" s="216" t="str">
        <f>IF($B94="","",IF('Emissions (daily means)'!$BI94=0,"*",IF('Emissions (daily means)'!W94="","*",'Emissions (daily means)'!W94)))</f>
        <v/>
      </c>
      <c r="U94" s="219" t="str">
        <f>IF($B94="","",IF('Emissions (daily means)'!$BI94=0,"*",IF('Emissions (daily means)'!X94="","*",'Emissions (daily means)'!X94)))</f>
        <v/>
      </c>
      <c r="V94" s="221" t="str">
        <f>IF($B94="","",IF('Emissions (daily means)'!$BI94=0,"*",IF('Emissions (daily means)'!Y94="","*",'Emissions (daily means)'!Y94)))</f>
        <v/>
      </c>
      <c r="W94" s="217" t="str">
        <f>IF($B94="","",IF('Emissions (daily means)'!$BI94=0,"*",IF('Emissions (daily means)'!Z94="","*",'Emissions (daily means)'!Z94)))</f>
        <v/>
      </c>
      <c r="X94" s="217" t="str">
        <f>IF($B94="","",IF('Emissions (daily means)'!$BI94=0,"*",IF('Emissions (daily means)'!AA94="","*",'Emissions (daily means)'!AA94)))</f>
        <v/>
      </c>
      <c r="Y94" s="219" t="str">
        <f>IF($B94="","",IF('Emissions (daily means)'!$BI94=0,"*",IF('Emissions (daily means)'!AB94="","*",'Emissions (daily means)'!AB94)))</f>
        <v/>
      </c>
      <c r="Z94" s="220" t="str">
        <f>IF($B94="","",IF('Emissions (daily means)'!$BI94=0,"*",IF('Emissions (daily means)'!AC94="","*",'Emissions (daily means)'!AC94)))</f>
        <v/>
      </c>
      <c r="AA94" s="216" t="str">
        <f>IF($B94="","",IF('Emissions (daily means)'!$BI94=0,"*",IF('Emissions (daily means)'!AD94="","*",'Emissions (daily means)'!AD94)))</f>
        <v/>
      </c>
      <c r="AB94" s="216" t="str">
        <f>IF($B94="","",IF('Emissions (daily means)'!$BI94=0,"*",IF('Emissions (daily means)'!AE94="","*",'Emissions (daily means)'!AE94)))</f>
        <v/>
      </c>
      <c r="AC94" s="216" t="str">
        <f>IF($B94="","",IF('Emissions (daily means)'!$BI94=0,"*",IF('Emissions (daily means)'!AF94="","*",'Emissions (daily means)'!AF94)))</f>
        <v/>
      </c>
      <c r="AD94" s="216" t="str">
        <f>IF($B94="","",IF('Emissions (daily means)'!$BI94=0,"*",IF('Emissions (daily means)'!AG94="","*",'Emissions (daily means)'!AG94)))</f>
        <v/>
      </c>
      <c r="AE94" s="216" t="str">
        <f>IF($B94="","",IF('Emissions (daily means)'!$BI94=0,"*",IF('Emissions (daily means)'!AH94="","*",'Emissions (daily means)'!AH94)))</f>
        <v/>
      </c>
      <c r="AF94" s="216" t="str">
        <f>IF($B94="","",IF('Emissions (daily means)'!$BI94=0,"*",IF('Emissions (daily means)'!AI94="","*",'Emissions (daily means)'!AI94)))</f>
        <v/>
      </c>
      <c r="AG94" s="216" t="str">
        <f>IF($B94="","",IF('Emissions (daily means)'!$BI94=0,"*",IF('Emissions (daily means)'!AJ94="","*",'Emissions (daily means)'!AJ94)))</f>
        <v/>
      </c>
      <c r="AH94" s="217" t="str">
        <f>IF($B94="","",IF('Emissions (daily means)'!$BI94=0,"*",IF('Emissions (daily means)'!AK94="","*",'Emissions (daily means)'!AK94)))</f>
        <v/>
      </c>
      <c r="AI94" s="220" t="str">
        <f>IF($B94="","",IF('Emissions (daily means)'!$BI94=0,"*",IF('Emissions (daily means)'!AL94="","*",'Emissions (daily means)'!AL94)))</f>
        <v/>
      </c>
      <c r="AJ94" s="216" t="str">
        <f>IF($B94="","",IF('Emissions (daily means)'!$BI94=0,"*",IF('Emissions (daily means)'!AM94="","*",'Emissions (daily means)'!AM94)))</f>
        <v/>
      </c>
      <c r="AK94" s="223" t="str">
        <f>IF($B94="","",IF('Emissions (daily means)'!$BI94=0,"*",IF('Emissions (daily means)'!AN94="","*",'Emissions (daily means)'!AN94)))</f>
        <v/>
      </c>
      <c r="AL94" s="224" t="str">
        <f>IF($B94="","",IF('Emissions (daily means)'!$BI94=0,"*",IF('Emissions (daily means)'!AO94="","*",'Emissions (daily means)'!AO94)))</f>
        <v/>
      </c>
      <c r="AM94" s="225" t="str">
        <f>IF($B94="","",IF('Emissions (daily means)'!$BI94=0,"*",IF('Emissions (daily means)'!BC94="","*",'Emissions (daily means)'!BC94)))</f>
        <v/>
      </c>
      <c r="AN94" s="226" t="str">
        <f>IF($B94="","",IF('Emissions (daily means)'!$BI94=0,"*",IF('Emissions (daily means)'!BD94="","*",'Emissions (daily means)'!BD94)))</f>
        <v/>
      </c>
      <c r="AO94" s="227" t="str">
        <f>IF($B94="","",IF('Emissions (daily means)'!$BI94=0,"*",IF('Emissions (daily means)'!BE94="","*",'Emissions (daily means)'!BE94)))</f>
        <v/>
      </c>
      <c r="AP94" s="21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I94" s="157" t="str">
        <f t="shared" ref="BI94:BI157" si="52">IF(AQ94="Grand Total","",IF(AQ94="",BI93,AQ94))</f>
        <v/>
      </c>
      <c r="BJ94" s="157" t="str">
        <f t="shared" si="48"/>
        <v/>
      </c>
      <c r="BK94" s="66" t="str">
        <f t="shared" si="49"/>
        <v/>
      </c>
      <c r="BL94" s="65" t="str">
        <f t="shared" si="28"/>
        <v/>
      </c>
      <c r="BM94" s="64" t="str">
        <f t="shared" si="28"/>
        <v/>
      </c>
      <c r="BN94" s="64" t="str">
        <f t="shared" si="28"/>
        <v/>
      </c>
      <c r="BO94" s="64" t="str">
        <f t="shared" si="28"/>
        <v/>
      </c>
      <c r="BP94" s="65" t="str">
        <f t="shared" si="28"/>
        <v/>
      </c>
      <c r="BQ94" s="65" t="str">
        <f t="shared" si="28"/>
        <v/>
      </c>
      <c r="BR94" s="65" t="str">
        <f t="shared" si="28"/>
        <v/>
      </c>
      <c r="BS94" s="65" t="str">
        <f t="shared" si="28"/>
        <v/>
      </c>
      <c r="BT94" s="64" t="str">
        <f t="shared" si="51"/>
        <v/>
      </c>
      <c r="BU94" s="65" t="str">
        <f t="shared" si="51"/>
        <v/>
      </c>
      <c r="BV94" s="65" t="str">
        <f t="shared" si="51"/>
        <v/>
      </c>
      <c r="BW94" s="65" t="str">
        <f t="shared" si="51"/>
        <v/>
      </c>
      <c r="BX94" s="65" t="str">
        <f t="shared" si="51"/>
        <v/>
      </c>
      <c r="BY94" s="65" t="str">
        <f t="shared" si="51"/>
        <v/>
      </c>
      <c r="BZ94" s="169" t="str">
        <f t="shared" si="50"/>
        <v/>
      </c>
      <c r="CH94" s="157" t="str">
        <f t="shared" si="30"/>
        <v/>
      </c>
      <c r="CI94" s="157" t="str">
        <f t="shared" si="31"/>
        <v/>
      </c>
      <c r="CJ94" s="165" t="str">
        <f t="shared" si="32"/>
        <v/>
      </c>
      <c r="CK94" s="66" t="str">
        <f t="shared" si="33"/>
        <v/>
      </c>
      <c r="CL94" s="65" t="str">
        <f t="shared" si="34"/>
        <v/>
      </c>
      <c r="CM94" s="64" t="str">
        <f t="shared" si="35"/>
        <v/>
      </c>
      <c r="CN94" s="64" t="str">
        <f t="shared" si="36"/>
        <v/>
      </c>
      <c r="CO94" s="64" t="str">
        <f t="shared" si="37"/>
        <v/>
      </c>
      <c r="CP94" s="65" t="str">
        <f t="shared" si="38"/>
        <v/>
      </c>
      <c r="CQ94" s="65" t="str">
        <f t="shared" si="39"/>
        <v/>
      </c>
      <c r="CR94" s="65" t="str">
        <f t="shared" si="40"/>
        <v/>
      </c>
      <c r="CS94" s="65" t="str">
        <f t="shared" si="41"/>
        <v/>
      </c>
      <c r="CT94" s="64" t="str">
        <f t="shared" si="42"/>
        <v/>
      </c>
      <c r="CU94" s="65" t="str">
        <f t="shared" si="43"/>
        <v/>
      </c>
      <c r="CV94" s="65" t="str">
        <f t="shared" si="44"/>
        <v/>
      </c>
      <c r="CW94" s="65" t="str">
        <f t="shared" si="45"/>
        <v/>
      </c>
      <c r="CX94" s="65" t="str">
        <f t="shared" si="46"/>
        <v/>
      </c>
      <c r="CY94" s="65" t="str">
        <f t="shared" si="47"/>
        <v/>
      </c>
    </row>
    <row r="95" spans="2:103" ht="15.75" customHeight="1" x14ac:dyDescent="0.25">
      <c r="B95" s="213" t="str">
        <f>IF('Emissions (daily means)'!D95="","",'Emissions (daily means)'!D95)</f>
        <v/>
      </c>
      <c r="C95" s="213" t="str">
        <f>IF('Emissions (daily means)'!B95="","",'Emissions (daily means)'!B95)</f>
        <v/>
      </c>
      <c r="D95" s="214" t="str">
        <f>IF('Emissions (daily means)'!E95="","",'Emissions (daily means)'!E95)</f>
        <v/>
      </c>
      <c r="E95" s="215" t="str">
        <f>IF('Emissions (daily means)'!F95="","",'Emissions (daily means)'!F95)</f>
        <v/>
      </c>
      <c r="F95" s="216" t="str">
        <f>IF($B95="","",IF('Emissions (daily means)'!$BI95=0,"*",IF('Emissions (daily means)'!I95="","*",'Emissions (daily means)'!I95)))</f>
        <v/>
      </c>
      <c r="G95" s="217" t="str">
        <f>IF($B95="","",IF('Emissions (daily means)'!$BI95=0,"*",IF('Emissions (daily means)'!J95="","*",'Emissions (daily means)'!J95)))</f>
        <v/>
      </c>
      <c r="H95" s="216" t="str">
        <f>IF($B95="","",IF('Emissions (daily means)'!$BI95=0,"*",IF('Emissions (daily means)'!K95="","*",'Emissions (daily means)'!K95)))</f>
        <v/>
      </c>
      <c r="I95" s="217" t="str">
        <f>IF($B95="","",IF('Emissions (daily means)'!$BI95=0,"*",IF('Emissions (daily means)'!L95="","*",'Emissions (daily means)'!L95)))</f>
        <v/>
      </c>
      <c r="J95" s="216" t="str">
        <f>IF($B95="","",IF('Emissions (daily means)'!$BI95=0,"*",IF('Emissions (daily means)'!M95="","*",'Emissions (daily means)'!M95)))</f>
        <v/>
      </c>
      <c r="K95" s="216" t="str">
        <f>IF($B95="","",IF('Emissions (daily means)'!$BI95=0,"*",IF('Emissions (daily means)'!N95="","*",'Emissions (daily means)'!N95)))</f>
        <v/>
      </c>
      <c r="L95" s="218" t="str">
        <f>IF($B95="","",IF('Emissions (daily means)'!$BI95=0,"*",IF('Emissions (daily means)'!O95="","*",'Emissions (daily means)'!O95)))</f>
        <v/>
      </c>
      <c r="M95" s="213" t="str">
        <f>IF($B95="","",IF('Emissions (daily means)'!$BI95=0,"*",IF('Emissions (daily means)'!P95="","*",'Emissions (daily means)'!P95)))</f>
        <v/>
      </c>
      <c r="N95" s="216" t="str">
        <f>IF($B95="","",IF('Emissions (daily means)'!$BI95=0,"*",IF('Emissions (daily means)'!Q95="","*",'Emissions (daily means)'!Q95)))</f>
        <v/>
      </c>
      <c r="O95" s="216" t="str">
        <f>IF($B95="","",IF('Emissions (daily means)'!$BI95=0,"*",IF('Emissions (daily means)'!R95="","*",'Emissions (daily means)'!R95)))</f>
        <v/>
      </c>
      <c r="P95" s="216" t="str">
        <f>IF($B95="","",IF('Emissions (daily means)'!$BI95=0,"*",IF('Emissions (daily means)'!S95="","*",'Emissions (daily means)'!S95)))</f>
        <v/>
      </c>
      <c r="Q95" s="219" t="str">
        <f>IF($B95="","",IF('Emissions (daily means)'!$BI95=0,"*",IF('Emissions (daily means)'!T95="","*",'Emissions (daily means)'!T95)))</f>
        <v/>
      </c>
      <c r="R95" s="220" t="str">
        <f>IF($B95="","",IF('Emissions (daily means)'!$BI95=0,"*",IF('Emissions (daily means)'!U95="","*",'Emissions (daily means)'!U95)))</f>
        <v/>
      </c>
      <c r="S95" s="217" t="str">
        <f>IF($B95="","",IF('Emissions (daily means)'!$BI95=0,"*",IF('Emissions (daily means)'!V95="","*",'Emissions (daily means)'!V95)))</f>
        <v/>
      </c>
      <c r="T95" s="216" t="str">
        <f>IF($B95="","",IF('Emissions (daily means)'!$BI95=0,"*",IF('Emissions (daily means)'!W95="","*",'Emissions (daily means)'!W95)))</f>
        <v/>
      </c>
      <c r="U95" s="219" t="str">
        <f>IF($B95="","",IF('Emissions (daily means)'!$BI95=0,"*",IF('Emissions (daily means)'!X95="","*",'Emissions (daily means)'!X95)))</f>
        <v/>
      </c>
      <c r="V95" s="221" t="str">
        <f>IF($B95="","",IF('Emissions (daily means)'!$BI95=0,"*",IF('Emissions (daily means)'!Y95="","*",'Emissions (daily means)'!Y95)))</f>
        <v/>
      </c>
      <c r="W95" s="217" t="str">
        <f>IF($B95="","",IF('Emissions (daily means)'!$BI95=0,"*",IF('Emissions (daily means)'!Z95="","*",'Emissions (daily means)'!Z95)))</f>
        <v/>
      </c>
      <c r="X95" s="217" t="str">
        <f>IF($B95="","",IF('Emissions (daily means)'!$BI95=0,"*",IF('Emissions (daily means)'!AA95="","*",'Emissions (daily means)'!AA95)))</f>
        <v/>
      </c>
      <c r="Y95" s="219" t="str">
        <f>IF($B95="","",IF('Emissions (daily means)'!$BI95=0,"*",IF('Emissions (daily means)'!AB95="","*",'Emissions (daily means)'!AB95)))</f>
        <v/>
      </c>
      <c r="Z95" s="220" t="str">
        <f>IF($B95="","",IF('Emissions (daily means)'!$BI95=0,"*",IF('Emissions (daily means)'!AC95="","*",'Emissions (daily means)'!AC95)))</f>
        <v/>
      </c>
      <c r="AA95" s="216" t="str">
        <f>IF($B95="","",IF('Emissions (daily means)'!$BI95=0,"*",IF('Emissions (daily means)'!AD95="","*",'Emissions (daily means)'!AD95)))</f>
        <v/>
      </c>
      <c r="AB95" s="216" t="str">
        <f>IF($B95="","",IF('Emissions (daily means)'!$BI95=0,"*",IF('Emissions (daily means)'!AE95="","*",'Emissions (daily means)'!AE95)))</f>
        <v/>
      </c>
      <c r="AC95" s="216" t="str">
        <f>IF($B95="","",IF('Emissions (daily means)'!$BI95=0,"*",IF('Emissions (daily means)'!AF95="","*",'Emissions (daily means)'!AF95)))</f>
        <v/>
      </c>
      <c r="AD95" s="216" t="str">
        <f>IF($B95="","",IF('Emissions (daily means)'!$BI95=0,"*",IF('Emissions (daily means)'!AG95="","*",'Emissions (daily means)'!AG95)))</f>
        <v/>
      </c>
      <c r="AE95" s="216" t="str">
        <f>IF($B95="","",IF('Emissions (daily means)'!$BI95=0,"*",IF('Emissions (daily means)'!AH95="","*",'Emissions (daily means)'!AH95)))</f>
        <v/>
      </c>
      <c r="AF95" s="216" t="str">
        <f>IF($B95="","",IF('Emissions (daily means)'!$BI95=0,"*",IF('Emissions (daily means)'!AI95="","*",'Emissions (daily means)'!AI95)))</f>
        <v/>
      </c>
      <c r="AG95" s="216" t="str">
        <f>IF($B95="","",IF('Emissions (daily means)'!$BI95=0,"*",IF('Emissions (daily means)'!AJ95="","*",'Emissions (daily means)'!AJ95)))</f>
        <v/>
      </c>
      <c r="AH95" s="217" t="str">
        <f>IF($B95="","",IF('Emissions (daily means)'!$BI95=0,"*",IF('Emissions (daily means)'!AK95="","*",'Emissions (daily means)'!AK95)))</f>
        <v/>
      </c>
      <c r="AI95" s="220" t="str">
        <f>IF($B95="","",IF('Emissions (daily means)'!$BI95=0,"*",IF('Emissions (daily means)'!AL95="","*",'Emissions (daily means)'!AL95)))</f>
        <v/>
      </c>
      <c r="AJ95" s="216" t="str">
        <f>IF($B95="","",IF('Emissions (daily means)'!$BI95=0,"*",IF('Emissions (daily means)'!AM95="","*",'Emissions (daily means)'!AM95)))</f>
        <v/>
      </c>
      <c r="AK95" s="223" t="str">
        <f>IF($B95="","",IF('Emissions (daily means)'!$BI95=0,"*",IF('Emissions (daily means)'!AN95="","*",'Emissions (daily means)'!AN95)))</f>
        <v/>
      </c>
      <c r="AL95" s="224" t="str">
        <f>IF($B95="","",IF('Emissions (daily means)'!$BI95=0,"*",IF('Emissions (daily means)'!AO95="","*",'Emissions (daily means)'!AO95)))</f>
        <v/>
      </c>
      <c r="AM95" s="225" t="str">
        <f>IF($B95="","",IF('Emissions (daily means)'!$BI95=0,"*",IF('Emissions (daily means)'!BC95="","*",'Emissions (daily means)'!BC95)))</f>
        <v/>
      </c>
      <c r="AN95" s="226" t="str">
        <f>IF($B95="","",IF('Emissions (daily means)'!$BI95=0,"*",IF('Emissions (daily means)'!BD95="","*",'Emissions (daily means)'!BD95)))</f>
        <v/>
      </c>
      <c r="AO95" s="227" t="str">
        <f>IF($B95="","",IF('Emissions (daily means)'!$BI95=0,"*",IF('Emissions (daily means)'!BE95="","*",'Emissions (daily means)'!BE95)))</f>
        <v/>
      </c>
      <c r="AP95" s="21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I95" s="157" t="str">
        <f t="shared" si="52"/>
        <v/>
      </c>
      <c r="BJ95" s="157" t="str">
        <f t="shared" si="48"/>
        <v/>
      </c>
      <c r="BK95" s="66" t="str">
        <f t="shared" si="49"/>
        <v/>
      </c>
      <c r="BL95" s="65" t="str">
        <f t="shared" ref="BL95:BV124" si="53">IF($BI95="","",IF(AT95="","",AT95))</f>
        <v/>
      </c>
      <c r="BM95" s="64" t="str">
        <f t="shared" si="53"/>
        <v/>
      </c>
      <c r="BN95" s="64" t="str">
        <f t="shared" si="53"/>
        <v/>
      </c>
      <c r="BO95" s="64" t="str">
        <f t="shared" si="53"/>
        <v/>
      </c>
      <c r="BP95" s="65" t="str">
        <f t="shared" si="53"/>
        <v/>
      </c>
      <c r="BQ95" s="65" t="str">
        <f t="shared" si="53"/>
        <v/>
      </c>
      <c r="BR95" s="65" t="str">
        <f t="shared" si="53"/>
        <v/>
      </c>
      <c r="BS95" s="65" t="str">
        <f t="shared" si="53"/>
        <v/>
      </c>
      <c r="BT95" s="64" t="str">
        <f t="shared" si="51"/>
        <v/>
      </c>
      <c r="BU95" s="65" t="str">
        <f t="shared" si="51"/>
        <v/>
      </c>
      <c r="BV95" s="65" t="str">
        <f t="shared" si="51"/>
        <v/>
      </c>
      <c r="BW95" s="65" t="str">
        <f t="shared" si="51"/>
        <v/>
      </c>
      <c r="BX95" s="65" t="str">
        <f t="shared" si="51"/>
        <v/>
      </c>
      <c r="BY95" s="65" t="str">
        <f t="shared" si="51"/>
        <v/>
      </c>
      <c r="BZ95" s="169" t="str">
        <f t="shared" si="50"/>
        <v/>
      </c>
      <c r="CH95" s="157" t="str">
        <f t="shared" si="30"/>
        <v/>
      </c>
      <c r="CI95" s="157" t="str">
        <f t="shared" si="31"/>
        <v/>
      </c>
      <c r="CJ95" s="165" t="str">
        <f t="shared" si="32"/>
        <v/>
      </c>
      <c r="CK95" s="66" t="str">
        <f t="shared" si="33"/>
        <v/>
      </c>
      <c r="CL95" s="65" t="str">
        <f t="shared" si="34"/>
        <v/>
      </c>
      <c r="CM95" s="64" t="str">
        <f t="shared" si="35"/>
        <v/>
      </c>
      <c r="CN95" s="64" t="str">
        <f t="shared" si="36"/>
        <v/>
      </c>
      <c r="CO95" s="64" t="str">
        <f t="shared" si="37"/>
        <v/>
      </c>
      <c r="CP95" s="65" t="str">
        <f t="shared" si="38"/>
        <v/>
      </c>
      <c r="CQ95" s="65" t="str">
        <f t="shared" si="39"/>
        <v/>
      </c>
      <c r="CR95" s="65" t="str">
        <f t="shared" si="40"/>
        <v/>
      </c>
      <c r="CS95" s="65" t="str">
        <f t="shared" si="41"/>
        <v/>
      </c>
      <c r="CT95" s="64" t="str">
        <f t="shared" si="42"/>
        <v/>
      </c>
      <c r="CU95" s="65" t="str">
        <f t="shared" si="43"/>
        <v/>
      </c>
      <c r="CV95" s="65" t="str">
        <f t="shared" si="44"/>
        <v/>
      </c>
      <c r="CW95" s="65" t="str">
        <f t="shared" si="45"/>
        <v/>
      </c>
      <c r="CX95" s="65" t="str">
        <f t="shared" si="46"/>
        <v/>
      </c>
      <c r="CY95" s="65" t="str">
        <f t="shared" si="47"/>
        <v/>
      </c>
    </row>
    <row r="96" spans="2:103" ht="15.75" customHeight="1" x14ac:dyDescent="0.25">
      <c r="B96" s="213" t="str">
        <f>IF('Emissions (daily means)'!D96="","",'Emissions (daily means)'!D96)</f>
        <v/>
      </c>
      <c r="C96" s="213" t="str">
        <f>IF('Emissions (daily means)'!B96="","",'Emissions (daily means)'!B96)</f>
        <v/>
      </c>
      <c r="D96" s="214" t="str">
        <f>IF('Emissions (daily means)'!E96="","",'Emissions (daily means)'!E96)</f>
        <v/>
      </c>
      <c r="E96" s="215" t="str">
        <f>IF('Emissions (daily means)'!F96="","",'Emissions (daily means)'!F96)</f>
        <v/>
      </c>
      <c r="F96" s="216" t="str">
        <f>IF($B96="","",IF('Emissions (daily means)'!$BI96=0,"*",IF('Emissions (daily means)'!I96="","*",'Emissions (daily means)'!I96)))</f>
        <v/>
      </c>
      <c r="G96" s="217" t="str">
        <f>IF($B96="","",IF('Emissions (daily means)'!$BI96=0,"*",IF('Emissions (daily means)'!J96="","*",'Emissions (daily means)'!J96)))</f>
        <v/>
      </c>
      <c r="H96" s="216" t="str">
        <f>IF($B96="","",IF('Emissions (daily means)'!$BI96=0,"*",IF('Emissions (daily means)'!K96="","*",'Emissions (daily means)'!K96)))</f>
        <v/>
      </c>
      <c r="I96" s="217" t="str">
        <f>IF($B96="","",IF('Emissions (daily means)'!$BI96=0,"*",IF('Emissions (daily means)'!L96="","*",'Emissions (daily means)'!L96)))</f>
        <v/>
      </c>
      <c r="J96" s="216" t="str">
        <f>IF($B96="","",IF('Emissions (daily means)'!$BI96=0,"*",IF('Emissions (daily means)'!M96="","*",'Emissions (daily means)'!M96)))</f>
        <v/>
      </c>
      <c r="K96" s="216" t="str">
        <f>IF($B96="","",IF('Emissions (daily means)'!$BI96=0,"*",IF('Emissions (daily means)'!N96="","*",'Emissions (daily means)'!N96)))</f>
        <v/>
      </c>
      <c r="L96" s="218" t="str">
        <f>IF($B96="","",IF('Emissions (daily means)'!$BI96=0,"*",IF('Emissions (daily means)'!O96="","*",'Emissions (daily means)'!O96)))</f>
        <v/>
      </c>
      <c r="M96" s="213" t="str">
        <f>IF($B96="","",IF('Emissions (daily means)'!$BI96=0,"*",IF('Emissions (daily means)'!P96="","*",'Emissions (daily means)'!P96)))</f>
        <v/>
      </c>
      <c r="N96" s="216" t="str">
        <f>IF($B96="","",IF('Emissions (daily means)'!$BI96=0,"*",IF('Emissions (daily means)'!Q96="","*",'Emissions (daily means)'!Q96)))</f>
        <v/>
      </c>
      <c r="O96" s="216" t="str">
        <f>IF($B96="","",IF('Emissions (daily means)'!$BI96=0,"*",IF('Emissions (daily means)'!R96="","*",'Emissions (daily means)'!R96)))</f>
        <v/>
      </c>
      <c r="P96" s="216" t="str">
        <f>IF($B96="","",IF('Emissions (daily means)'!$BI96=0,"*",IF('Emissions (daily means)'!S96="","*",'Emissions (daily means)'!S96)))</f>
        <v/>
      </c>
      <c r="Q96" s="219" t="str">
        <f>IF($B96="","",IF('Emissions (daily means)'!$BI96=0,"*",IF('Emissions (daily means)'!T96="","*",'Emissions (daily means)'!T96)))</f>
        <v/>
      </c>
      <c r="R96" s="220" t="str">
        <f>IF($B96="","",IF('Emissions (daily means)'!$BI96=0,"*",IF('Emissions (daily means)'!U96="","*",'Emissions (daily means)'!U96)))</f>
        <v/>
      </c>
      <c r="S96" s="217" t="str">
        <f>IF($B96="","",IF('Emissions (daily means)'!$BI96=0,"*",IF('Emissions (daily means)'!V96="","*",'Emissions (daily means)'!V96)))</f>
        <v/>
      </c>
      <c r="T96" s="216" t="str">
        <f>IF($B96="","",IF('Emissions (daily means)'!$BI96=0,"*",IF('Emissions (daily means)'!W96="","*",'Emissions (daily means)'!W96)))</f>
        <v/>
      </c>
      <c r="U96" s="219" t="str">
        <f>IF($B96="","",IF('Emissions (daily means)'!$BI96=0,"*",IF('Emissions (daily means)'!X96="","*",'Emissions (daily means)'!X96)))</f>
        <v/>
      </c>
      <c r="V96" s="221" t="str">
        <f>IF($B96="","",IF('Emissions (daily means)'!$BI96=0,"*",IF('Emissions (daily means)'!Y96="","*",'Emissions (daily means)'!Y96)))</f>
        <v/>
      </c>
      <c r="W96" s="217" t="str">
        <f>IF($B96="","",IF('Emissions (daily means)'!$BI96=0,"*",IF('Emissions (daily means)'!Z96="","*",'Emissions (daily means)'!Z96)))</f>
        <v/>
      </c>
      <c r="X96" s="217" t="str">
        <f>IF($B96="","",IF('Emissions (daily means)'!$BI96=0,"*",IF('Emissions (daily means)'!AA96="","*",'Emissions (daily means)'!AA96)))</f>
        <v/>
      </c>
      <c r="Y96" s="219" t="str">
        <f>IF($B96="","",IF('Emissions (daily means)'!$BI96=0,"*",IF('Emissions (daily means)'!AB96="","*",'Emissions (daily means)'!AB96)))</f>
        <v/>
      </c>
      <c r="Z96" s="220" t="str">
        <f>IF($B96="","",IF('Emissions (daily means)'!$BI96=0,"*",IF('Emissions (daily means)'!AC96="","*",'Emissions (daily means)'!AC96)))</f>
        <v/>
      </c>
      <c r="AA96" s="216" t="str">
        <f>IF($B96="","",IF('Emissions (daily means)'!$BI96=0,"*",IF('Emissions (daily means)'!AD96="","*",'Emissions (daily means)'!AD96)))</f>
        <v/>
      </c>
      <c r="AB96" s="216" t="str">
        <f>IF($B96="","",IF('Emissions (daily means)'!$BI96=0,"*",IF('Emissions (daily means)'!AE96="","*",'Emissions (daily means)'!AE96)))</f>
        <v/>
      </c>
      <c r="AC96" s="216" t="str">
        <f>IF($B96="","",IF('Emissions (daily means)'!$BI96=0,"*",IF('Emissions (daily means)'!AF96="","*",'Emissions (daily means)'!AF96)))</f>
        <v/>
      </c>
      <c r="AD96" s="216" t="str">
        <f>IF($B96="","",IF('Emissions (daily means)'!$BI96=0,"*",IF('Emissions (daily means)'!AG96="","*",'Emissions (daily means)'!AG96)))</f>
        <v/>
      </c>
      <c r="AE96" s="216" t="str">
        <f>IF($B96="","",IF('Emissions (daily means)'!$BI96=0,"*",IF('Emissions (daily means)'!AH96="","*",'Emissions (daily means)'!AH96)))</f>
        <v/>
      </c>
      <c r="AF96" s="216" t="str">
        <f>IF($B96="","",IF('Emissions (daily means)'!$BI96=0,"*",IF('Emissions (daily means)'!AI96="","*",'Emissions (daily means)'!AI96)))</f>
        <v/>
      </c>
      <c r="AG96" s="216" t="str">
        <f>IF($B96="","",IF('Emissions (daily means)'!$BI96=0,"*",IF('Emissions (daily means)'!AJ96="","*",'Emissions (daily means)'!AJ96)))</f>
        <v/>
      </c>
      <c r="AH96" s="217" t="str">
        <f>IF($B96="","",IF('Emissions (daily means)'!$BI96=0,"*",IF('Emissions (daily means)'!AK96="","*",'Emissions (daily means)'!AK96)))</f>
        <v/>
      </c>
      <c r="AI96" s="220" t="str">
        <f>IF($B96="","",IF('Emissions (daily means)'!$BI96=0,"*",IF('Emissions (daily means)'!AL96="","*",'Emissions (daily means)'!AL96)))</f>
        <v/>
      </c>
      <c r="AJ96" s="216" t="str">
        <f>IF($B96="","",IF('Emissions (daily means)'!$BI96=0,"*",IF('Emissions (daily means)'!AM96="","*",'Emissions (daily means)'!AM96)))</f>
        <v/>
      </c>
      <c r="AK96" s="223" t="str">
        <f>IF($B96="","",IF('Emissions (daily means)'!$BI96=0,"*",IF('Emissions (daily means)'!AN96="","*",'Emissions (daily means)'!AN96)))</f>
        <v/>
      </c>
      <c r="AL96" s="224" t="str">
        <f>IF($B96="","",IF('Emissions (daily means)'!$BI96=0,"*",IF('Emissions (daily means)'!AO96="","*",'Emissions (daily means)'!AO96)))</f>
        <v/>
      </c>
      <c r="AM96" s="225" t="str">
        <f>IF($B96="","",IF('Emissions (daily means)'!$BI96=0,"*",IF('Emissions (daily means)'!BC96="","*",'Emissions (daily means)'!BC96)))</f>
        <v/>
      </c>
      <c r="AN96" s="226" t="str">
        <f>IF($B96="","",IF('Emissions (daily means)'!$BI96=0,"*",IF('Emissions (daily means)'!BD96="","*",'Emissions (daily means)'!BD96)))</f>
        <v/>
      </c>
      <c r="AO96" s="227" t="str">
        <f>IF($B96="","",IF('Emissions (daily means)'!$BI96=0,"*",IF('Emissions (daily means)'!BE96="","*",'Emissions (daily means)'!BE96)))</f>
        <v/>
      </c>
      <c r="AP96" s="21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I96" s="157" t="str">
        <f t="shared" si="52"/>
        <v/>
      </c>
      <c r="BJ96" s="157" t="str">
        <f t="shared" si="48"/>
        <v/>
      </c>
      <c r="BK96" s="66" t="str">
        <f t="shared" si="49"/>
        <v/>
      </c>
      <c r="BL96" s="65" t="str">
        <f t="shared" si="53"/>
        <v/>
      </c>
      <c r="BM96" s="64" t="str">
        <f t="shared" si="53"/>
        <v/>
      </c>
      <c r="BN96" s="64" t="str">
        <f t="shared" si="53"/>
        <v/>
      </c>
      <c r="BO96" s="64" t="str">
        <f t="shared" si="53"/>
        <v/>
      </c>
      <c r="BP96" s="65" t="str">
        <f t="shared" si="53"/>
        <v/>
      </c>
      <c r="BQ96" s="65" t="str">
        <f t="shared" si="53"/>
        <v/>
      </c>
      <c r="BR96" s="65" t="str">
        <f t="shared" si="53"/>
        <v/>
      </c>
      <c r="BS96" s="65" t="str">
        <f t="shared" si="53"/>
        <v/>
      </c>
      <c r="BT96" s="64" t="str">
        <f t="shared" si="51"/>
        <v/>
      </c>
      <c r="BU96" s="65" t="str">
        <f t="shared" si="51"/>
        <v/>
      </c>
      <c r="BV96" s="65" t="str">
        <f t="shared" si="51"/>
        <v/>
      </c>
      <c r="BW96" s="65" t="str">
        <f t="shared" si="51"/>
        <v/>
      </c>
      <c r="BX96" s="65" t="str">
        <f t="shared" si="51"/>
        <v/>
      </c>
      <c r="BY96" s="65" t="str">
        <f t="shared" si="51"/>
        <v/>
      </c>
      <c r="BZ96" s="169" t="str">
        <f t="shared" si="50"/>
        <v/>
      </c>
      <c r="CH96" s="157" t="str">
        <f t="shared" si="30"/>
        <v/>
      </c>
      <c r="CI96" s="157" t="str">
        <f t="shared" si="31"/>
        <v/>
      </c>
      <c r="CJ96" s="165" t="str">
        <f t="shared" si="32"/>
        <v/>
      </c>
      <c r="CK96" s="66" t="str">
        <f t="shared" si="33"/>
        <v/>
      </c>
      <c r="CL96" s="65" t="str">
        <f t="shared" si="34"/>
        <v/>
      </c>
      <c r="CM96" s="64" t="str">
        <f t="shared" si="35"/>
        <v/>
      </c>
      <c r="CN96" s="64" t="str">
        <f t="shared" si="36"/>
        <v/>
      </c>
      <c r="CO96" s="64" t="str">
        <f t="shared" si="37"/>
        <v/>
      </c>
      <c r="CP96" s="65" t="str">
        <f t="shared" si="38"/>
        <v/>
      </c>
      <c r="CQ96" s="65" t="str">
        <f t="shared" si="39"/>
        <v/>
      </c>
      <c r="CR96" s="65" t="str">
        <f t="shared" si="40"/>
        <v/>
      </c>
      <c r="CS96" s="65" t="str">
        <f t="shared" si="41"/>
        <v/>
      </c>
      <c r="CT96" s="64" t="str">
        <f t="shared" si="42"/>
        <v/>
      </c>
      <c r="CU96" s="65" t="str">
        <f t="shared" si="43"/>
        <v/>
      </c>
      <c r="CV96" s="65" t="str">
        <f t="shared" si="44"/>
        <v/>
      </c>
      <c r="CW96" s="65" t="str">
        <f t="shared" si="45"/>
        <v/>
      </c>
      <c r="CX96" s="65" t="str">
        <f t="shared" si="46"/>
        <v/>
      </c>
      <c r="CY96" s="65" t="str">
        <f t="shared" si="47"/>
        <v/>
      </c>
    </row>
    <row r="97" spans="2:103" ht="15.75" customHeight="1" x14ac:dyDescent="0.25">
      <c r="B97" s="213" t="str">
        <f>IF('Emissions (daily means)'!D97="","",'Emissions (daily means)'!D97)</f>
        <v/>
      </c>
      <c r="C97" s="213" t="str">
        <f>IF('Emissions (daily means)'!B97="","",'Emissions (daily means)'!B97)</f>
        <v/>
      </c>
      <c r="D97" s="214" t="str">
        <f>IF('Emissions (daily means)'!E97="","",'Emissions (daily means)'!E97)</f>
        <v/>
      </c>
      <c r="E97" s="215" t="str">
        <f>IF('Emissions (daily means)'!F97="","",'Emissions (daily means)'!F97)</f>
        <v/>
      </c>
      <c r="F97" s="216" t="str">
        <f>IF($B97="","",IF('Emissions (daily means)'!$BI97=0,"*",IF('Emissions (daily means)'!I97="","*",'Emissions (daily means)'!I97)))</f>
        <v/>
      </c>
      <c r="G97" s="217" t="str">
        <f>IF($B97="","",IF('Emissions (daily means)'!$BI97=0,"*",IF('Emissions (daily means)'!J97="","*",'Emissions (daily means)'!J97)))</f>
        <v/>
      </c>
      <c r="H97" s="216" t="str">
        <f>IF($B97="","",IF('Emissions (daily means)'!$BI97=0,"*",IF('Emissions (daily means)'!K97="","*",'Emissions (daily means)'!K97)))</f>
        <v/>
      </c>
      <c r="I97" s="217" t="str">
        <f>IF($B97="","",IF('Emissions (daily means)'!$BI97=0,"*",IF('Emissions (daily means)'!L97="","*",'Emissions (daily means)'!L97)))</f>
        <v/>
      </c>
      <c r="J97" s="216" t="str">
        <f>IF($B97="","",IF('Emissions (daily means)'!$BI97=0,"*",IF('Emissions (daily means)'!M97="","*",'Emissions (daily means)'!M97)))</f>
        <v/>
      </c>
      <c r="K97" s="216" t="str">
        <f>IF($B97="","",IF('Emissions (daily means)'!$BI97=0,"*",IF('Emissions (daily means)'!N97="","*",'Emissions (daily means)'!N97)))</f>
        <v/>
      </c>
      <c r="L97" s="218" t="str">
        <f>IF($B97="","",IF('Emissions (daily means)'!$BI97=0,"*",IF('Emissions (daily means)'!O97="","*",'Emissions (daily means)'!O97)))</f>
        <v/>
      </c>
      <c r="M97" s="213" t="str">
        <f>IF($B97="","",IF('Emissions (daily means)'!$BI97=0,"*",IF('Emissions (daily means)'!P97="","*",'Emissions (daily means)'!P97)))</f>
        <v/>
      </c>
      <c r="N97" s="216" t="str">
        <f>IF($B97="","",IF('Emissions (daily means)'!$BI97=0,"*",IF('Emissions (daily means)'!Q97="","*",'Emissions (daily means)'!Q97)))</f>
        <v/>
      </c>
      <c r="O97" s="216" t="str">
        <f>IF($B97="","",IF('Emissions (daily means)'!$BI97=0,"*",IF('Emissions (daily means)'!R97="","*",'Emissions (daily means)'!R97)))</f>
        <v/>
      </c>
      <c r="P97" s="216" t="str">
        <f>IF($B97="","",IF('Emissions (daily means)'!$BI97=0,"*",IF('Emissions (daily means)'!S97="","*",'Emissions (daily means)'!S97)))</f>
        <v/>
      </c>
      <c r="Q97" s="219" t="str">
        <f>IF($B97="","",IF('Emissions (daily means)'!$BI97=0,"*",IF('Emissions (daily means)'!T97="","*",'Emissions (daily means)'!T97)))</f>
        <v/>
      </c>
      <c r="R97" s="220" t="str">
        <f>IF($B97="","",IF('Emissions (daily means)'!$BI97=0,"*",IF('Emissions (daily means)'!U97="","*",'Emissions (daily means)'!U97)))</f>
        <v/>
      </c>
      <c r="S97" s="217" t="str">
        <f>IF($B97="","",IF('Emissions (daily means)'!$BI97=0,"*",IF('Emissions (daily means)'!V97="","*",'Emissions (daily means)'!V97)))</f>
        <v/>
      </c>
      <c r="T97" s="216" t="str">
        <f>IF($B97="","",IF('Emissions (daily means)'!$BI97=0,"*",IF('Emissions (daily means)'!W97="","*",'Emissions (daily means)'!W97)))</f>
        <v/>
      </c>
      <c r="U97" s="219" t="str">
        <f>IF($B97="","",IF('Emissions (daily means)'!$BI97=0,"*",IF('Emissions (daily means)'!X97="","*",'Emissions (daily means)'!X97)))</f>
        <v/>
      </c>
      <c r="V97" s="221" t="str">
        <f>IF($B97="","",IF('Emissions (daily means)'!$BI97=0,"*",IF('Emissions (daily means)'!Y97="","*",'Emissions (daily means)'!Y97)))</f>
        <v/>
      </c>
      <c r="W97" s="217" t="str">
        <f>IF($B97="","",IF('Emissions (daily means)'!$BI97=0,"*",IF('Emissions (daily means)'!Z97="","*",'Emissions (daily means)'!Z97)))</f>
        <v/>
      </c>
      <c r="X97" s="217" t="str">
        <f>IF($B97="","",IF('Emissions (daily means)'!$BI97=0,"*",IF('Emissions (daily means)'!AA97="","*",'Emissions (daily means)'!AA97)))</f>
        <v/>
      </c>
      <c r="Y97" s="219" t="str">
        <f>IF($B97="","",IF('Emissions (daily means)'!$BI97=0,"*",IF('Emissions (daily means)'!AB97="","*",'Emissions (daily means)'!AB97)))</f>
        <v/>
      </c>
      <c r="Z97" s="220" t="str">
        <f>IF($B97="","",IF('Emissions (daily means)'!$BI97=0,"*",IF('Emissions (daily means)'!AC97="","*",'Emissions (daily means)'!AC97)))</f>
        <v/>
      </c>
      <c r="AA97" s="216" t="str">
        <f>IF($B97="","",IF('Emissions (daily means)'!$BI97=0,"*",IF('Emissions (daily means)'!AD97="","*",'Emissions (daily means)'!AD97)))</f>
        <v/>
      </c>
      <c r="AB97" s="216" t="str">
        <f>IF($B97="","",IF('Emissions (daily means)'!$BI97=0,"*",IF('Emissions (daily means)'!AE97="","*",'Emissions (daily means)'!AE97)))</f>
        <v/>
      </c>
      <c r="AC97" s="216" t="str">
        <f>IF($B97="","",IF('Emissions (daily means)'!$BI97=0,"*",IF('Emissions (daily means)'!AF97="","*",'Emissions (daily means)'!AF97)))</f>
        <v/>
      </c>
      <c r="AD97" s="216" t="str">
        <f>IF($B97="","",IF('Emissions (daily means)'!$BI97=0,"*",IF('Emissions (daily means)'!AG97="","*",'Emissions (daily means)'!AG97)))</f>
        <v/>
      </c>
      <c r="AE97" s="216" t="str">
        <f>IF($B97="","",IF('Emissions (daily means)'!$BI97=0,"*",IF('Emissions (daily means)'!AH97="","*",'Emissions (daily means)'!AH97)))</f>
        <v/>
      </c>
      <c r="AF97" s="216" t="str">
        <f>IF($B97="","",IF('Emissions (daily means)'!$BI97=0,"*",IF('Emissions (daily means)'!AI97="","*",'Emissions (daily means)'!AI97)))</f>
        <v/>
      </c>
      <c r="AG97" s="216" t="str">
        <f>IF($B97="","",IF('Emissions (daily means)'!$BI97=0,"*",IF('Emissions (daily means)'!AJ97="","*",'Emissions (daily means)'!AJ97)))</f>
        <v/>
      </c>
      <c r="AH97" s="217" t="str">
        <f>IF($B97="","",IF('Emissions (daily means)'!$BI97=0,"*",IF('Emissions (daily means)'!AK97="","*",'Emissions (daily means)'!AK97)))</f>
        <v/>
      </c>
      <c r="AI97" s="220" t="str">
        <f>IF($B97="","",IF('Emissions (daily means)'!$BI97=0,"*",IF('Emissions (daily means)'!AL97="","*",'Emissions (daily means)'!AL97)))</f>
        <v/>
      </c>
      <c r="AJ97" s="216" t="str">
        <f>IF($B97="","",IF('Emissions (daily means)'!$BI97=0,"*",IF('Emissions (daily means)'!AM97="","*",'Emissions (daily means)'!AM97)))</f>
        <v/>
      </c>
      <c r="AK97" s="223" t="str">
        <f>IF($B97="","",IF('Emissions (daily means)'!$BI97=0,"*",IF('Emissions (daily means)'!AN97="","*",'Emissions (daily means)'!AN97)))</f>
        <v/>
      </c>
      <c r="AL97" s="224" t="str">
        <f>IF($B97="","",IF('Emissions (daily means)'!$BI97=0,"*",IF('Emissions (daily means)'!AO97="","*",'Emissions (daily means)'!AO97)))</f>
        <v/>
      </c>
      <c r="AM97" s="225" t="str">
        <f>IF($B97="","",IF('Emissions (daily means)'!$BI97=0,"*",IF('Emissions (daily means)'!BC97="","*",'Emissions (daily means)'!BC97)))</f>
        <v/>
      </c>
      <c r="AN97" s="226" t="str">
        <f>IF($B97="","",IF('Emissions (daily means)'!$BI97=0,"*",IF('Emissions (daily means)'!BD97="","*",'Emissions (daily means)'!BD97)))</f>
        <v/>
      </c>
      <c r="AO97" s="227" t="str">
        <f>IF($B97="","",IF('Emissions (daily means)'!$BI97=0,"*",IF('Emissions (daily means)'!BE97="","*",'Emissions (daily means)'!BE97)))</f>
        <v/>
      </c>
      <c r="AP97" s="21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I97" s="157" t="str">
        <f t="shared" si="52"/>
        <v/>
      </c>
      <c r="BJ97" s="157" t="str">
        <f t="shared" si="48"/>
        <v/>
      </c>
      <c r="BK97" s="66" t="str">
        <f t="shared" si="49"/>
        <v/>
      </c>
      <c r="BL97" s="65" t="str">
        <f t="shared" si="53"/>
        <v/>
      </c>
      <c r="BM97" s="64" t="str">
        <f t="shared" si="53"/>
        <v/>
      </c>
      <c r="BN97" s="64" t="str">
        <f t="shared" si="53"/>
        <v/>
      </c>
      <c r="BO97" s="64" t="str">
        <f t="shared" si="53"/>
        <v/>
      </c>
      <c r="BP97" s="65" t="str">
        <f t="shared" si="53"/>
        <v/>
      </c>
      <c r="BQ97" s="65" t="str">
        <f t="shared" si="53"/>
        <v/>
      </c>
      <c r="BR97" s="65" t="str">
        <f t="shared" si="53"/>
        <v/>
      </c>
      <c r="BS97" s="65" t="str">
        <f t="shared" si="53"/>
        <v/>
      </c>
      <c r="BT97" s="64" t="str">
        <f t="shared" si="51"/>
        <v/>
      </c>
      <c r="BU97" s="65" t="str">
        <f t="shared" si="51"/>
        <v/>
      </c>
      <c r="BV97" s="65" t="str">
        <f t="shared" si="51"/>
        <v/>
      </c>
      <c r="BW97" s="65" t="str">
        <f t="shared" si="51"/>
        <v/>
      </c>
      <c r="BX97" s="65" t="str">
        <f t="shared" si="51"/>
        <v/>
      </c>
      <c r="BY97" s="65" t="str">
        <f t="shared" si="51"/>
        <v/>
      </c>
      <c r="BZ97" s="169" t="str">
        <f t="shared" si="50"/>
        <v/>
      </c>
      <c r="CH97" s="157" t="str">
        <f t="shared" si="30"/>
        <v/>
      </c>
      <c r="CI97" s="157" t="str">
        <f t="shared" si="31"/>
        <v/>
      </c>
      <c r="CJ97" s="165" t="str">
        <f t="shared" si="32"/>
        <v/>
      </c>
      <c r="CK97" s="66" t="str">
        <f t="shared" si="33"/>
        <v/>
      </c>
      <c r="CL97" s="65" t="str">
        <f t="shared" si="34"/>
        <v/>
      </c>
      <c r="CM97" s="64" t="str">
        <f t="shared" si="35"/>
        <v/>
      </c>
      <c r="CN97" s="64" t="str">
        <f t="shared" si="36"/>
        <v/>
      </c>
      <c r="CO97" s="64" t="str">
        <f t="shared" si="37"/>
        <v/>
      </c>
      <c r="CP97" s="65" t="str">
        <f t="shared" si="38"/>
        <v/>
      </c>
      <c r="CQ97" s="65" t="str">
        <f t="shared" si="39"/>
        <v/>
      </c>
      <c r="CR97" s="65" t="str">
        <f t="shared" si="40"/>
        <v/>
      </c>
      <c r="CS97" s="65" t="str">
        <f t="shared" si="41"/>
        <v/>
      </c>
      <c r="CT97" s="64" t="str">
        <f t="shared" si="42"/>
        <v/>
      </c>
      <c r="CU97" s="65" t="str">
        <f t="shared" si="43"/>
        <v/>
      </c>
      <c r="CV97" s="65" t="str">
        <f t="shared" si="44"/>
        <v/>
      </c>
      <c r="CW97" s="65" t="str">
        <f t="shared" si="45"/>
        <v/>
      </c>
      <c r="CX97" s="65" t="str">
        <f t="shared" si="46"/>
        <v/>
      </c>
      <c r="CY97" s="65" t="str">
        <f t="shared" si="47"/>
        <v/>
      </c>
    </row>
    <row r="98" spans="2:103" ht="15.75" customHeight="1" x14ac:dyDescent="0.25">
      <c r="B98" s="213" t="str">
        <f>IF('Emissions (daily means)'!D98="","",'Emissions (daily means)'!D98)</f>
        <v/>
      </c>
      <c r="C98" s="213" t="str">
        <f>IF('Emissions (daily means)'!B98="","",'Emissions (daily means)'!B98)</f>
        <v/>
      </c>
      <c r="D98" s="214" t="str">
        <f>IF('Emissions (daily means)'!E98="","",'Emissions (daily means)'!E98)</f>
        <v/>
      </c>
      <c r="E98" s="215" t="str">
        <f>IF('Emissions (daily means)'!F98="","",'Emissions (daily means)'!F98)</f>
        <v/>
      </c>
      <c r="F98" s="216" t="str">
        <f>IF($B98="","",IF('Emissions (daily means)'!$BI98=0,"*",IF('Emissions (daily means)'!I98="","*",'Emissions (daily means)'!I98)))</f>
        <v/>
      </c>
      <c r="G98" s="217" t="str">
        <f>IF($B98="","",IF('Emissions (daily means)'!$BI98=0,"*",IF('Emissions (daily means)'!J98="","*",'Emissions (daily means)'!J98)))</f>
        <v/>
      </c>
      <c r="H98" s="216" t="str">
        <f>IF($B98="","",IF('Emissions (daily means)'!$BI98=0,"*",IF('Emissions (daily means)'!K98="","*",'Emissions (daily means)'!K98)))</f>
        <v/>
      </c>
      <c r="I98" s="217" t="str">
        <f>IF($B98="","",IF('Emissions (daily means)'!$BI98=0,"*",IF('Emissions (daily means)'!L98="","*",'Emissions (daily means)'!L98)))</f>
        <v/>
      </c>
      <c r="J98" s="216" t="str">
        <f>IF($B98="","",IF('Emissions (daily means)'!$BI98=0,"*",IF('Emissions (daily means)'!M98="","*",'Emissions (daily means)'!M98)))</f>
        <v/>
      </c>
      <c r="K98" s="216" t="str">
        <f>IF($B98="","",IF('Emissions (daily means)'!$BI98=0,"*",IF('Emissions (daily means)'!N98="","*",'Emissions (daily means)'!N98)))</f>
        <v/>
      </c>
      <c r="L98" s="218" t="str">
        <f>IF($B98="","",IF('Emissions (daily means)'!$BI98=0,"*",IF('Emissions (daily means)'!O98="","*",'Emissions (daily means)'!O98)))</f>
        <v/>
      </c>
      <c r="M98" s="213" t="str">
        <f>IF($B98="","",IF('Emissions (daily means)'!$BI98=0,"*",IF('Emissions (daily means)'!P98="","*",'Emissions (daily means)'!P98)))</f>
        <v/>
      </c>
      <c r="N98" s="216" t="str">
        <f>IF($B98="","",IF('Emissions (daily means)'!$BI98=0,"*",IF('Emissions (daily means)'!Q98="","*",'Emissions (daily means)'!Q98)))</f>
        <v/>
      </c>
      <c r="O98" s="216" t="str">
        <f>IF($B98="","",IF('Emissions (daily means)'!$BI98=0,"*",IF('Emissions (daily means)'!R98="","*",'Emissions (daily means)'!R98)))</f>
        <v/>
      </c>
      <c r="P98" s="216" t="str">
        <f>IF($B98="","",IF('Emissions (daily means)'!$BI98=0,"*",IF('Emissions (daily means)'!S98="","*",'Emissions (daily means)'!S98)))</f>
        <v/>
      </c>
      <c r="Q98" s="219" t="str">
        <f>IF($B98="","",IF('Emissions (daily means)'!$BI98=0,"*",IF('Emissions (daily means)'!T98="","*",'Emissions (daily means)'!T98)))</f>
        <v/>
      </c>
      <c r="R98" s="220" t="str">
        <f>IF($B98="","",IF('Emissions (daily means)'!$BI98=0,"*",IF('Emissions (daily means)'!U98="","*",'Emissions (daily means)'!U98)))</f>
        <v/>
      </c>
      <c r="S98" s="217" t="str">
        <f>IF($B98="","",IF('Emissions (daily means)'!$BI98=0,"*",IF('Emissions (daily means)'!V98="","*",'Emissions (daily means)'!V98)))</f>
        <v/>
      </c>
      <c r="T98" s="216" t="str">
        <f>IF($B98="","",IF('Emissions (daily means)'!$BI98=0,"*",IF('Emissions (daily means)'!W98="","*",'Emissions (daily means)'!W98)))</f>
        <v/>
      </c>
      <c r="U98" s="219" t="str">
        <f>IF($B98="","",IF('Emissions (daily means)'!$BI98=0,"*",IF('Emissions (daily means)'!X98="","*",'Emissions (daily means)'!X98)))</f>
        <v/>
      </c>
      <c r="V98" s="221" t="str">
        <f>IF($B98="","",IF('Emissions (daily means)'!$BI98=0,"*",IF('Emissions (daily means)'!Y98="","*",'Emissions (daily means)'!Y98)))</f>
        <v/>
      </c>
      <c r="W98" s="217" t="str">
        <f>IF($B98="","",IF('Emissions (daily means)'!$BI98=0,"*",IF('Emissions (daily means)'!Z98="","*",'Emissions (daily means)'!Z98)))</f>
        <v/>
      </c>
      <c r="X98" s="217" t="str">
        <f>IF($B98="","",IF('Emissions (daily means)'!$BI98=0,"*",IF('Emissions (daily means)'!AA98="","*",'Emissions (daily means)'!AA98)))</f>
        <v/>
      </c>
      <c r="Y98" s="219" t="str">
        <f>IF($B98="","",IF('Emissions (daily means)'!$BI98=0,"*",IF('Emissions (daily means)'!AB98="","*",'Emissions (daily means)'!AB98)))</f>
        <v/>
      </c>
      <c r="Z98" s="220" t="str">
        <f>IF($B98="","",IF('Emissions (daily means)'!$BI98=0,"*",IF('Emissions (daily means)'!AC98="","*",'Emissions (daily means)'!AC98)))</f>
        <v/>
      </c>
      <c r="AA98" s="216" t="str">
        <f>IF($B98="","",IF('Emissions (daily means)'!$BI98=0,"*",IF('Emissions (daily means)'!AD98="","*",'Emissions (daily means)'!AD98)))</f>
        <v/>
      </c>
      <c r="AB98" s="216" t="str">
        <f>IF($B98="","",IF('Emissions (daily means)'!$BI98=0,"*",IF('Emissions (daily means)'!AE98="","*",'Emissions (daily means)'!AE98)))</f>
        <v/>
      </c>
      <c r="AC98" s="216" t="str">
        <f>IF($B98="","",IF('Emissions (daily means)'!$BI98=0,"*",IF('Emissions (daily means)'!AF98="","*",'Emissions (daily means)'!AF98)))</f>
        <v/>
      </c>
      <c r="AD98" s="216" t="str">
        <f>IF($B98="","",IF('Emissions (daily means)'!$BI98=0,"*",IF('Emissions (daily means)'!AG98="","*",'Emissions (daily means)'!AG98)))</f>
        <v/>
      </c>
      <c r="AE98" s="216" t="str">
        <f>IF($B98="","",IF('Emissions (daily means)'!$BI98=0,"*",IF('Emissions (daily means)'!AH98="","*",'Emissions (daily means)'!AH98)))</f>
        <v/>
      </c>
      <c r="AF98" s="216" t="str">
        <f>IF($B98="","",IF('Emissions (daily means)'!$BI98=0,"*",IF('Emissions (daily means)'!AI98="","*",'Emissions (daily means)'!AI98)))</f>
        <v/>
      </c>
      <c r="AG98" s="216" t="str">
        <f>IF($B98="","",IF('Emissions (daily means)'!$BI98=0,"*",IF('Emissions (daily means)'!AJ98="","*",'Emissions (daily means)'!AJ98)))</f>
        <v/>
      </c>
      <c r="AH98" s="217" t="str">
        <f>IF($B98="","",IF('Emissions (daily means)'!$BI98=0,"*",IF('Emissions (daily means)'!AK98="","*",'Emissions (daily means)'!AK98)))</f>
        <v/>
      </c>
      <c r="AI98" s="220" t="str">
        <f>IF($B98="","",IF('Emissions (daily means)'!$BI98=0,"*",IF('Emissions (daily means)'!AL98="","*",'Emissions (daily means)'!AL98)))</f>
        <v/>
      </c>
      <c r="AJ98" s="216" t="str">
        <f>IF($B98="","",IF('Emissions (daily means)'!$BI98=0,"*",IF('Emissions (daily means)'!AM98="","*",'Emissions (daily means)'!AM98)))</f>
        <v/>
      </c>
      <c r="AK98" s="223" t="str">
        <f>IF($B98="","",IF('Emissions (daily means)'!$BI98=0,"*",IF('Emissions (daily means)'!AN98="","*",'Emissions (daily means)'!AN98)))</f>
        <v/>
      </c>
      <c r="AL98" s="224" t="str">
        <f>IF($B98="","",IF('Emissions (daily means)'!$BI98=0,"*",IF('Emissions (daily means)'!AO98="","*",'Emissions (daily means)'!AO98)))</f>
        <v/>
      </c>
      <c r="AM98" s="225" t="str">
        <f>IF($B98="","",IF('Emissions (daily means)'!$BI98=0,"*",IF('Emissions (daily means)'!BC98="","*",'Emissions (daily means)'!BC98)))</f>
        <v/>
      </c>
      <c r="AN98" s="226" t="str">
        <f>IF($B98="","",IF('Emissions (daily means)'!$BI98=0,"*",IF('Emissions (daily means)'!BD98="","*",'Emissions (daily means)'!BD98)))</f>
        <v/>
      </c>
      <c r="AO98" s="227" t="str">
        <f>IF($B98="","",IF('Emissions (daily means)'!$BI98=0,"*",IF('Emissions (daily means)'!BE98="","*",'Emissions (daily means)'!BE98)))</f>
        <v/>
      </c>
      <c r="AP98" s="21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I98" s="157" t="str">
        <f t="shared" si="52"/>
        <v/>
      </c>
      <c r="BJ98" s="157" t="str">
        <f t="shared" si="48"/>
        <v/>
      </c>
      <c r="BK98" s="66" t="str">
        <f t="shared" si="49"/>
        <v/>
      </c>
      <c r="BL98" s="65" t="str">
        <f t="shared" si="53"/>
        <v/>
      </c>
      <c r="BM98" s="64" t="str">
        <f t="shared" si="53"/>
        <v/>
      </c>
      <c r="BN98" s="64" t="str">
        <f t="shared" si="53"/>
        <v/>
      </c>
      <c r="BO98" s="64" t="str">
        <f t="shared" si="53"/>
        <v/>
      </c>
      <c r="BP98" s="65" t="str">
        <f t="shared" si="53"/>
        <v/>
      </c>
      <c r="BQ98" s="65" t="str">
        <f t="shared" si="53"/>
        <v/>
      </c>
      <c r="BR98" s="65" t="str">
        <f t="shared" si="53"/>
        <v/>
      </c>
      <c r="BS98" s="65" t="str">
        <f t="shared" si="53"/>
        <v/>
      </c>
      <c r="BT98" s="64" t="str">
        <f t="shared" si="51"/>
        <v/>
      </c>
      <c r="BU98" s="65" t="str">
        <f t="shared" si="51"/>
        <v/>
      </c>
      <c r="BV98" s="65" t="str">
        <f t="shared" si="51"/>
        <v/>
      </c>
      <c r="BW98" s="65" t="str">
        <f t="shared" si="51"/>
        <v/>
      </c>
      <c r="BX98" s="65" t="str">
        <f t="shared" si="51"/>
        <v/>
      </c>
      <c r="BY98" s="65" t="str">
        <f t="shared" si="51"/>
        <v/>
      </c>
      <c r="BZ98" s="169" t="str">
        <f t="shared" si="50"/>
        <v/>
      </c>
      <c r="CH98" s="157" t="str">
        <f t="shared" si="30"/>
        <v/>
      </c>
      <c r="CI98" s="157" t="str">
        <f t="shared" si="31"/>
        <v/>
      </c>
      <c r="CJ98" s="165" t="str">
        <f t="shared" si="32"/>
        <v/>
      </c>
      <c r="CK98" s="66" t="str">
        <f t="shared" si="33"/>
        <v/>
      </c>
      <c r="CL98" s="65" t="str">
        <f t="shared" si="34"/>
        <v/>
      </c>
      <c r="CM98" s="64" t="str">
        <f t="shared" si="35"/>
        <v/>
      </c>
      <c r="CN98" s="64" t="str">
        <f t="shared" si="36"/>
        <v/>
      </c>
      <c r="CO98" s="64" t="str">
        <f t="shared" si="37"/>
        <v/>
      </c>
      <c r="CP98" s="65" t="str">
        <f t="shared" si="38"/>
        <v/>
      </c>
      <c r="CQ98" s="65" t="str">
        <f t="shared" si="39"/>
        <v/>
      </c>
      <c r="CR98" s="65" t="str">
        <f t="shared" si="40"/>
        <v/>
      </c>
      <c r="CS98" s="65" t="str">
        <f t="shared" si="41"/>
        <v/>
      </c>
      <c r="CT98" s="64" t="str">
        <f t="shared" si="42"/>
        <v/>
      </c>
      <c r="CU98" s="65" t="str">
        <f t="shared" si="43"/>
        <v/>
      </c>
      <c r="CV98" s="65" t="str">
        <f t="shared" si="44"/>
        <v/>
      </c>
      <c r="CW98" s="65" t="str">
        <f t="shared" si="45"/>
        <v/>
      </c>
      <c r="CX98" s="65" t="str">
        <f t="shared" si="46"/>
        <v/>
      </c>
      <c r="CY98" s="65" t="str">
        <f t="shared" si="47"/>
        <v/>
      </c>
    </row>
    <row r="99" spans="2:103" ht="15.75" customHeight="1" x14ac:dyDescent="0.25">
      <c r="B99" s="213" t="str">
        <f>IF('Emissions (daily means)'!D99="","",'Emissions (daily means)'!D99)</f>
        <v/>
      </c>
      <c r="C99" s="213" t="str">
        <f>IF('Emissions (daily means)'!B99="","",'Emissions (daily means)'!B99)</f>
        <v/>
      </c>
      <c r="D99" s="214" t="str">
        <f>IF('Emissions (daily means)'!E99="","",'Emissions (daily means)'!E99)</f>
        <v/>
      </c>
      <c r="E99" s="215" t="str">
        <f>IF('Emissions (daily means)'!F99="","",'Emissions (daily means)'!F99)</f>
        <v/>
      </c>
      <c r="F99" s="216" t="str">
        <f>IF($B99="","",IF('Emissions (daily means)'!$BI99=0,"*",IF('Emissions (daily means)'!I99="","*",'Emissions (daily means)'!I99)))</f>
        <v/>
      </c>
      <c r="G99" s="217" t="str">
        <f>IF($B99="","",IF('Emissions (daily means)'!$BI99=0,"*",IF('Emissions (daily means)'!J99="","*",'Emissions (daily means)'!J99)))</f>
        <v/>
      </c>
      <c r="H99" s="216" t="str">
        <f>IF($B99="","",IF('Emissions (daily means)'!$BI99=0,"*",IF('Emissions (daily means)'!K99="","*",'Emissions (daily means)'!K99)))</f>
        <v/>
      </c>
      <c r="I99" s="217" t="str">
        <f>IF($B99="","",IF('Emissions (daily means)'!$BI99=0,"*",IF('Emissions (daily means)'!L99="","*",'Emissions (daily means)'!L99)))</f>
        <v/>
      </c>
      <c r="J99" s="216" t="str">
        <f>IF($B99="","",IF('Emissions (daily means)'!$BI99=0,"*",IF('Emissions (daily means)'!M99="","*",'Emissions (daily means)'!M99)))</f>
        <v/>
      </c>
      <c r="K99" s="216" t="str">
        <f>IF($B99="","",IF('Emissions (daily means)'!$BI99=0,"*",IF('Emissions (daily means)'!N99="","*",'Emissions (daily means)'!N99)))</f>
        <v/>
      </c>
      <c r="L99" s="218" t="str">
        <f>IF($B99="","",IF('Emissions (daily means)'!$BI99=0,"*",IF('Emissions (daily means)'!O99="","*",'Emissions (daily means)'!O99)))</f>
        <v/>
      </c>
      <c r="M99" s="213" t="str">
        <f>IF($B99="","",IF('Emissions (daily means)'!$BI99=0,"*",IF('Emissions (daily means)'!P99="","*",'Emissions (daily means)'!P99)))</f>
        <v/>
      </c>
      <c r="N99" s="216" t="str">
        <f>IF($B99="","",IF('Emissions (daily means)'!$BI99=0,"*",IF('Emissions (daily means)'!Q99="","*",'Emissions (daily means)'!Q99)))</f>
        <v/>
      </c>
      <c r="O99" s="216" t="str">
        <f>IF($B99="","",IF('Emissions (daily means)'!$BI99=0,"*",IF('Emissions (daily means)'!R99="","*",'Emissions (daily means)'!R99)))</f>
        <v/>
      </c>
      <c r="P99" s="216" t="str">
        <f>IF($B99="","",IF('Emissions (daily means)'!$BI99=0,"*",IF('Emissions (daily means)'!S99="","*",'Emissions (daily means)'!S99)))</f>
        <v/>
      </c>
      <c r="Q99" s="219" t="str">
        <f>IF($B99="","",IF('Emissions (daily means)'!$BI99=0,"*",IF('Emissions (daily means)'!T99="","*",'Emissions (daily means)'!T99)))</f>
        <v/>
      </c>
      <c r="R99" s="220" t="str">
        <f>IF($B99="","",IF('Emissions (daily means)'!$BI99=0,"*",IF('Emissions (daily means)'!U99="","*",'Emissions (daily means)'!U99)))</f>
        <v/>
      </c>
      <c r="S99" s="217" t="str">
        <f>IF($B99="","",IF('Emissions (daily means)'!$BI99=0,"*",IF('Emissions (daily means)'!V99="","*",'Emissions (daily means)'!V99)))</f>
        <v/>
      </c>
      <c r="T99" s="216" t="str">
        <f>IF($B99="","",IF('Emissions (daily means)'!$BI99=0,"*",IF('Emissions (daily means)'!W99="","*",'Emissions (daily means)'!W99)))</f>
        <v/>
      </c>
      <c r="U99" s="219" t="str">
        <f>IF($B99="","",IF('Emissions (daily means)'!$BI99=0,"*",IF('Emissions (daily means)'!X99="","*",'Emissions (daily means)'!X99)))</f>
        <v/>
      </c>
      <c r="V99" s="221" t="str">
        <f>IF($B99="","",IF('Emissions (daily means)'!$BI99=0,"*",IF('Emissions (daily means)'!Y99="","*",'Emissions (daily means)'!Y99)))</f>
        <v/>
      </c>
      <c r="W99" s="217" t="str">
        <f>IF($B99="","",IF('Emissions (daily means)'!$BI99=0,"*",IF('Emissions (daily means)'!Z99="","*",'Emissions (daily means)'!Z99)))</f>
        <v/>
      </c>
      <c r="X99" s="217" t="str">
        <f>IF($B99="","",IF('Emissions (daily means)'!$BI99=0,"*",IF('Emissions (daily means)'!AA99="","*",'Emissions (daily means)'!AA99)))</f>
        <v/>
      </c>
      <c r="Y99" s="219" t="str">
        <f>IF($B99="","",IF('Emissions (daily means)'!$BI99=0,"*",IF('Emissions (daily means)'!AB99="","*",'Emissions (daily means)'!AB99)))</f>
        <v/>
      </c>
      <c r="Z99" s="220" t="str">
        <f>IF($B99="","",IF('Emissions (daily means)'!$BI99=0,"*",IF('Emissions (daily means)'!AC99="","*",'Emissions (daily means)'!AC99)))</f>
        <v/>
      </c>
      <c r="AA99" s="216" t="str">
        <f>IF($B99="","",IF('Emissions (daily means)'!$BI99=0,"*",IF('Emissions (daily means)'!AD99="","*",'Emissions (daily means)'!AD99)))</f>
        <v/>
      </c>
      <c r="AB99" s="216" t="str">
        <f>IF($B99="","",IF('Emissions (daily means)'!$BI99=0,"*",IF('Emissions (daily means)'!AE99="","*",'Emissions (daily means)'!AE99)))</f>
        <v/>
      </c>
      <c r="AC99" s="216" t="str">
        <f>IF($B99="","",IF('Emissions (daily means)'!$BI99=0,"*",IF('Emissions (daily means)'!AF99="","*",'Emissions (daily means)'!AF99)))</f>
        <v/>
      </c>
      <c r="AD99" s="216" t="str">
        <f>IF($B99="","",IF('Emissions (daily means)'!$BI99=0,"*",IF('Emissions (daily means)'!AG99="","*",'Emissions (daily means)'!AG99)))</f>
        <v/>
      </c>
      <c r="AE99" s="216" t="str">
        <f>IF($B99="","",IF('Emissions (daily means)'!$BI99=0,"*",IF('Emissions (daily means)'!AH99="","*",'Emissions (daily means)'!AH99)))</f>
        <v/>
      </c>
      <c r="AF99" s="216" t="str">
        <f>IF($B99="","",IF('Emissions (daily means)'!$BI99=0,"*",IF('Emissions (daily means)'!AI99="","*",'Emissions (daily means)'!AI99)))</f>
        <v/>
      </c>
      <c r="AG99" s="216" t="str">
        <f>IF($B99="","",IF('Emissions (daily means)'!$BI99=0,"*",IF('Emissions (daily means)'!AJ99="","*",'Emissions (daily means)'!AJ99)))</f>
        <v/>
      </c>
      <c r="AH99" s="217" t="str">
        <f>IF($B99="","",IF('Emissions (daily means)'!$BI99=0,"*",IF('Emissions (daily means)'!AK99="","*",'Emissions (daily means)'!AK99)))</f>
        <v/>
      </c>
      <c r="AI99" s="220" t="str">
        <f>IF($B99="","",IF('Emissions (daily means)'!$BI99=0,"*",IF('Emissions (daily means)'!AL99="","*",'Emissions (daily means)'!AL99)))</f>
        <v/>
      </c>
      <c r="AJ99" s="216" t="str">
        <f>IF($B99="","",IF('Emissions (daily means)'!$BI99=0,"*",IF('Emissions (daily means)'!AM99="","*",'Emissions (daily means)'!AM99)))</f>
        <v/>
      </c>
      <c r="AK99" s="223" t="str">
        <f>IF($B99="","",IF('Emissions (daily means)'!$BI99=0,"*",IF('Emissions (daily means)'!AN99="","*",'Emissions (daily means)'!AN99)))</f>
        <v/>
      </c>
      <c r="AL99" s="224" t="str">
        <f>IF($B99="","",IF('Emissions (daily means)'!$BI99=0,"*",IF('Emissions (daily means)'!AO99="","*",'Emissions (daily means)'!AO99)))</f>
        <v/>
      </c>
      <c r="AM99" s="225" t="str">
        <f>IF($B99="","",IF('Emissions (daily means)'!$BI99=0,"*",IF('Emissions (daily means)'!BC99="","*",'Emissions (daily means)'!BC99)))</f>
        <v/>
      </c>
      <c r="AN99" s="226" t="str">
        <f>IF($B99="","",IF('Emissions (daily means)'!$BI99=0,"*",IF('Emissions (daily means)'!BD99="","*",'Emissions (daily means)'!BD99)))</f>
        <v/>
      </c>
      <c r="AO99" s="227" t="str">
        <f>IF($B99="","",IF('Emissions (daily means)'!$BI99=0,"*",IF('Emissions (daily means)'!BE99="","*",'Emissions (daily means)'!BE99)))</f>
        <v/>
      </c>
      <c r="AP99" s="21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I99" s="157" t="str">
        <f t="shared" si="52"/>
        <v/>
      </c>
      <c r="BJ99" s="157" t="str">
        <f t="shared" si="48"/>
        <v/>
      </c>
      <c r="BK99" s="66" t="str">
        <f t="shared" si="49"/>
        <v/>
      </c>
      <c r="BL99" s="65" t="str">
        <f t="shared" si="53"/>
        <v/>
      </c>
      <c r="BM99" s="64" t="str">
        <f t="shared" si="53"/>
        <v/>
      </c>
      <c r="BN99" s="64" t="str">
        <f t="shared" si="53"/>
        <v/>
      </c>
      <c r="BO99" s="64" t="str">
        <f t="shared" si="53"/>
        <v/>
      </c>
      <c r="BP99" s="65" t="str">
        <f t="shared" si="53"/>
        <v/>
      </c>
      <c r="BQ99" s="65" t="str">
        <f t="shared" si="53"/>
        <v/>
      </c>
      <c r="BR99" s="65" t="str">
        <f t="shared" si="53"/>
        <v/>
      </c>
      <c r="BS99" s="65" t="str">
        <f t="shared" si="53"/>
        <v/>
      </c>
      <c r="BT99" s="64" t="str">
        <f t="shared" si="51"/>
        <v/>
      </c>
      <c r="BU99" s="65" t="str">
        <f t="shared" si="51"/>
        <v/>
      </c>
      <c r="BV99" s="65" t="str">
        <f t="shared" si="51"/>
        <v/>
      </c>
      <c r="BW99" s="65" t="str">
        <f t="shared" si="51"/>
        <v/>
      </c>
      <c r="BX99" s="65" t="str">
        <f t="shared" si="51"/>
        <v/>
      </c>
      <c r="BY99" s="65" t="str">
        <f t="shared" si="51"/>
        <v/>
      </c>
      <c r="BZ99" s="169" t="str">
        <f t="shared" si="50"/>
        <v/>
      </c>
      <c r="CH99" s="157" t="str">
        <f t="shared" si="30"/>
        <v/>
      </c>
      <c r="CI99" s="157" t="str">
        <f t="shared" si="31"/>
        <v/>
      </c>
      <c r="CJ99" s="165" t="str">
        <f t="shared" si="32"/>
        <v/>
      </c>
      <c r="CK99" s="66" t="str">
        <f t="shared" si="33"/>
        <v/>
      </c>
      <c r="CL99" s="65" t="str">
        <f t="shared" si="34"/>
        <v/>
      </c>
      <c r="CM99" s="64" t="str">
        <f t="shared" si="35"/>
        <v/>
      </c>
      <c r="CN99" s="64" t="str">
        <f t="shared" si="36"/>
        <v/>
      </c>
      <c r="CO99" s="64" t="str">
        <f t="shared" si="37"/>
        <v/>
      </c>
      <c r="CP99" s="65" t="str">
        <f t="shared" si="38"/>
        <v/>
      </c>
      <c r="CQ99" s="65" t="str">
        <f t="shared" si="39"/>
        <v/>
      </c>
      <c r="CR99" s="65" t="str">
        <f t="shared" si="40"/>
        <v/>
      </c>
      <c r="CS99" s="65" t="str">
        <f t="shared" si="41"/>
        <v/>
      </c>
      <c r="CT99" s="64" t="str">
        <f t="shared" si="42"/>
        <v/>
      </c>
      <c r="CU99" s="65" t="str">
        <f t="shared" si="43"/>
        <v/>
      </c>
      <c r="CV99" s="65" t="str">
        <f t="shared" si="44"/>
        <v/>
      </c>
      <c r="CW99" s="65" t="str">
        <f t="shared" si="45"/>
        <v/>
      </c>
      <c r="CX99" s="65" t="str">
        <f t="shared" si="46"/>
        <v/>
      </c>
      <c r="CY99" s="65" t="str">
        <f t="shared" si="47"/>
        <v/>
      </c>
    </row>
    <row r="100" spans="2:103" ht="15.75" customHeight="1" x14ac:dyDescent="0.25">
      <c r="B100" s="213" t="str">
        <f>IF('Emissions (daily means)'!D100="","",'Emissions (daily means)'!D100)</f>
        <v/>
      </c>
      <c r="C100" s="213" t="str">
        <f>IF('Emissions (daily means)'!B100="","",'Emissions (daily means)'!B100)</f>
        <v/>
      </c>
      <c r="D100" s="214" t="str">
        <f>IF('Emissions (daily means)'!E100="","",'Emissions (daily means)'!E100)</f>
        <v/>
      </c>
      <c r="E100" s="215" t="str">
        <f>IF('Emissions (daily means)'!F100="","",'Emissions (daily means)'!F100)</f>
        <v/>
      </c>
      <c r="F100" s="216" t="str">
        <f>IF($B100="","",IF('Emissions (daily means)'!$BI100=0,"*",IF('Emissions (daily means)'!I100="","*",'Emissions (daily means)'!I100)))</f>
        <v/>
      </c>
      <c r="G100" s="217" t="str">
        <f>IF($B100="","",IF('Emissions (daily means)'!$BI100=0,"*",IF('Emissions (daily means)'!J100="","*",'Emissions (daily means)'!J100)))</f>
        <v/>
      </c>
      <c r="H100" s="216" t="str">
        <f>IF($B100="","",IF('Emissions (daily means)'!$BI100=0,"*",IF('Emissions (daily means)'!K100="","*",'Emissions (daily means)'!K100)))</f>
        <v/>
      </c>
      <c r="I100" s="217" t="str">
        <f>IF($B100="","",IF('Emissions (daily means)'!$BI100=0,"*",IF('Emissions (daily means)'!L100="","*",'Emissions (daily means)'!L100)))</f>
        <v/>
      </c>
      <c r="J100" s="216" t="str">
        <f>IF($B100="","",IF('Emissions (daily means)'!$BI100=0,"*",IF('Emissions (daily means)'!M100="","*",'Emissions (daily means)'!M100)))</f>
        <v/>
      </c>
      <c r="K100" s="216" t="str">
        <f>IF($B100="","",IF('Emissions (daily means)'!$BI100=0,"*",IF('Emissions (daily means)'!N100="","*",'Emissions (daily means)'!N100)))</f>
        <v/>
      </c>
      <c r="L100" s="218" t="str">
        <f>IF($B100="","",IF('Emissions (daily means)'!$BI100=0,"*",IF('Emissions (daily means)'!O100="","*",'Emissions (daily means)'!O100)))</f>
        <v/>
      </c>
      <c r="M100" s="213" t="str">
        <f>IF($B100="","",IF('Emissions (daily means)'!$BI100=0,"*",IF('Emissions (daily means)'!P100="","*",'Emissions (daily means)'!P100)))</f>
        <v/>
      </c>
      <c r="N100" s="216" t="str">
        <f>IF($B100="","",IF('Emissions (daily means)'!$BI100=0,"*",IF('Emissions (daily means)'!Q100="","*",'Emissions (daily means)'!Q100)))</f>
        <v/>
      </c>
      <c r="O100" s="216" t="str">
        <f>IF($B100="","",IF('Emissions (daily means)'!$BI100=0,"*",IF('Emissions (daily means)'!R100="","*",'Emissions (daily means)'!R100)))</f>
        <v/>
      </c>
      <c r="P100" s="216" t="str">
        <f>IF($B100="","",IF('Emissions (daily means)'!$BI100=0,"*",IF('Emissions (daily means)'!S100="","*",'Emissions (daily means)'!S100)))</f>
        <v/>
      </c>
      <c r="Q100" s="219" t="str">
        <f>IF($B100="","",IF('Emissions (daily means)'!$BI100=0,"*",IF('Emissions (daily means)'!T100="","*",'Emissions (daily means)'!T100)))</f>
        <v/>
      </c>
      <c r="R100" s="220" t="str">
        <f>IF($B100="","",IF('Emissions (daily means)'!$BI100=0,"*",IF('Emissions (daily means)'!U100="","*",'Emissions (daily means)'!U100)))</f>
        <v/>
      </c>
      <c r="S100" s="217" t="str">
        <f>IF($B100="","",IF('Emissions (daily means)'!$BI100=0,"*",IF('Emissions (daily means)'!V100="","*",'Emissions (daily means)'!V100)))</f>
        <v/>
      </c>
      <c r="T100" s="216" t="str">
        <f>IF($B100="","",IF('Emissions (daily means)'!$BI100=0,"*",IF('Emissions (daily means)'!W100="","*",'Emissions (daily means)'!W100)))</f>
        <v/>
      </c>
      <c r="U100" s="219" t="str">
        <f>IF($B100="","",IF('Emissions (daily means)'!$BI100=0,"*",IF('Emissions (daily means)'!X100="","*",'Emissions (daily means)'!X100)))</f>
        <v/>
      </c>
      <c r="V100" s="221" t="str">
        <f>IF($B100="","",IF('Emissions (daily means)'!$BI100=0,"*",IF('Emissions (daily means)'!Y100="","*",'Emissions (daily means)'!Y100)))</f>
        <v/>
      </c>
      <c r="W100" s="217" t="str">
        <f>IF($B100="","",IF('Emissions (daily means)'!$BI100=0,"*",IF('Emissions (daily means)'!Z100="","*",'Emissions (daily means)'!Z100)))</f>
        <v/>
      </c>
      <c r="X100" s="217" t="str">
        <f>IF($B100="","",IF('Emissions (daily means)'!$BI100=0,"*",IF('Emissions (daily means)'!AA100="","*",'Emissions (daily means)'!AA100)))</f>
        <v/>
      </c>
      <c r="Y100" s="219" t="str">
        <f>IF($B100="","",IF('Emissions (daily means)'!$BI100=0,"*",IF('Emissions (daily means)'!AB100="","*",'Emissions (daily means)'!AB100)))</f>
        <v/>
      </c>
      <c r="Z100" s="220" t="str">
        <f>IF($B100="","",IF('Emissions (daily means)'!$BI100=0,"*",IF('Emissions (daily means)'!AC100="","*",'Emissions (daily means)'!AC100)))</f>
        <v/>
      </c>
      <c r="AA100" s="216" t="str">
        <f>IF($B100="","",IF('Emissions (daily means)'!$BI100=0,"*",IF('Emissions (daily means)'!AD100="","*",'Emissions (daily means)'!AD100)))</f>
        <v/>
      </c>
      <c r="AB100" s="216" t="str">
        <f>IF($B100="","",IF('Emissions (daily means)'!$BI100=0,"*",IF('Emissions (daily means)'!AE100="","*",'Emissions (daily means)'!AE100)))</f>
        <v/>
      </c>
      <c r="AC100" s="216" t="str">
        <f>IF($B100="","",IF('Emissions (daily means)'!$BI100=0,"*",IF('Emissions (daily means)'!AF100="","*",'Emissions (daily means)'!AF100)))</f>
        <v/>
      </c>
      <c r="AD100" s="216" t="str">
        <f>IF($B100="","",IF('Emissions (daily means)'!$BI100=0,"*",IF('Emissions (daily means)'!AG100="","*",'Emissions (daily means)'!AG100)))</f>
        <v/>
      </c>
      <c r="AE100" s="216" t="str">
        <f>IF($B100="","",IF('Emissions (daily means)'!$BI100=0,"*",IF('Emissions (daily means)'!AH100="","*",'Emissions (daily means)'!AH100)))</f>
        <v/>
      </c>
      <c r="AF100" s="216" t="str">
        <f>IF($B100="","",IF('Emissions (daily means)'!$BI100=0,"*",IF('Emissions (daily means)'!AI100="","*",'Emissions (daily means)'!AI100)))</f>
        <v/>
      </c>
      <c r="AG100" s="216" t="str">
        <f>IF($B100="","",IF('Emissions (daily means)'!$BI100=0,"*",IF('Emissions (daily means)'!AJ100="","*",'Emissions (daily means)'!AJ100)))</f>
        <v/>
      </c>
      <c r="AH100" s="217" t="str">
        <f>IF($B100="","",IF('Emissions (daily means)'!$BI100=0,"*",IF('Emissions (daily means)'!AK100="","*",'Emissions (daily means)'!AK100)))</f>
        <v/>
      </c>
      <c r="AI100" s="220" t="str">
        <f>IF($B100="","",IF('Emissions (daily means)'!$BI100=0,"*",IF('Emissions (daily means)'!AL100="","*",'Emissions (daily means)'!AL100)))</f>
        <v/>
      </c>
      <c r="AJ100" s="216" t="str">
        <f>IF($B100="","",IF('Emissions (daily means)'!$BI100=0,"*",IF('Emissions (daily means)'!AM100="","*",'Emissions (daily means)'!AM100)))</f>
        <v/>
      </c>
      <c r="AK100" s="223" t="str">
        <f>IF($B100="","",IF('Emissions (daily means)'!$BI100=0,"*",IF('Emissions (daily means)'!AN100="","*",'Emissions (daily means)'!AN100)))</f>
        <v/>
      </c>
      <c r="AL100" s="224" t="str">
        <f>IF($B100="","",IF('Emissions (daily means)'!$BI100=0,"*",IF('Emissions (daily means)'!AO100="","*",'Emissions (daily means)'!AO100)))</f>
        <v/>
      </c>
      <c r="AM100" s="225" t="str">
        <f>IF($B100="","",IF('Emissions (daily means)'!$BI100=0,"*",IF('Emissions (daily means)'!BC100="","*",'Emissions (daily means)'!BC100)))</f>
        <v/>
      </c>
      <c r="AN100" s="226" t="str">
        <f>IF($B100="","",IF('Emissions (daily means)'!$BI100=0,"*",IF('Emissions (daily means)'!BD100="","*",'Emissions (daily means)'!BD100)))</f>
        <v/>
      </c>
      <c r="AO100" s="227" t="str">
        <f>IF($B100="","",IF('Emissions (daily means)'!$BI100=0,"*",IF('Emissions (daily means)'!BE100="","*",'Emissions (daily means)'!BE100)))</f>
        <v/>
      </c>
      <c r="AP100" s="21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I100" s="157" t="str">
        <f t="shared" si="52"/>
        <v/>
      </c>
      <c r="BJ100" s="157" t="str">
        <f t="shared" si="48"/>
        <v/>
      </c>
      <c r="BK100" s="66" t="str">
        <f t="shared" si="49"/>
        <v/>
      </c>
      <c r="BL100" s="65" t="str">
        <f t="shared" si="53"/>
        <v/>
      </c>
      <c r="BM100" s="64" t="str">
        <f t="shared" si="53"/>
        <v/>
      </c>
      <c r="BN100" s="64" t="str">
        <f t="shared" si="53"/>
        <v/>
      </c>
      <c r="BO100" s="64" t="str">
        <f t="shared" si="53"/>
        <v/>
      </c>
      <c r="BP100" s="65" t="str">
        <f t="shared" si="53"/>
        <v/>
      </c>
      <c r="BQ100" s="65" t="str">
        <f t="shared" si="53"/>
        <v/>
      </c>
      <c r="BR100" s="65" t="str">
        <f t="shared" si="53"/>
        <v/>
      </c>
      <c r="BS100" s="65" t="str">
        <f t="shared" si="53"/>
        <v/>
      </c>
      <c r="BT100" s="64" t="str">
        <f t="shared" si="51"/>
        <v/>
      </c>
      <c r="BU100" s="65" t="str">
        <f t="shared" si="51"/>
        <v/>
      </c>
      <c r="BV100" s="65" t="str">
        <f t="shared" si="51"/>
        <v/>
      </c>
      <c r="BW100" s="65" t="str">
        <f t="shared" si="51"/>
        <v/>
      </c>
      <c r="BX100" s="65" t="str">
        <f t="shared" si="51"/>
        <v/>
      </c>
      <c r="BY100" s="65" t="str">
        <f t="shared" si="51"/>
        <v/>
      </c>
      <c r="BZ100" s="169" t="str">
        <f t="shared" si="50"/>
        <v/>
      </c>
      <c r="CH100" s="157" t="str">
        <f t="shared" si="30"/>
        <v/>
      </c>
      <c r="CI100" s="157" t="str">
        <f t="shared" si="31"/>
        <v/>
      </c>
      <c r="CJ100" s="165" t="str">
        <f t="shared" si="32"/>
        <v/>
      </c>
      <c r="CK100" s="66" t="str">
        <f t="shared" si="33"/>
        <v/>
      </c>
      <c r="CL100" s="65" t="str">
        <f t="shared" si="34"/>
        <v/>
      </c>
      <c r="CM100" s="64" t="str">
        <f t="shared" si="35"/>
        <v/>
      </c>
      <c r="CN100" s="64" t="str">
        <f t="shared" si="36"/>
        <v/>
      </c>
      <c r="CO100" s="64" t="str">
        <f t="shared" si="37"/>
        <v/>
      </c>
      <c r="CP100" s="65" t="str">
        <f t="shared" si="38"/>
        <v/>
      </c>
      <c r="CQ100" s="65" t="str">
        <f t="shared" si="39"/>
        <v/>
      </c>
      <c r="CR100" s="65" t="str">
        <f t="shared" si="40"/>
        <v/>
      </c>
      <c r="CS100" s="65" t="str">
        <f t="shared" si="41"/>
        <v/>
      </c>
      <c r="CT100" s="64" t="str">
        <f t="shared" si="42"/>
        <v/>
      </c>
      <c r="CU100" s="65" t="str">
        <f t="shared" si="43"/>
        <v/>
      </c>
      <c r="CV100" s="65" t="str">
        <f t="shared" si="44"/>
        <v/>
      </c>
      <c r="CW100" s="65" t="str">
        <f t="shared" si="45"/>
        <v/>
      </c>
      <c r="CX100" s="65" t="str">
        <f t="shared" si="46"/>
        <v/>
      </c>
      <c r="CY100" s="65" t="str">
        <f t="shared" si="47"/>
        <v/>
      </c>
    </row>
    <row r="101" spans="2:103" ht="15.75" customHeight="1" x14ac:dyDescent="0.25">
      <c r="B101" s="213" t="str">
        <f>IF('Emissions (daily means)'!D101="","",'Emissions (daily means)'!D101)</f>
        <v/>
      </c>
      <c r="C101" s="213" t="str">
        <f>IF('Emissions (daily means)'!B101="","",'Emissions (daily means)'!B101)</f>
        <v/>
      </c>
      <c r="D101" s="214" t="str">
        <f>IF('Emissions (daily means)'!E101="","",'Emissions (daily means)'!E101)</f>
        <v/>
      </c>
      <c r="E101" s="215" t="str">
        <f>IF('Emissions (daily means)'!F101="","",'Emissions (daily means)'!F101)</f>
        <v/>
      </c>
      <c r="F101" s="216" t="str">
        <f>IF($B101="","",IF('Emissions (daily means)'!$BI101=0,"*",IF('Emissions (daily means)'!I101="","*",'Emissions (daily means)'!I101)))</f>
        <v/>
      </c>
      <c r="G101" s="217" t="str">
        <f>IF($B101="","",IF('Emissions (daily means)'!$BI101=0,"*",IF('Emissions (daily means)'!J101="","*",'Emissions (daily means)'!J101)))</f>
        <v/>
      </c>
      <c r="H101" s="216" t="str">
        <f>IF($B101="","",IF('Emissions (daily means)'!$BI101=0,"*",IF('Emissions (daily means)'!K101="","*",'Emissions (daily means)'!K101)))</f>
        <v/>
      </c>
      <c r="I101" s="217" t="str">
        <f>IF($B101="","",IF('Emissions (daily means)'!$BI101=0,"*",IF('Emissions (daily means)'!L101="","*",'Emissions (daily means)'!L101)))</f>
        <v/>
      </c>
      <c r="J101" s="216" t="str">
        <f>IF($B101="","",IF('Emissions (daily means)'!$BI101=0,"*",IF('Emissions (daily means)'!M101="","*",'Emissions (daily means)'!M101)))</f>
        <v/>
      </c>
      <c r="K101" s="216" t="str">
        <f>IF($B101="","",IF('Emissions (daily means)'!$BI101=0,"*",IF('Emissions (daily means)'!N101="","*",'Emissions (daily means)'!N101)))</f>
        <v/>
      </c>
      <c r="L101" s="218" t="str">
        <f>IF($B101="","",IF('Emissions (daily means)'!$BI101=0,"*",IF('Emissions (daily means)'!O101="","*",'Emissions (daily means)'!O101)))</f>
        <v/>
      </c>
      <c r="M101" s="213" t="str">
        <f>IF($B101="","",IF('Emissions (daily means)'!$BI101=0,"*",IF('Emissions (daily means)'!P101="","*",'Emissions (daily means)'!P101)))</f>
        <v/>
      </c>
      <c r="N101" s="216" t="str">
        <f>IF($B101="","",IF('Emissions (daily means)'!$BI101=0,"*",IF('Emissions (daily means)'!Q101="","*",'Emissions (daily means)'!Q101)))</f>
        <v/>
      </c>
      <c r="O101" s="216" t="str">
        <f>IF($B101="","",IF('Emissions (daily means)'!$BI101=0,"*",IF('Emissions (daily means)'!R101="","*",'Emissions (daily means)'!R101)))</f>
        <v/>
      </c>
      <c r="P101" s="216" t="str">
        <f>IF($B101="","",IF('Emissions (daily means)'!$BI101=0,"*",IF('Emissions (daily means)'!S101="","*",'Emissions (daily means)'!S101)))</f>
        <v/>
      </c>
      <c r="Q101" s="219" t="str">
        <f>IF($B101="","",IF('Emissions (daily means)'!$BI101=0,"*",IF('Emissions (daily means)'!T101="","*",'Emissions (daily means)'!T101)))</f>
        <v/>
      </c>
      <c r="R101" s="220" t="str">
        <f>IF($B101="","",IF('Emissions (daily means)'!$BI101=0,"*",IF('Emissions (daily means)'!U101="","*",'Emissions (daily means)'!U101)))</f>
        <v/>
      </c>
      <c r="S101" s="217" t="str">
        <f>IF($B101="","",IF('Emissions (daily means)'!$BI101=0,"*",IF('Emissions (daily means)'!V101="","*",'Emissions (daily means)'!V101)))</f>
        <v/>
      </c>
      <c r="T101" s="216" t="str">
        <f>IF($B101="","",IF('Emissions (daily means)'!$BI101=0,"*",IF('Emissions (daily means)'!W101="","*",'Emissions (daily means)'!W101)))</f>
        <v/>
      </c>
      <c r="U101" s="219" t="str">
        <f>IF($B101="","",IF('Emissions (daily means)'!$BI101=0,"*",IF('Emissions (daily means)'!X101="","*",'Emissions (daily means)'!X101)))</f>
        <v/>
      </c>
      <c r="V101" s="221" t="str">
        <f>IF($B101="","",IF('Emissions (daily means)'!$BI101=0,"*",IF('Emissions (daily means)'!Y101="","*",'Emissions (daily means)'!Y101)))</f>
        <v/>
      </c>
      <c r="W101" s="217" t="str">
        <f>IF($B101="","",IF('Emissions (daily means)'!$BI101=0,"*",IF('Emissions (daily means)'!Z101="","*",'Emissions (daily means)'!Z101)))</f>
        <v/>
      </c>
      <c r="X101" s="217" t="str">
        <f>IF($B101="","",IF('Emissions (daily means)'!$BI101=0,"*",IF('Emissions (daily means)'!AA101="","*",'Emissions (daily means)'!AA101)))</f>
        <v/>
      </c>
      <c r="Y101" s="219" t="str">
        <f>IF($B101="","",IF('Emissions (daily means)'!$BI101=0,"*",IF('Emissions (daily means)'!AB101="","*",'Emissions (daily means)'!AB101)))</f>
        <v/>
      </c>
      <c r="Z101" s="220" t="str">
        <f>IF($B101="","",IF('Emissions (daily means)'!$BI101=0,"*",IF('Emissions (daily means)'!AC101="","*",'Emissions (daily means)'!AC101)))</f>
        <v/>
      </c>
      <c r="AA101" s="216" t="str">
        <f>IF($B101="","",IF('Emissions (daily means)'!$BI101=0,"*",IF('Emissions (daily means)'!AD101="","*",'Emissions (daily means)'!AD101)))</f>
        <v/>
      </c>
      <c r="AB101" s="216" t="str">
        <f>IF($B101="","",IF('Emissions (daily means)'!$BI101=0,"*",IF('Emissions (daily means)'!AE101="","*",'Emissions (daily means)'!AE101)))</f>
        <v/>
      </c>
      <c r="AC101" s="216" t="str">
        <f>IF($B101="","",IF('Emissions (daily means)'!$BI101=0,"*",IF('Emissions (daily means)'!AF101="","*",'Emissions (daily means)'!AF101)))</f>
        <v/>
      </c>
      <c r="AD101" s="216" t="str">
        <f>IF($B101="","",IF('Emissions (daily means)'!$BI101=0,"*",IF('Emissions (daily means)'!AG101="","*",'Emissions (daily means)'!AG101)))</f>
        <v/>
      </c>
      <c r="AE101" s="216" t="str">
        <f>IF($B101="","",IF('Emissions (daily means)'!$BI101=0,"*",IF('Emissions (daily means)'!AH101="","*",'Emissions (daily means)'!AH101)))</f>
        <v/>
      </c>
      <c r="AF101" s="216" t="str">
        <f>IF($B101="","",IF('Emissions (daily means)'!$BI101=0,"*",IF('Emissions (daily means)'!AI101="","*",'Emissions (daily means)'!AI101)))</f>
        <v/>
      </c>
      <c r="AG101" s="216" t="str">
        <f>IF($B101="","",IF('Emissions (daily means)'!$BI101=0,"*",IF('Emissions (daily means)'!AJ101="","*",'Emissions (daily means)'!AJ101)))</f>
        <v/>
      </c>
      <c r="AH101" s="217" t="str">
        <f>IF($B101="","",IF('Emissions (daily means)'!$BI101=0,"*",IF('Emissions (daily means)'!AK101="","*",'Emissions (daily means)'!AK101)))</f>
        <v/>
      </c>
      <c r="AI101" s="220" t="str">
        <f>IF($B101="","",IF('Emissions (daily means)'!$BI101=0,"*",IF('Emissions (daily means)'!AL101="","*",'Emissions (daily means)'!AL101)))</f>
        <v/>
      </c>
      <c r="AJ101" s="216" t="str">
        <f>IF($B101="","",IF('Emissions (daily means)'!$BI101=0,"*",IF('Emissions (daily means)'!AM101="","*",'Emissions (daily means)'!AM101)))</f>
        <v/>
      </c>
      <c r="AK101" s="223" t="str">
        <f>IF($B101="","",IF('Emissions (daily means)'!$BI101=0,"*",IF('Emissions (daily means)'!AN101="","*",'Emissions (daily means)'!AN101)))</f>
        <v/>
      </c>
      <c r="AL101" s="224" t="str">
        <f>IF($B101="","",IF('Emissions (daily means)'!$BI101=0,"*",IF('Emissions (daily means)'!AO101="","*",'Emissions (daily means)'!AO101)))</f>
        <v/>
      </c>
      <c r="AM101" s="225" t="str">
        <f>IF($B101="","",IF('Emissions (daily means)'!$BI101=0,"*",IF('Emissions (daily means)'!BC101="","*",'Emissions (daily means)'!BC101)))</f>
        <v/>
      </c>
      <c r="AN101" s="226" t="str">
        <f>IF($B101="","",IF('Emissions (daily means)'!$BI101=0,"*",IF('Emissions (daily means)'!BD101="","*",'Emissions (daily means)'!BD101)))</f>
        <v/>
      </c>
      <c r="AO101" s="227" t="str">
        <f>IF($B101="","",IF('Emissions (daily means)'!$BI101=0,"*",IF('Emissions (daily means)'!BE101="","*",'Emissions (daily means)'!BE101)))</f>
        <v/>
      </c>
      <c r="AP101" s="21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I101" s="157" t="str">
        <f t="shared" si="52"/>
        <v/>
      </c>
      <c r="BJ101" s="157" t="str">
        <f t="shared" si="48"/>
        <v/>
      </c>
      <c r="BK101" s="66" t="str">
        <f t="shared" si="49"/>
        <v/>
      </c>
      <c r="BL101" s="65" t="str">
        <f t="shared" si="53"/>
        <v/>
      </c>
      <c r="BM101" s="64" t="str">
        <f t="shared" si="53"/>
        <v/>
      </c>
      <c r="BN101" s="64" t="str">
        <f t="shared" si="53"/>
        <v/>
      </c>
      <c r="BO101" s="64" t="str">
        <f t="shared" si="53"/>
        <v/>
      </c>
      <c r="BP101" s="65" t="str">
        <f t="shared" si="53"/>
        <v/>
      </c>
      <c r="BQ101" s="65" t="str">
        <f t="shared" si="53"/>
        <v/>
      </c>
      <c r="BR101" s="65" t="str">
        <f t="shared" si="53"/>
        <v/>
      </c>
      <c r="BS101" s="65" t="str">
        <f t="shared" si="53"/>
        <v/>
      </c>
      <c r="BT101" s="64" t="str">
        <f t="shared" si="51"/>
        <v/>
      </c>
      <c r="BU101" s="65" t="str">
        <f t="shared" si="51"/>
        <v/>
      </c>
      <c r="BV101" s="65" t="str">
        <f t="shared" si="51"/>
        <v/>
      </c>
      <c r="BW101" s="65" t="str">
        <f t="shared" si="51"/>
        <v/>
      </c>
      <c r="BX101" s="65" t="str">
        <f t="shared" si="51"/>
        <v/>
      </c>
      <c r="BY101" s="65" t="str">
        <f t="shared" si="51"/>
        <v/>
      </c>
      <c r="BZ101" s="169" t="str">
        <f t="shared" si="50"/>
        <v/>
      </c>
      <c r="CH101" s="157" t="str">
        <f t="shared" si="30"/>
        <v/>
      </c>
      <c r="CI101" s="157" t="str">
        <f t="shared" si="31"/>
        <v/>
      </c>
      <c r="CJ101" s="165" t="str">
        <f t="shared" si="32"/>
        <v/>
      </c>
      <c r="CK101" s="66" t="str">
        <f t="shared" si="33"/>
        <v/>
      </c>
      <c r="CL101" s="65" t="str">
        <f t="shared" si="34"/>
        <v/>
      </c>
      <c r="CM101" s="64" t="str">
        <f t="shared" si="35"/>
        <v/>
      </c>
      <c r="CN101" s="64" t="str">
        <f t="shared" si="36"/>
        <v/>
      </c>
      <c r="CO101" s="64" t="str">
        <f t="shared" si="37"/>
        <v/>
      </c>
      <c r="CP101" s="65" t="str">
        <f t="shared" si="38"/>
        <v/>
      </c>
      <c r="CQ101" s="65" t="str">
        <f t="shared" si="39"/>
        <v/>
      </c>
      <c r="CR101" s="65" t="str">
        <f t="shared" si="40"/>
        <v/>
      </c>
      <c r="CS101" s="65" t="str">
        <f t="shared" si="41"/>
        <v/>
      </c>
      <c r="CT101" s="64" t="str">
        <f t="shared" si="42"/>
        <v/>
      </c>
      <c r="CU101" s="65" t="str">
        <f t="shared" si="43"/>
        <v/>
      </c>
      <c r="CV101" s="65" t="str">
        <f t="shared" si="44"/>
        <v/>
      </c>
      <c r="CW101" s="65" t="str">
        <f t="shared" si="45"/>
        <v/>
      </c>
      <c r="CX101" s="65" t="str">
        <f t="shared" si="46"/>
        <v/>
      </c>
      <c r="CY101" s="65" t="str">
        <f t="shared" si="47"/>
        <v/>
      </c>
    </row>
    <row r="102" spans="2:103" ht="15.75" customHeight="1" x14ac:dyDescent="0.25">
      <c r="B102" s="213" t="str">
        <f>IF('Emissions (daily means)'!D102="","",'Emissions (daily means)'!D102)</f>
        <v/>
      </c>
      <c r="C102" s="213" t="str">
        <f>IF('Emissions (daily means)'!B102="","",'Emissions (daily means)'!B102)</f>
        <v/>
      </c>
      <c r="D102" s="214" t="str">
        <f>IF('Emissions (daily means)'!E102="","",'Emissions (daily means)'!E102)</f>
        <v/>
      </c>
      <c r="E102" s="215" t="str">
        <f>IF('Emissions (daily means)'!F102="","",'Emissions (daily means)'!F102)</f>
        <v/>
      </c>
      <c r="F102" s="216" t="str">
        <f>IF($B102="","",IF('Emissions (daily means)'!$BI102=0,"*",IF('Emissions (daily means)'!I102="","*",'Emissions (daily means)'!I102)))</f>
        <v/>
      </c>
      <c r="G102" s="217" t="str">
        <f>IF($B102="","",IF('Emissions (daily means)'!$BI102=0,"*",IF('Emissions (daily means)'!J102="","*",'Emissions (daily means)'!J102)))</f>
        <v/>
      </c>
      <c r="H102" s="216" t="str">
        <f>IF($B102="","",IF('Emissions (daily means)'!$BI102=0,"*",IF('Emissions (daily means)'!K102="","*",'Emissions (daily means)'!K102)))</f>
        <v/>
      </c>
      <c r="I102" s="217" t="str">
        <f>IF($B102="","",IF('Emissions (daily means)'!$BI102=0,"*",IF('Emissions (daily means)'!L102="","*",'Emissions (daily means)'!L102)))</f>
        <v/>
      </c>
      <c r="J102" s="216" t="str">
        <f>IF($B102="","",IF('Emissions (daily means)'!$BI102=0,"*",IF('Emissions (daily means)'!M102="","*",'Emissions (daily means)'!M102)))</f>
        <v/>
      </c>
      <c r="K102" s="216" t="str">
        <f>IF($B102="","",IF('Emissions (daily means)'!$BI102=0,"*",IF('Emissions (daily means)'!N102="","*",'Emissions (daily means)'!N102)))</f>
        <v/>
      </c>
      <c r="L102" s="218" t="str">
        <f>IF($B102="","",IF('Emissions (daily means)'!$BI102=0,"*",IF('Emissions (daily means)'!O102="","*",'Emissions (daily means)'!O102)))</f>
        <v/>
      </c>
      <c r="M102" s="213" t="str">
        <f>IF($B102="","",IF('Emissions (daily means)'!$BI102=0,"*",IF('Emissions (daily means)'!P102="","*",'Emissions (daily means)'!P102)))</f>
        <v/>
      </c>
      <c r="N102" s="216" t="str">
        <f>IF($B102="","",IF('Emissions (daily means)'!$BI102=0,"*",IF('Emissions (daily means)'!Q102="","*",'Emissions (daily means)'!Q102)))</f>
        <v/>
      </c>
      <c r="O102" s="216" t="str">
        <f>IF($B102="","",IF('Emissions (daily means)'!$BI102=0,"*",IF('Emissions (daily means)'!R102="","*",'Emissions (daily means)'!R102)))</f>
        <v/>
      </c>
      <c r="P102" s="216" t="str">
        <f>IF($B102="","",IF('Emissions (daily means)'!$BI102=0,"*",IF('Emissions (daily means)'!S102="","*",'Emissions (daily means)'!S102)))</f>
        <v/>
      </c>
      <c r="Q102" s="219" t="str">
        <f>IF($B102="","",IF('Emissions (daily means)'!$BI102=0,"*",IF('Emissions (daily means)'!T102="","*",'Emissions (daily means)'!T102)))</f>
        <v/>
      </c>
      <c r="R102" s="220" t="str">
        <f>IF($B102="","",IF('Emissions (daily means)'!$BI102=0,"*",IF('Emissions (daily means)'!U102="","*",'Emissions (daily means)'!U102)))</f>
        <v/>
      </c>
      <c r="S102" s="217" t="str">
        <f>IF($B102="","",IF('Emissions (daily means)'!$BI102=0,"*",IF('Emissions (daily means)'!V102="","*",'Emissions (daily means)'!V102)))</f>
        <v/>
      </c>
      <c r="T102" s="216" t="str">
        <f>IF($B102="","",IF('Emissions (daily means)'!$BI102=0,"*",IF('Emissions (daily means)'!W102="","*",'Emissions (daily means)'!W102)))</f>
        <v/>
      </c>
      <c r="U102" s="219" t="str">
        <f>IF($B102="","",IF('Emissions (daily means)'!$BI102=0,"*",IF('Emissions (daily means)'!X102="","*",'Emissions (daily means)'!X102)))</f>
        <v/>
      </c>
      <c r="V102" s="221" t="str">
        <f>IF($B102="","",IF('Emissions (daily means)'!$BI102=0,"*",IF('Emissions (daily means)'!Y102="","*",'Emissions (daily means)'!Y102)))</f>
        <v/>
      </c>
      <c r="W102" s="217" t="str">
        <f>IF($B102="","",IF('Emissions (daily means)'!$BI102=0,"*",IF('Emissions (daily means)'!Z102="","*",'Emissions (daily means)'!Z102)))</f>
        <v/>
      </c>
      <c r="X102" s="217" t="str">
        <f>IF($B102="","",IF('Emissions (daily means)'!$BI102=0,"*",IF('Emissions (daily means)'!AA102="","*",'Emissions (daily means)'!AA102)))</f>
        <v/>
      </c>
      <c r="Y102" s="219" t="str">
        <f>IF($B102="","",IF('Emissions (daily means)'!$BI102=0,"*",IF('Emissions (daily means)'!AB102="","*",'Emissions (daily means)'!AB102)))</f>
        <v/>
      </c>
      <c r="Z102" s="220" t="str">
        <f>IF($B102="","",IF('Emissions (daily means)'!$BI102=0,"*",IF('Emissions (daily means)'!AC102="","*",'Emissions (daily means)'!AC102)))</f>
        <v/>
      </c>
      <c r="AA102" s="216" t="str">
        <f>IF($B102="","",IF('Emissions (daily means)'!$BI102=0,"*",IF('Emissions (daily means)'!AD102="","*",'Emissions (daily means)'!AD102)))</f>
        <v/>
      </c>
      <c r="AB102" s="216" t="str">
        <f>IF($B102="","",IF('Emissions (daily means)'!$BI102=0,"*",IF('Emissions (daily means)'!AE102="","*",'Emissions (daily means)'!AE102)))</f>
        <v/>
      </c>
      <c r="AC102" s="216" t="str">
        <f>IF($B102="","",IF('Emissions (daily means)'!$BI102=0,"*",IF('Emissions (daily means)'!AF102="","*",'Emissions (daily means)'!AF102)))</f>
        <v/>
      </c>
      <c r="AD102" s="216" t="str">
        <f>IF($B102="","",IF('Emissions (daily means)'!$BI102=0,"*",IF('Emissions (daily means)'!AG102="","*",'Emissions (daily means)'!AG102)))</f>
        <v/>
      </c>
      <c r="AE102" s="216" t="str">
        <f>IF($B102="","",IF('Emissions (daily means)'!$BI102=0,"*",IF('Emissions (daily means)'!AH102="","*",'Emissions (daily means)'!AH102)))</f>
        <v/>
      </c>
      <c r="AF102" s="216" t="str">
        <f>IF($B102="","",IF('Emissions (daily means)'!$BI102=0,"*",IF('Emissions (daily means)'!AI102="","*",'Emissions (daily means)'!AI102)))</f>
        <v/>
      </c>
      <c r="AG102" s="216" t="str">
        <f>IF($B102="","",IF('Emissions (daily means)'!$BI102=0,"*",IF('Emissions (daily means)'!AJ102="","*",'Emissions (daily means)'!AJ102)))</f>
        <v/>
      </c>
      <c r="AH102" s="217" t="str">
        <f>IF($B102="","",IF('Emissions (daily means)'!$BI102=0,"*",IF('Emissions (daily means)'!AK102="","*",'Emissions (daily means)'!AK102)))</f>
        <v/>
      </c>
      <c r="AI102" s="220" t="str">
        <f>IF($B102="","",IF('Emissions (daily means)'!$BI102=0,"*",IF('Emissions (daily means)'!AL102="","*",'Emissions (daily means)'!AL102)))</f>
        <v/>
      </c>
      <c r="AJ102" s="216" t="str">
        <f>IF($B102="","",IF('Emissions (daily means)'!$BI102=0,"*",IF('Emissions (daily means)'!AM102="","*",'Emissions (daily means)'!AM102)))</f>
        <v/>
      </c>
      <c r="AK102" s="223" t="str">
        <f>IF($B102="","",IF('Emissions (daily means)'!$BI102=0,"*",IF('Emissions (daily means)'!AN102="","*",'Emissions (daily means)'!AN102)))</f>
        <v/>
      </c>
      <c r="AL102" s="224" t="str">
        <f>IF($B102="","",IF('Emissions (daily means)'!$BI102=0,"*",IF('Emissions (daily means)'!AO102="","*",'Emissions (daily means)'!AO102)))</f>
        <v/>
      </c>
      <c r="AM102" s="225" t="str">
        <f>IF($B102="","",IF('Emissions (daily means)'!$BI102=0,"*",IF('Emissions (daily means)'!BC102="","*",'Emissions (daily means)'!BC102)))</f>
        <v/>
      </c>
      <c r="AN102" s="226" t="str">
        <f>IF($B102="","",IF('Emissions (daily means)'!$BI102=0,"*",IF('Emissions (daily means)'!BD102="","*",'Emissions (daily means)'!BD102)))</f>
        <v/>
      </c>
      <c r="AO102" s="227" t="str">
        <f>IF($B102="","",IF('Emissions (daily means)'!$BI102=0,"*",IF('Emissions (daily means)'!BE102="","*",'Emissions (daily means)'!BE102)))</f>
        <v/>
      </c>
      <c r="AP102" s="21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I102" s="157" t="str">
        <f t="shared" si="52"/>
        <v/>
      </c>
      <c r="BJ102" s="157" t="str">
        <f t="shared" si="48"/>
        <v/>
      </c>
      <c r="BK102" s="66" t="str">
        <f t="shared" si="49"/>
        <v/>
      </c>
      <c r="BL102" s="65" t="str">
        <f t="shared" si="53"/>
        <v/>
      </c>
      <c r="BM102" s="64" t="str">
        <f t="shared" si="53"/>
        <v/>
      </c>
      <c r="BN102" s="64" t="str">
        <f t="shared" si="53"/>
        <v/>
      </c>
      <c r="BO102" s="64" t="str">
        <f t="shared" si="53"/>
        <v/>
      </c>
      <c r="BP102" s="65" t="str">
        <f t="shared" si="53"/>
        <v/>
      </c>
      <c r="BQ102" s="65" t="str">
        <f t="shared" si="53"/>
        <v/>
      </c>
      <c r="BR102" s="65" t="str">
        <f t="shared" si="53"/>
        <v/>
      </c>
      <c r="BS102" s="65" t="str">
        <f t="shared" si="53"/>
        <v/>
      </c>
      <c r="BT102" s="64" t="str">
        <f t="shared" si="51"/>
        <v/>
      </c>
      <c r="BU102" s="65" t="str">
        <f t="shared" si="51"/>
        <v/>
      </c>
      <c r="BV102" s="65" t="str">
        <f t="shared" si="51"/>
        <v/>
      </c>
      <c r="BW102" s="65" t="str">
        <f t="shared" si="51"/>
        <v/>
      </c>
      <c r="BX102" s="65" t="str">
        <f t="shared" si="51"/>
        <v/>
      </c>
      <c r="BY102" s="65" t="str">
        <f t="shared" si="51"/>
        <v/>
      </c>
      <c r="BZ102" s="169" t="str">
        <f t="shared" si="50"/>
        <v/>
      </c>
      <c r="CH102" s="157" t="str">
        <f t="shared" si="30"/>
        <v/>
      </c>
      <c r="CI102" s="157" t="str">
        <f t="shared" si="31"/>
        <v/>
      </c>
      <c r="CJ102" s="165" t="str">
        <f t="shared" si="32"/>
        <v/>
      </c>
      <c r="CK102" s="66" t="str">
        <f t="shared" si="33"/>
        <v/>
      </c>
      <c r="CL102" s="65" t="str">
        <f t="shared" si="34"/>
        <v/>
      </c>
      <c r="CM102" s="64" t="str">
        <f t="shared" si="35"/>
        <v/>
      </c>
      <c r="CN102" s="64" t="str">
        <f t="shared" si="36"/>
        <v/>
      </c>
      <c r="CO102" s="64" t="str">
        <f t="shared" si="37"/>
        <v/>
      </c>
      <c r="CP102" s="65" t="str">
        <f t="shared" si="38"/>
        <v/>
      </c>
      <c r="CQ102" s="65" t="str">
        <f t="shared" si="39"/>
        <v/>
      </c>
      <c r="CR102" s="65" t="str">
        <f t="shared" si="40"/>
        <v/>
      </c>
      <c r="CS102" s="65" t="str">
        <f t="shared" si="41"/>
        <v/>
      </c>
      <c r="CT102" s="64" t="str">
        <f t="shared" si="42"/>
        <v/>
      </c>
      <c r="CU102" s="65" t="str">
        <f t="shared" si="43"/>
        <v/>
      </c>
      <c r="CV102" s="65" t="str">
        <f t="shared" si="44"/>
        <v/>
      </c>
      <c r="CW102" s="65" t="str">
        <f t="shared" si="45"/>
        <v/>
      </c>
      <c r="CX102" s="65" t="str">
        <f t="shared" si="46"/>
        <v/>
      </c>
      <c r="CY102" s="65" t="str">
        <f t="shared" si="47"/>
        <v/>
      </c>
    </row>
    <row r="103" spans="2:103" ht="15.75" customHeight="1" x14ac:dyDescent="0.25">
      <c r="B103" s="213" t="str">
        <f>IF('Emissions (daily means)'!D103="","",'Emissions (daily means)'!D103)</f>
        <v/>
      </c>
      <c r="C103" s="213" t="str">
        <f>IF('Emissions (daily means)'!B103="","",'Emissions (daily means)'!B103)</f>
        <v/>
      </c>
      <c r="D103" s="214" t="str">
        <f>IF('Emissions (daily means)'!E103="","",'Emissions (daily means)'!E103)</f>
        <v/>
      </c>
      <c r="E103" s="215" t="str">
        <f>IF('Emissions (daily means)'!F103="","",'Emissions (daily means)'!F103)</f>
        <v/>
      </c>
      <c r="F103" s="216" t="str">
        <f>IF($B103="","",IF('Emissions (daily means)'!$BI103=0,"*",IF('Emissions (daily means)'!I103="","*",'Emissions (daily means)'!I103)))</f>
        <v/>
      </c>
      <c r="G103" s="217" t="str">
        <f>IF($B103="","",IF('Emissions (daily means)'!$BI103=0,"*",IF('Emissions (daily means)'!J103="","*",'Emissions (daily means)'!J103)))</f>
        <v/>
      </c>
      <c r="H103" s="216" t="str">
        <f>IF($B103="","",IF('Emissions (daily means)'!$BI103=0,"*",IF('Emissions (daily means)'!K103="","*",'Emissions (daily means)'!K103)))</f>
        <v/>
      </c>
      <c r="I103" s="217" t="str">
        <f>IF($B103="","",IF('Emissions (daily means)'!$BI103=0,"*",IF('Emissions (daily means)'!L103="","*",'Emissions (daily means)'!L103)))</f>
        <v/>
      </c>
      <c r="J103" s="216" t="str">
        <f>IF($B103="","",IF('Emissions (daily means)'!$BI103=0,"*",IF('Emissions (daily means)'!M103="","*",'Emissions (daily means)'!M103)))</f>
        <v/>
      </c>
      <c r="K103" s="216" t="str">
        <f>IF($B103="","",IF('Emissions (daily means)'!$BI103=0,"*",IF('Emissions (daily means)'!N103="","*",'Emissions (daily means)'!N103)))</f>
        <v/>
      </c>
      <c r="L103" s="218" t="str">
        <f>IF($B103="","",IF('Emissions (daily means)'!$BI103=0,"*",IF('Emissions (daily means)'!O103="","*",'Emissions (daily means)'!O103)))</f>
        <v/>
      </c>
      <c r="M103" s="213" t="str">
        <f>IF($B103="","",IF('Emissions (daily means)'!$BI103=0,"*",IF('Emissions (daily means)'!P103="","*",'Emissions (daily means)'!P103)))</f>
        <v/>
      </c>
      <c r="N103" s="216" t="str">
        <f>IF($B103="","",IF('Emissions (daily means)'!$BI103=0,"*",IF('Emissions (daily means)'!Q103="","*",'Emissions (daily means)'!Q103)))</f>
        <v/>
      </c>
      <c r="O103" s="216" t="str">
        <f>IF($B103="","",IF('Emissions (daily means)'!$BI103=0,"*",IF('Emissions (daily means)'!R103="","*",'Emissions (daily means)'!R103)))</f>
        <v/>
      </c>
      <c r="P103" s="216" t="str">
        <f>IF($B103="","",IF('Emissions (daily means)'!$BI103=0,"*",IF('Emissions (daily means)'!S103="","*",'Emissions (daily means)'!S103)))</f>
        <v/>
      </c>
      <c r="Q103" s="219" t="str">
        <f>IF($B103="","",IF('Emissions (daily means)'!$BI103=0,"*",IF('Emissions (daily means)'!T103="","*",'Emissions (daily means)'!T103)))</f>
        <v/>
      </c>
      <c r="R103" s="220" t="str">
        <f>IF($B103="","",IF('Emissions (daily means)'!$BI103=0,"*",IF('Emissions (daily means)'!U103="","*",'Emissions (daily means)'!U103)))</f>
        <v/>
      </c>
      <c r="S103" s="217" t="str">
        <f>IF($B103="","",IF('Emissions (daily means)'!$BI103=0,"*",IF('Emissions (daily means)'!V103="","*",'Emissions (daily means)'!V103)))</f>
        <v/>
      </c>
      <c r="T103" s="216" t="str">
        <f>IF($B103="","",IF('Emissions (daily means)'!$BI103=0,"*",IF('Emissions (daily means)'!W103="","*",'Emissions (daily means)'!W103)))</f>
        <v/>
      </c>
      <c r="U103" s="219" t="str">
        <f>IF($B103="","",IF('Emissions (daily means)'!$BI103=0,"*",IF('Emissions (daily means)'!X103="","*",'Emissions (daily means)'!X103)))</f>
        <v/>
      </c>
      <c r="V103" s="221" t="str">
        <f>IF($B103="","",IF('Emissions (daily means)'!$BI103=0,"*",IF('Emissions (daily means)'!Y103="","*",'Emissions (daily means)'!Y103)))</f>
        <v/>
      </c>
      <c r="W103" s="217" t="str">
        <f>IF($B103="","",IF('Emissions (daily means)'!$BI103=0,"*",IF('Emissions (daily means)'!Z103="","*",'Emissions (daily means)'!Z103)))</f>
        <v/>
      </c>
      <c r="X103" s="217" t="str">
        <f>IF($B103="","",IF('Emissions (daily means)'!$BI103=0,"*",IF('Emissions (daily means)'!AA103="","*",'Emissions (daily means)'!AA103)))</f>
        <v/>
      </c>
      <c r="Y103" s="219" t="str">
        <f>IF($B103="","",IF('Emissions (daily means)'!$BI103=0,"*",IF('Emissions (daily means)'!AB103="","*",'Emissions (daily means)'!AB103)))</f>
        <v/>
      </c>
      <c r="Z103" s="220" t="str">
        <f>IF($B103="","",IF('Emissions (daily means)'!$BI103=0,"*",IF('Emissions (daily means)'!AC103="","*",'Emissions (daily means)'!AC103)))</f>
        <v/>
      </c>
      <c r="AA103" s="216" t="str">
        <f>IF($B103="","",IF('Emissions (daily means)'!$BI103=0,"*",IF('Emissions (daily means)'!AD103="","*",'Emissions (daily means)'!AD103)))</f>
        <v/>
      </c>
      <c r="AB103" s="216" t="str">
        <f>IF($B103="","",IF('Emissions (daily means)'!$BI103=0,"*",IF('Emissions (daily means)'!AE103="","*",'Emissions (daily means)'!AE103)))</f>
        <v/>
      </c>
      <c r="AC103" s="216" t="str">
        <f>IF($B103="","",IF('Emissions (daily means)'!$BI103=0,"*",IF('Emissions (daily means)'!AF103="","*",'Emissions (daily means)'!AF103)))</f>
        <v/>
      </c>
      <c r="AD103" s="216" t="str">
        <f>IF($B103="","",IF('Emissions (daily means)'!$BI103=0,"*",IF('Emissions (daily means)'!AG103="","*",'Emissions (daily means)'!AG103)))</f>
        <v/>
      </c>
      <c r="AE103" s="216" t="str">
        <f>IF($B103="","",IF('Emissions (daily means)'!$BI103=0,"*",IF('Emissions (daily means)'!AH103="","*",'Emissions (daily means)'!AH103)))</f>
        <v/>
      </c>
      <c r="AF103" s="216" t="str">
        <f>IF($B103="","",IF('Emissions (daily means)'!$BI103=0,"*",IF('Emissions (daily means)'!AI103="","*",'Emissions (daily means)'!AI103)))</f>
        <v/>
      </c>
      <c r="AG103" s="216" t="str">
        <f>IF($B103="","",IF('Emissions (daily means)'!$BI103=0,"*",IF('Emissions (daily means)'!AJ103="","*",'Emissions (daily means)'!AJ103)))</f>
        <v/>
      </c>
      <c r="AH103" s="217" t="str">
        <f>IF($B103="","",IF('Emissions (daily means)'!$BI103=0,"*",IF('Emissions (daily means)'!AK103="","*",'Emissions (daily means)'!AK103)))</f>
        <v/>
      </c>
      <c r="AI103" s="220" t="str">
        <f>IF($B103="","",IF('Emissions (daily means)'!$BI103=0,"*",IF('Emissions (daily means)'!AL103="","*",'Emissions (daily means)'!AL103)))</f>
        <v/>
      </c>
      <c r="AJ103" s="216" t="str">
        <f>IF($B103="","",IF('Emissions (daily means)'!$BI103=0,"*",IF('Emissions (daily means)'!AM103="","*",'Emissions (daily means)'!AM103)))</f>
        <v/>
      </c>
      <c r="AK103" s="223" t="str">
        <f>IF($B103="","",IF('Emissions (daily means)'!$BI103=0,"*",IF('Emissions (daily means)'!AN103="","*",'Emissions (daily means)'!AN103)))</f>
        <v/>
      </c>
      <c r="AL103" s="224" t="str">
        <f>IF($B103="","",IF('Emissions (daily means)'!$BI103=0,"*",IF('Emissions (daily means)'!AO103="","*",'Emissions (daily means)'!AO103)))</f>
        <v/>
      </c>
      <c r="AM103" s="225" t="str">
        <f>IF($B103="","",IF('Emissions (daily means)'!$BI103=0,"*",IF('Emissions (daily means)'!BC103="","*",'Emissions (daily means)'!BC103)))</f>
        <v/>
      </c>
      <c r="AN103" s="226" t="str">
        <f>IF($B103="","",IF('Emissions (daily means)'!$BI103=0,"*",IF('Emissions (daily means)'!BD103="","*",'Emissions (daily means)'!BD103)))</f>
        <v/>
      </c>
      <c r="AO103" s="227" t="str">
        <f>IF($B103="","",IF('Emissions (daily means)'!$BI103=0,"*",IF('Emissions (daily means)'!BE103="","*",'Emissions (daily means)'!BE103)))</f>
        <v/>
      </c>
      <c r="AP103" s="21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I103" s="157" t="str">
        <f t="shared" si="52"/>
        <v/>
      </c>
      <c r="BJ103" s="157" t="str">
        <f t="shared" si="48"/>
        <v/>
      </c>
      <c r="BK103" s="66" t="str">
        <f t="shared" si="49"/>
        <v/>
      </c>
      <c r="BL103" s="65" t="str">
        <f t="shared" si="53"/>
        <v/>
      </c>
      <c r="BM103" s="64" t="str">
        <f t="shared" si="53"/>
        <v/>
      </c>
      <c r="BN103" s="64" t="str">
        <f t="shared" si="53"/>
        <v/>
      </c>
      <c r="BO103" s="64" t="str">
        <f t="shared" si="53"/>
        <v/>
      </c>
      <c r="BP103" s="65" t="str">
        <f t="shared" si="53"/>
        <v/>
      </c>
      <c r="BQ103" s="65" t="str">
        <f t="shared" si="53"/>
        <v/>
      </c>
      <c r="BR103" s="65" t="str">
        <f t="shared" si="53"/>
        <v/>
      </c>
      <c r="BS103" s="65" t="str">
        <f t="shared" si="53"/>
        <v/>
      </c>
      <c r="BT103" s="64" t="str">
        <f t="shared" si="51"/>
        <v/>
      </c>
      <c r="BU103" s="65" t="str">
        <f t="shared" si="51"/>
        <v/>
      </c>
      <c r="BV103" s="65" t="str">
        <f t="shared" si="51"/>
        <v/>
      </c>
      <c r="BW103" s="65" t="str">
        <f t="shared" si="51"/>
        <v/>
      </c>
      <c r="BX103" s="65" t="str">
        <f t="shared" si="51"/>
        <v/>
      </c>
      <c r="BY103" s="65" t="str">
        <f t="shared" si="51"/>
        <v/>
      </c>
      <c r="BZ103" s="169" t="str">
        <f t="shared" si="50"/>
        <v/>
      </c>
      <c r="CH103" s="157" t="str">
        <f t="shared" si="30"/>
        <v/>
      </c>
      <c r="CI103" s="157" t="str">
        <f t="shared" si="31"/>
        <v/>
      </c>
      <c r="CJ103" s="165" t="str">
        <f t="shared" si="32"/>
        <v/>
      </c>
      <c r="CK103" s="66" t="str">
        <f t="shared" si="33"/>
        <v/>
      </c>
      <c r="CL103" s="65" t="str">
        <f t="shared" si="34"/>
        <v/>
      </c>
      <c r="CM103" s="64" t="str">
        <f t="shared" si="35"/>
        <v/>
      </c>
      <c r="CN103" s="64" t="str">
        <f t="shared" si="36"/>
        <v/>
      </c>
      <c r="CO103" s="64" t="str">
        <f t="shared" si="37"/>
        <v/>
      </c>
      <c r="CP103" s="65" t="str">
        <f t="shared" si="38"/>
        <v/>
      </c>
      <c r="CQ103" s="65" t="str">
        <f t="shared" si="39"/>
        <v/>
      </c>
      <c r="CR103" s="65" t="str">
        <f t="shared" si="40"/>
        <v/>
      </c>
      <c r="CS103" s="65" t="str">
        <f t="shared" si="41"/>
        <v/>
      </c>
      <c r="CT103" s="64" t="str">
        <f t="shared" si="42"/>
        <v/>
      </c>
      <c r="CU103" s="65" t="str">
        <f t="shared" si="43"/>
        <v/>
      </c>
      <c r="CV103" s="65" t="str">
        <f t="shared" si="44"/>
        <v/>
      </c>
      <c r="CW103" s="65" t="str">
        <f t="shared" si="45"/>
        <v/>
      </c>
      <c r="CX103" s="65" t="str">
        <f t="shared" si="46"/>
        <v/>
      </c>
      <c r="CY103" s="65" t="str">
        <f t="shared" si="47"/>
        <v/>
      </c>
    </row>
    <row r="104" spans="2:103" ht="15.75" customHeight="1" x14ac:dyDescent="0.25">
      <c r="B104" s="213" t="str">
        <f>IF('Emissions (daily means)'!D104="","",'Emissions (daily means)'!D104)</f>
        <v/>
      </c>
      <c r="C104" s="213" t="str">
        <f>IF('Emissions (daily means)'!B104="","",'Emissions (daily means)'!B104)</f>
        <v/>
      </c>
      <c r="D104" s="214" t="str">
        <f>IF('Emissions (daily means)'!E104="","",'Emissions (daily means)'!E104)</f>
        <v/>
      </c>
      <c r="E104" s="215" t="str">
        <f>IF('Emissions (daily means)'!F104="","",'Emissions (daily means)'!F104)</f>
        <v/>
      </c>
      <c r="F104" s="216" t="str">
        <f>IF($B104="","",IF('Emissions (daily means)'!$BI104=0,"*",IF('Emissions (daily means)'!I104="","*",'Emissions (daily means)'!I104)))</f>
        <v/>
      </c>
      <c r="G104" s="217" t="str">
        <f>IF($B104="","",IF('Emissions (daily means)'!$BI104=0,"*",IF('Emissions (daily means)'!J104="","*",'Emissions (daily means)'!J104)))</f>
        <v/>
      </c>
      <c r="H104" s="216" t="str">
        <f>IF($B104="","",IF('Emissions (daily means)'!$BI104=0,"*",IF('Emissions (daily means)'!K104="","*",'Emissions (daily means)'!K104)))</f>
        <v/>
      </c>
      <c r="I104" s="217" t="str">
        <f>IF($B104="","",IF('Emissions (daily means)'!$BI104=0,"*",IF('Emissions (daily means)'!L104="","*",'Emissions (daily means)'!L104)))</f>
        <v/>
      </c>
      <c r="J104" s="216" t="str">
        <f>IF($B104="","",IF('Emissions (daily means)'!$BI104=0,"*",IF('Emissions (daily means)'!M104="","*",'Emissions (daily means)'!M104)))</f>
        <v/>
      </c>
      <c r="K104" s="216" t="str">
        <f>IF($B104="","",IF('Emissions (daily means)'!$BI104=0,"*",IF('Emissions (daily means)'!N104="","*",'Emissions (daily means)'!N104)))</f>
        <v/>
      </c>
      <c r="L104" s="218" t="str">
        <f>IF($B104="","",IF('Emissions (daily means)'!$BI104=0,"*",IF('Emissions (daily means)'!O104="","*",'Emissions (daily means)'!O104)))</f>
        <v/>
      </c>
      <c r="M104" s="213" t="str">
        <f>IF($B104="","",IF('Emissions (daily means)'!$BI104=0,"*",IF('Emissions (daily means)'!P104="","*",'Emissions (daily means)'!P104)))</f>
        <v/>
      </c>
      <c r="N104" s="216" t="str">
        <f>IF($B104="","",IF('Emissions (daily means)'!$BI104=0,"*",IF('Emissions (daily means)'!Q104="","*",'Emissions (daily means)'!Q104)))</f>
        <v/>
      </c>
      <c r="O104" s="216" t="str">
        <f>IF($B104="","",IF('Emissions (daily means)'!$BI104=0,"*",IF('Emissions (daily means)'!R104="","*",'Emissions (daily means)'!R104)))</f>
        <v/>
      </c>
      <c r="P104" s="216" t="str">
        <f>IF($B104="","",IF('Emissions (daily means)'!$BI104=0,"*",IF('Emissions (daily means)'!S104="","*",'Emissions (daily means)'!S104)))</f>
        <v/>
      </c>
      <c r="Q104" s="219" t="str">
        <f>IF($B104="","",IF('Emissions (daily means)'!$BI104=0,"*",IF('Emissions (daily means)'!T104="","*",'Emissions (daily means)'!T104)))</f>
        <v/>
      </c>
      <c r="R104" s="220" t="str">
        <f>IF($B104="","",IF('Emissions (daily means)'!$BI104=0,"*",IF('Emissions (daily means)'!U104="","*",'Emissions (daily means)'!U104)))</f>
        <v/>
      </c>
      <c r="S104" s="217" t="str">
        <f>IF($B104="","",IF('Emissions (daily means)'!$BI104=0,"*",IF('Emissions (daily means)'!V104="","*",'Emissions (daily means)'!V104)))</f>
        <v/>
      </c>
      <c r="T104" s="216" t="str">
        <f>IF($B104="","",IF('Emissions (daily means)'!$BI104=0,"*",IF('Emissions (daily means)'!W104="","*",'Emissions (daily means)'!W104)))</f>
        <v/>
      </c>
      <c r="U104" s="219" t="str">
        <f>IF($B104="","",IF('Emissions (daily means)'!$BI104=0,"*",IF('Emissions (daily means)'!X104="","*",'Emissions (daily means)'!X104)))</f>
        <v/>
      </c>
      <c r="V104" s="221" t="str">
        <f>IF($B104="","",IF('Emissions (daily means)'!$BI104=0,"*",IF('Emissions (daily means)'!Y104="","*",'Emissions (daily means)'!Y104)))</f>
        <v/>
      </c>
      <c r="W104" s="217" t="str">
        <f>IF($B104="","",IF('Emissions (daily means)'!$BI104=0,"*",IF('Emissions (daily means)'!Z104="","*",'Emissions (daily means)'!Z104)))</f>
        <v/>
      </c>
      <c r="X104" s="217" t="str">
        <f>IF($B104="","",IF('Emissions (daily means)'!$BI104=0,"*",IF('Emissions (daily means)'!AA104="","*",'Emissions (daily means)'!AA104)))</f>
        <v/>
      </c>
      <c r="Y104" s="219" t="str">
        <f>IF($B104="","",IF('Emissions (daily means)'!$BI104=0,"*",IF('Emissions (daily means)'!AB104="","*",'Emissions (daily means)'!AB104)))</f>
        <v/>
      </c>
      <c r="Z104" s="220" t="str">
        <f>IF($B104="","",IF('Emissions (daily means)'!$BI104=0,"*",IF('Emissions (daily means)'!AC104="","*",'Emissions (daily means)'!AC104)))</f>
        <v/>
      </c>
      <c r="AA104" s="216" t="str">
        <f>IF($B104="","",IF('Emissions (daily means)'!$BI104=0,"*",IF('Emissions (daily means)'!AD104="","*",'Emissions (daily means)'!AD104)))</f>
        <v/>
      </c>
      <c r="AB104" s="216" t="str">
        <f>IF($B104="","",IF('Emissions (daily means)'!$BI104=0,"*",IF('Emissions (daily means)'!AE104="","*",'Emissions (daily means)'!AE104)))</f>
        <v/>
      </c>
      <c r="AC104" s="216" t="str">
        <f>IF($B104="","",IF('Emissions (daily means)'!$BI104=0,"*",IF('Emissions (daily means)'!AF104="","*",'Emissions (daily means)'!AF104)))</f>
        <v/>
      </c>
      <c r="AD104" s="216" t="str">
        <f>IF($B104="","",IF('Emissions (daily means)'!$BI104=0,"*",IF('Emissions (daily means)'!AG104="","*",'Emissions (daily means)'!AG104)))</f>
        <v/>
      </c>
      <c r="AE104" s="216" t="str">
        <f>IF($B104="","",IF('Emissions (daily means)'!$BI104=0,"*",IF('Emissions (daily means)'!AH104="","*",'Emissions (daily means)'!AH104)))</f>
        <v/>
      </c>
      <c r="AF104" s="216" t="str">
        <f>IF($B104="","",IF('Emissions (daily means)'!$BI104=0,"*",IF('Emissions (daily means)'!AI104="","*",'Emissions (daily means)'!AI104)))</f>
        <v/>
      </c>
      <c r="AG104" s="216" t="str">
        <f>IF($B104="","",IF('Emissions (daily means)'!$BI104=0,"*",IF('Emissions (daily means)'!AJ104="","*",'Emissions (daily means)'!AJ104)))</f>
        <v/>
      </c>
      <c r="AH104" s="217" t="str">
        <f>IF($B104="","",IF('Emissions (daily means)'!$BI104=0,"*",IF('Emissions (daily means)'!AK104="","*",'Emissions (daily means)'!AK104)))</f>
        <v/>
      </c>
      <c r="AI104" s="220" t="str">
        <f>IF($B104="","",IF('Emissions (daily means)'!$BI104=0,"*",IF('Emissions (daily means)'!AL104="","*",'Emissions (daily means)'!AL104)))</f>
        <v/>
      </c>
      <c r="AJ104" s="216" t="str">
        <f>IF($B104="","",IF('Emissions (daily means)'!$BI104=0,"*",IF('Emissions (daily means)'!AM104="","*",'Emissions (daily means)'!AM104)))</f>
        <v/>
      </c>
      <c r="AK104" s="223" t="str">
        <f>IF($B104="","",IF('Emissions (daily means)'!$BI104=0,"*",IF('Emissions (daily means)'!AN104="","*",'Emissions (daily means)'!AN104)))</f>
        <v/>
      </c>
      <c r="AL104" s="224" t="str">
        <f>IF($B104="","",IF('Emissions (daily means)'!$BI104=0,"*",IF('Emissions (daily means)'!AO104="","*",'Emissions (daily means)'!AO104)))</f>
        <v/>
      </c>
      <c r="AM104" s="225" t="str">
        <f>IF($B104="","",IF('Emissions (daily means)'!$BI104=0,"*",IF('Emissions (daily means)'!BC104="","*",'Emissions (daily means)'!BC104)))</f>
        <v/>
      </c>
      <c r="AN104" s="226" t="str">
        <f>IF($B104="","",IF('Emissions (daily means)'!$BI104=0,"*",IF('Emissions (daily means)'!BD104="","*",'Emissions (daily means)'!BD104)))</f>
        <v/>
      </c>
      <c r="AO104" s="227" t="str">
        <f>IF($B104="","",IF('Emissions (daily means)'!$BI104=0,"*",IF('Emissions (daily means)'!BE104="","*",'Emissions (daily means)'!BE104)))</f>
        <v/>
      </c>
      <c r="AP104" s="21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I104" s="157" t="str">
        <f t="shared" si="52"/>
        <v/>
      </c>
      <c r="BJ104" s="157" t="str">
        <f t="shared" si="48"/>
        <v/>
      </c>
      <c r="BK104" s="66" t="str">
        <f t="shared" si="49"/>
        <v/>
      </c>
      <c r="BL104" s="65" t="str">
        <f t="shared" si="53"/>
        <v/>
      </c>
      <c r="BM104" s="64" t="str">
        <f t="shared" si="53"/>
        <v/>
      </c>
      <c r="BN104" s="64" t="str">
        <f t="shared" si="53"/>
        <v/>
      </c>
      <c r="BO104" s="64" t="str">
        <f t="shared" si="53"/>
        <v/>
      </c>
      <c r="BP104" s="65" t="str">
        <f t="shared" si="53"/>
        <v/>
      </c>
      <c r="BQ104" s="65" t="str">
        <f t="shared" si="53"/>
        <v/>
      </c>
      <c r="BR104" s="65" t="str">
        <f t="shared" si="53"/>
        <v/>
      </c>
      <c r="BS104" s="65" t="str">
        <f t="shared" si="53"/>
        <v/>
      </c>
      <c r="BT104" s="64" t="str">
        <f t="shared" si="51"/>
        <v/>
      </c>
      <c r="BU104" s="65" t="str">
        <f t="shared" si="51"/>
        <v/>
      </c>
      <c r="BV104" s="65" t="str">
        <f t="shared" si="51"/>
        <v/>
      </c>
      <c r="BW104" s="65" t="str">
        <f t="shared" si="51"/>
        <v/>
      </c>
      <c r="BX104" s="65" t="str">
        <f t="shared" si="51"/>
        <v/>
      </c>
      <c r="BY104" s="65" t="str">
        <f t="shared" si="51"/>
        <v/>
      </c>
      <c r="BZ104" s="169" t="str">
        <f t="shared" si="50"/>
        <v/>
      </c>
      <c r="CH104" s="157" t="str">
        <f t="shared" si="30"/>
        <v/>
      </c>
      <c r="CI104" s="157" t="str">
        <f t="shared" si="31"/>
        <v/>
      </c>
      <c r="CJ104" s="165" t="str">
        <f t="shared" si="32"/>
        <v/>
      </c>
      <c r="CK104" s="66" t="str">
        <f t="shared" si="33"/>
        <v/>
      </c>
      <c r="CL104" s="65" t="str">
        <f t="shared" si="34"/>
        <v/>
      </c>
      <c r="CM104" s="64" t="str">
        <f t="shared" si="35"/>
        <v/>
      </c>
      <c r="CN104" s="64" t="str">
        <f t="shared" si="36"/>
        <v/>
      </c>
      <c r="CO104" s="64" t="str">
        <f t="shared" si="37"/>
        <v/>
      </c>
      <c r="CP104" s="65" t="str">
        <f t="shared" si="38"/>
        <v/>
      </c>
      <c r="CQ104" s="65" t="str">
        <f t="shared" si="39"/>
        <v/>
      </c>
      <c r="CR104" s="65" t="str">
        <f t="shared" si="40"/>
        <v/>
      </c>
      <c r="CS104" s="65" t="str">
        <f t="shared" si="41"/>
        <v/>
      </c>
      <c r="CT104" s="64" t="str">
        <f t="shared" si="42"/>
        <v/>
      </c>
      <c r="CU104" s="65" t="str">
        <f t="shared" si="43"/>
        <v/>
      </c>
      <c r="CV104" s="65" t="str">
        <f t="shared" si="44"/>
        <v/>
      </c>
      <c r="CW104" s="65" t="str">
        <f t="shared" si="45"/>
        <v/>
      </c>
      <c r="CX104" s="65" t="str">
        <f t="shared" si="46"/>
        <v/>
      </c>
      <c r="CY104" s="65" t="str">
        <f t="shared" si="47"/>
        <v/>
      </c>
    </row>
    <row r="105" spans="2:103" ht="15.75" customHeight="1" x14ac:dyDescent="0.25">
      <c r="B105" s="213" t="str">
        <f>IF('Emissions (daily means)'!D105="","",'Emissions (daily means)'!D105)</f>
        <v/>
      </c>
      <c r="C105" s="213" t="str">
        <f>IF('Emissions (daily means)'!B105="","",'Emissions (daily means)'!B105)</f>
        <v/>
      </c>
      <c r="D105" s="214" t="str">
        <f>IF('Emissions (daily means)'!E105="","",'Emissions (daily means)'!E105)</f>
        <v/>
      </c>
      <c r="E105" s="215" t="str">
        <f>IF('Emissions (daily means)'!F105="","",'Emissions (daily means)'!F105)</f>
        <v/>
      </c>
      <c r="F105" s="216" t="str">
        <f>IF($B105="","",IF('Emissions (daily means)'!$BI105=0,"*",IF('Emissions (daily means)'!I105="","*",'Emissions (daily means)'!I105)))</f>
        <v/>
      </c>
      <c r="G105" s="217" t="str">
        <f>IF($B105="","",IF('Emissions (daily means)'!$BI105=0,"*",IF('Emissions (daily means)'!J105="","*",'Emissions (daily means)'!J105)))</f>
        <v/>
      </c>
      <c r="H105" s="216" t="str">
        <f>IF($B105="","",IF('Emissions (daily means)'!$BI105=0,"*",IF('Emissions (daily means)'!K105="","*",'Emissions (daily means)'!K105)))</f>
        <v/>
      </c>
      <c r="I105" s="217" t="str">
        <f>IF($B105="","",IF('Emissions (daily means)'!$BI105=0,"*",IF('Emissions (daily means)'!L105="","*",'Emissions (daily means)'!L105)))</f>
        <v/>
      </c>
      <c r="J105" s="216" t="str">
        <f>IF($B105="","",IF('Emissions (daily means)'!$BI105=0,"*",IF('Emissions (daily means)'!M105="","*",'Emissions (daily means)'!M105)))</f>
        <v/>
      </c>
      <c r="K105" s="216" t="str">
        <f>IF($B105="","",IF('Emissions (daily means)'!$BI105=0,"*",IF('Emissions (daily means)'!N105="","*",'Emissions (daily means)'!N105)))</f>
        <v/>
      </c>
      <c r="L105" s="218" t="str">
        <f>IF($B105="","",IF('Emissions (daily means)'!$BI105=0,"*",IF('Emissions (daily means)'!O105="","*",'Emissions (daily means)'!O105)))</f>
        <v/>
      </c>
      <c r="M105" s="213" t="str">
        <f>IF($B105="","",IF('Emissions (daily means)'!$BI105=0,"*",IF('Emissions (daily means)'!P105="","*",'Emissions (daily means)'!P105)))</f>
        <v/>
      </c>
      <c r="N105" s="216" t="str">
        <f>IF($B105="","",IF('Emissions (daily means)'!$BI105=0,"*",IF('Emissions (daily means)'!Q105="","*",'Emissions (daily means)'!Q105)))</f>
        <v/>
      </c>
      <c r="O105" s="216" t="str">
        <f>IF($B105="","",IF('Emissions (daily means)'!$BI105=0,"*",IF('Emissions (daily means)'!R105="","*",'Emissions (daily means)'!R105)))</f>
        <v/>
      </c>
      <c r="P105" s="216" t="str">
        <f>IF($B105="","",IF('Emissions (daily means)'!$BI105=0,"*",IF('Emissions (daily means)'!S105="","*",'Emissions (daily means)'!S105)))</f>
        <v/>
      </c>
      <c r="Q105" s="219" t="str">
        <f>IF($B105="","",IF('Emissions (daily means)'!$BI105=0,"*",IF('Emissions (daily means)'!T105="","*",'Emissions (daily means)'!T105)))</f>
        <v/>
      </c>
      <c r="R105" s="220" t="str">
        <f>IF($B105="","",IF('Emissions (daily means)'!$BI105=0,"*",IF('Emissions (daily means)'!U105="","*",'Emissions (daily means)'!U105)))</f>
        <v/>
      </c>
      <c r="S105" s="217" t="str">
        <f>IF($B105="","",IF('Emissions (daily means)'!$BI105=0,"*",IF('Emissions (daily means)'!V105="","*",'Emissions (daily means)'!V105)))</f>
        <v/>
      </c>
      <c r="T105" s="216" t="str">
        <f>IF($B105="","",IF('Emissions (daily means)'!$BI105=0,"*",IF('Emissions (daily means)'!W105="","*",'Emissions (daily means)'!W105)))</f>
        <v/>
      </c>
      <c r="U105" s="219" t="str">
        <f>IF($B105="","",IF('Emissions (daily means)'!$BI105=0,"*",IF('Emissions (daily means)'!X105="","*",'Emissions (daily means)'!X105)))</f>
        <v/>
      </c>
      <c r="V105" s="221" t="str">
        <f>IF($B105="","",IF('Emissions (daily means)'!$BI105=0,"*",IF('Emissions (daily means)'!Y105="","*",'Emissions (daily means)'!Y105)))</f>
        <v/>
      </c>
      <c r="W105" s="217" t="str">
        <f>IF($B105="","",IF('Emissions (daily means)'!$BI105=0,"*",IF('Emissions (daily means)'!Z105="","*",'Emissions (daily means)'!Z105)))</f>
        <v/>
      </c>
      <c r="X105" s="217" t="str">
        <f>IF($B105="","",IF('Emissions (daily means)'!$BI105=0,"*",IF('Emissions (daily means)'!AA105="","*",'Emissions (daily means)'!AA105)))</f>
        <v/>
      </c>
      <c r="Y105" s="219" t="str">
        <f>IF($B105="","",IF('Emissions (daily means)'!$BI105=0,"*",IF('Emissions (daily means)'!AB105="","*",'Emissions (daily means)'!AB105)))</f>
        <v/>
      </c>
      <c r="Z105" s="220" t="str">
        <f>IF($B105="","",IF('Emissions (daily means)'!$BI105=0,"*",IF('Emissions (daily means)'!AC105="","*",'Emissions (daily means)'!AC105)))</f>
        <v/>
      </c>
      <c r="AA105" s="216" t="str">
        <f>IF($B105="","",IF('Emissions (daily means)'!$BI105=0,"*",IF('Emissions (daily means)'!AD105="","*",'Emissions (daily means)'!AD105)))</f>
        <v/>
      </c>
      <c r="AB105" s="216" t="str">
        <f>IF($B105="","",IF('Emissions (daily means)'!$BI105=0,"*",IF('Emissions (daily means)'!AE105="","*",'Emissions (daily means)'!AE105)))</f>
        <v/>
      </c>
      <c r="AC105" s="216" t="str">
        <f>IF($B105="","",IF('Emissions (daily means)'!$BI105=0,"*",IF('Emissions (daily means)'!AF105="","*",'Emissions (daily means)'!AF105)))</f>
        <v/>
      </c>
      <c r="AD105" s="216" t="str">
        <f>IF($B105="","",IF('Emissions (daily means)'!$BI105=0,"*",IF('Emissions (daily means)'!AG105="","*",'Emissions (daily means)'!AG105)))</f>
        <v/>
      </c>
      <c r="AE105" s="216" t="str">
        <f>IF($B105="","",IF('Emissions (daily means)'!$BI105=0,"*",IF('Emissions (daily means)'!AH105="","*",'Emissions (daily means)'!AH105)))</f>
        <v/>
      </c>
      <c r="AF105" s="216" t="str">
        <f>IF($B105="","",IF('Emissions (daily means)'!$BI105=0,"*",IF('Emissions (daily means)'!AI105="","*",'Emissions (daily means)'!AI105)))</f>
        <v/>
      </c>
      <c r="AG105" s="216" t="str">
        <f>IF($B105="","",IF('Emissions (daily means)'!$BI105=0,"*",IF('Emissions (daily means)'!AJ105="","*",'Emissions (daily means)'!AJ105)))</f>
        <v/>
      </c>
      <c r="AH105" s="217" t="str">
        <f>IF($B105="","",IF('Emissions (daily means)'!$BI105=0,"*",IF('Emissions (daily means)'!AK105="","*",'Emissions (daily means)'!AK105)))</f>
        <v/>
      </c>
      <c r="AI105" s="220" t="str">
        <f>IF($B105="","",IF('Emissions (daily means)'!$BI105=0,"*",IF('Emissions (daily means)'!AL105="","*",'Emissions (daily means)'!AL105)))</f>
        <v/>
      </c>
      <c r="AJ105" s="216" t="str">
        <f>IF($B105="","",IF('Emissions (daily means)'!$BI105=0,"*",IF('Emissions (daily means)'!AM105="","*",'Emissions (daily means)'!AM105)))</f>
        <v/>
      </c>
      <c r="AK105" s="223" t="str">
        <f>IF($B105="","",IF('Emissions (daily means)'!$BI105=0,"*",IF('Emissions (daily means)'!AN105="","*",'Emissions (daily means)'!AN105)))</f>
        <v/>
      </c>
      <c r="AL105" s="224" t="str">
        <f>IF($B105="","",IF('Emissions (daily means)'!$BI105=0,"*",IF('Emissions (daily means)'!AO105="","*",'Emissions (daily means)'!AO105)))</f>
        <v/>
      </c>
      <c r="AM105" s="225" t="str">
        <f>IF($B105="","",IF('Emissions (daily means)'!$BI105=0,"*",IF('Emissions (daily means)'!BC105="","*",'Emissions (daily means)'!BC105)))</f>
        <v/>
      </c>
      <c r="AN105" s="226" t="str">
        <f>IF($B105="","",IF('Emissions (daily means)'!$BI105=0,"*",IF('Emissions (daily means)'!BD105="","*",'Emissions (daily means)'!BD105)))</f>
        <v/>
      </c>
      <c r="AO105" s="227" t="str">
        <f>IF($B105="","",IF('Emissions (daily means)'!$BI105=0,"*",IF('Emissions (daily means)'!BE105="","*",'Emissions (daily means)'!BE105)))</f>
        <v/>
      </c>
      <c r="AP105" s="21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I105" s="157" t="str">
        <f t="shared" si="52"/>
        <v/>
      </c>
      <c r="BJ105" s="157" t="str">
        <f t="shared" si="48"/>
        <v/>
      </c>
      <c r="BK105" s="66" t="str">
        <f t="shared" si="49"/>
        <v/>
      </c>
      <c r="BL105" s="65" t="str">
        <f t="shared" si="53"/>
        <v/>
      </c>
      <c r="BM105" s="64" t="str">
        <f t="shared" si="53"/>
        <v/>
      </c>
      <c r="BN105" s="64" t="str">
        <f t="shared" si="53"/>
        <v/>
      </c>
      <c r="BO105" s="64" t="str">
        <f t="shared" si="53"/>
        <v/>
      </c>
      <c r="BP105" s="65" t="str">
        <f t="shared" si="53"/>
        <v/>
      </c>
      <c r="BQ105" s="65" t="str">
        <f t="shared" si="53"/>
        <v/>
      </c>
      <c r="BR105" s="65" t="str">
        <f t="shared" si="53"/>
        <v/>
      </c>
      <c r="BS105" s="65" t="str">
        <f t="shared" si="53"/>
        <v/>
      </c>
      <c r="BT105" s="64" t="str">
        <f t="shared" si="51"/>
        <v/>
      </c>
      <c r="BU105" s="65" t="str">
        <f t="shared" si="51"/>
        <v/>
      </c>
      <c r="BV105" s="65" t="str">
        <f t="shared" si="51"/>
        <v/>
      </c>
      <c r="BW105" s="65" t="str">
        <f t="shared" si="51"/>
        <v/>
      </c>
      <c r="BX105" s="65" t="str">
        <f t="shared" si="51"/>
        <v/>
      </c>
      <c r="BY105" s="65" t="str">
        <f t="shared" si="51"/>
        <v/>
      </c>
      <c r="BZ105" s="169" t="str">
        <f t="shared" si="50"/>
        <v/>
      </c>
      <c r="CH105" s="157" t="str">
        <f t="shared" si="30"/>
        <v/>
      </c>
      <c r="CI105" s="157" t="str">
        <f t="shared" si="31"/>
        <v/>
      </c>
      <c r="CJ105" s="165" t="str">
        <f t="shared" si="32"/>
        <v/>
      </c>
      <c r="CK105" s="66" t="str">
        <f t="shared" si="33"/>
        <v/>
      </c>
      <c r="CL105" s="65" t="str">
        <f t="shared" si="34"/>
        <v/>
      </c>
      <c r="CM105" s="64" t="str">
        <f t="shared" si="35"/>
        <v/>
      </c>
      <c r="CN105" s="64" t="str">
        <f t="shared" si="36"/>
        <v/>
      </c>
      <c r="CO105" s="64" t="str">
        <f t="shared" si="37"/>
        <v/>
      </c>
      <c r="CP105" s="65" t="str">
        <f t="shared" si="38"/>
        <v/>
      </c>
      <c r="CQ105" s="65" t="str">
        <f t="shared" si="39"/>
        <v/>
      </c>
      <c r="CR105" s="65" t="str">
        <f t="shared" si="40"/>
        <v/>
      </c>
      <c r="CS105" s="65" t="str">
        <f t="shared" si="41"/>
        <v/>
      </c>
      <c r="CT105" s="64" t="str">
        <f t="shared" si="42"/>
        <v/>
      </c>
      <c r="CU105" s="65" t="str">
        <f t="shared" si="43"/>
        <v/>
      </c>
      <c r="CV105" s="65" t="str">
        <f t="shared" si="44"/>
        <v/>
      </c>
      <c r="CW105" s="65" t="str">
        <f t="shared" si="45"/>
        <v/>
      </c>
      <c r="CX105" s="65" t="str">
        <f t="shared" si="46"/>
        <v/>
      </c>
      <c r="CY105" s="65" t="str">
        <f t="shared" si="47"/>
        <v/>
      </c>
    </row>
    <row r="106" spans="2:103" ht="15.75" customHeight="1" x14ac:dyDescent="0.25">
      <c r="B106" s="213" t="str">
        <f>IF('Emissions (daily means)'!D106="","",'Emissions (daily means)'!D106)</f>
        <v/>
      </c>
      <c r="C106" s="213" t="str">
        <f>IF('Emissions (daily means)'!B106="","",'Emissions (daily means)'!B106)</f>
        <v/>
      </c>
      <c r="D106" s="214" t="str">
        <f>IF('Emissions (daily means)'!E106="","",'Emissions (daily means)'!E106)</f>
        <v/>
      </c>
      <c r="E106" s="215" t="str">
        <f>IF('Emissions (daily means)'!F106="","",'Emissions (daily means)'!F106)</f>
        <v/>
      </c>
      <c r="F106" s="216" t="str">
        <f>IF($B106="","",IF('Emissions (daily means)'!$BI106=0,"*",IF('Emissions (daily means)'!I106="","*",'Emissions (daily means)'!I106)))</f>
        <v/>
      </c>
      <c r="G106" s="217" t="str">
        <f>IF($B106="","",IF('Emissions (daily means)'!$BI106=0,"*",IF('Emissions (daily means)'!J106="","*",'Emissions (daily means)'!J106)))</f>
        <v/>
      </c>
      <c r="H106" s="216" t="str">
        <f>IF($B106="","",IF('Emissions (daily means)'!$BI106=0,"*",IF('Emissions (daily means)'!K106="","*",'Emissions (daily means)'!K106)))</f>
        <v/>
      </c>
      <c r="I106" s="217" t="str">
        <f>IF($B106="","",IF('Emissions (daily means)'!$BI106=0,"*",IF('Emissions (daily means)'!L106="","*",'Emissions (daily means)'!L106)))</f>
        <v/>
      </c>
      <c r="J106" s="216" t="str">
        <f>IF($B106="","",IF('Emissions (daily means)'!$BI106=0,"*",IF('Emissions (daily means)'!M106="","*",'Emissions (daily means)'!M106)))</f>
        <v/>
      </c>
      <c r="K106" s="216" t="str">
        <f>IF($B106="","",IF('Emissions (daily means)'!$BI106=0,"*",IF('Emissions (daily means)'!N106="","*",'Emissions (daily means)'!N106)))</f>
        <v/>
      </c>
      <c r="L106" s="218" t="str">
        <f>IF($B106="","",IF('Emissions (daily means)'!$BI106=0,"*",IF('Emissions (daily means)'!O106="","*",'Emissions (daily means)'!O106)))</f>
        <v/>
      </c>
      <c r="M106" s="213" t="str">
        <f>IF($B106="","",IF('Emissions (daily means)'!$BI106=0,"*",IF('Emissions (daily means)'!P106="","*",'Emissions (daily means)'!P106)))</f>
        <v/>
      </c>
      <c r="N106" s="216" t="str">
        <f>IF($B106="","",IF('Emissions (daily means)'!$BI106=0,"*",IF('Emissions (daily means)'!Q106="","*",'Emissions (daily means)'!Q106)))</f>
        <v/>
      </c>
      <c r="O106" s="216" t="str">
        <f>IF($B106="","",IF('Emissions (daily means)'!$BI106=0,"*",IF('Emissions (daily means)'!R106="","*",'Emissions (daily means)'!R106)))</f>
        <v/>
      </c>
      <c r="P106" s="216" t="str">
        <f>IF($B106="","",IF('Emissions (daily means)'!$BI106=0,"*",IF('Emissions (daily means)'!S106="","*",'Emissions (daily means)'!S106)))</f>
        <v/>
      </c>
      <c r="Q106" s="219" t="str">
        <f>IF($B106="","",IF('Emissions (daily means)'!$BI106=0,"*",IF('Emissions (daily means)'!T106="","*",'Emissions (daily means)'!T106)))</f>
        <v/>
      </c>
      <c r="R106" s="220" t="str">
        <f>IF($B106="","",IF('Emissions (daily means)'!$BI106=0,"*",IF('Emissions (daily means)'!U106="","*",'Emissions (daily means)'!U106)))</f>
        <v/>
      </c>
      <c r="S106" s="217" t="str">
        <f>IF($B106="","",IF('Emissions (daily means)'!$BI106=0,"*",IF('Emissions (daily means)'!V106="","*",'Emissions (daily means)'!V106)))</f>
        <v/>
      </c>
      <c r="T106" s="216" t="str">
        <f>IF($B106="","",IF('Emissions (daily means)'!$BI106=0,"*",IF('Emissions (daily means)'!W106="","*",'Emissions (daily means)'!W106)))</f>
        <v/>
      </c>
      <c r="U106" s="219" t="str">
        <f>IF($B106="","",IF('Emissions (daily means)'!$BI106=0,"*",IF('Emissions (daily means)'!X106="","*",'Emissions (daily means)'!X106)))</f>
        <v/>
      </c>
      <c r="V106" s="221" t="str">
        <f>IF($B106="","",IF('Emissions (daily means)'!$BI106=0,"*",IF('Emissions (daily means)'!Y106="","*",'Emissions (daily means)'!Y106)))</f>
        <v/>
      </c>
      <c r="W106" s="217" t="str">
        <f>IF($B106="","",IF('Emissions (daily means)'!$BI106=0,"*",IF('Emissions (daily means)'!Z106="","*",'Emissions (daily means)'!Z106)))</f>
        <v/>
      </c>
      <c r="X106" s="217" t="str">
        <f>IF($B106="","",IF('Emissions (daily means)'!$BI106=0,"*",IF('Emissions (daily means)'!AA106="","*",'Emissions (daily means)'!AA106)))</f>
        <v/>
      </c>
      <c r="Y106" s="219" t="str">
        <f>IF($B106="","",IF('Emissions (daily means)'!$BI106=0,"*",IF('Emissions (daily means)'!AB106="","*",'Emissions (daily means)'!AB106)))</f>
        <v/>
      </c>
      <c r="Z106" s="220" t="str">
        <f>IF($B106="","",IF('Emissions (daily means)'!$BI106=0,"*",IF('Emissions (daily means)'!AC106="","*",'Emissions (daily means)'!AC106)))</f>
        <v/>
      </c>
      <c r="AA106" s="216" t="str">
        <f>IF($B106="","",IF('Emissions (daily means)'!$BI106=0,"*",IF('Emissions (daily means)'!AD106="","*",'Emissions (daily means)'!AD106)))</f>
        <v/>
      </c>
      <c r="AB106" s="216" t="str">
        <f>IF($B106="","",IF('Emissions (daily means)'!$BI106=0,"*",IF('Emissions (daily means)'!AE106="","*",'Emissions (daily means)'!AE106)))</f>
        <v/>
      </c>
      <c r="AC106" s="216" t="str">
        <f>IF($B106="","",IF('Emissions (daily means)'!$BI106=0,"*",IF('Emissions (daily means)'!AF106="","*",'Emissions (daily means)'!AF106)))</f>
        <v/>
      </c>
      <c r="AD106" s="216" t="str">
        <f>IF($B106="","",IF('Emissions (daily means)'!$BI106=0,"*",IF('Emissions (daily means)'!AG106="","*",'Emissions (daily means)'!AG106)))</f>
        <v/>
      </c>
      <c r="AE106" s="216" t="str">
        <f>IF($B106="","",IF('Emissions (daily means)'!$BI106=0,"*",IF('Emissions (daily means)'!AH106="","*",'Emissions (daily means)'!AH106)))</f>
        <v/>
      </c>
      <c r="AF106" s="216" t="str">
        <f>IF($B106="","",IF('Emissions (daily means)'!$BI106=0,"*",IF('Emissions (daily means)'!AI106="","*",'Emissions (daily means)'!AI106)))</f>
        <v/>
      </c>
      <c r="AG106" s="216" t="str">
        <f>IF($B106="","",IF('Emissions (daily means)'!$BI106=0,"*",IF('Emissions (daily means)'!AJ106="","*",'Emissions (daily means)'!AJ106)))</f>
        <v/>
      </c>
      <c r="AH106" s="217" t="str">
        <f>IF($B106="","",IF('Emissions (daily means)'!$BI106=0,"*",IF('Emissions (daily means)'!AK106="","*",'Emissions (daily means)'!AK106)))</f>
        <v/>
      </c>
      <c r="AI106" s="220" t="str">
        <f>IF($B106="","",IF('Emissions (daily means)'!$BI106=0,"*",IF('Emissions (daily means)'!AL106="","*",'Emissions (daily means)'!AL106)))</f>
        <v/>
      </c>
      <c r="AJ106" s="216" t="str">
        <f>IF($B106="","",IF('Emissions (daily means)'!$BI106=0,"*",IF('Emissions (daily means)'!AM106="","*",'Emissions (daily means)'!AM106)))</f>
        <v/>
      </c>
      <c r="AK106" s="223" t="str">
        <f>IF($B106="","",IF('Emissions (daily means)'!$BI106=0,"*",IF('Emissions (daily means)'!AN106="","*",'Emissions (daily means)'!AN106)))</f>
        <v/>
      </c>
      <c r="AL106" s="224" t="str">
        <f>IF($B106="","",IF('Emissions (daily means)'!$BI106=0,"*",IF('Emissions (daily means)'!AO106="","*",'Emissions (daily means)'!AO106)))</f>
        <v/>
      </c>
      <c r="AM106" s="225" t="str">
        <f>IF($B106="","",IF('Emissions (daily means)'!$BI106=0,"*",IF('Emissions (daily means)'!BC106="","*",'Emissions (daily means)'!BC106)))</f>
        <v/>
      </c>
      <c r="AN106" s="226" t="str">
        <f>IF($B106="","",IF('Emissions (daily means)'!$BI106=0,"*",IF('Emissions (daily means)'!BD106="","*",'Emissions (daily means)'!BD106)))</f>
        <v/>
      </c>
      <c r="AO106" s="227" t="str">
        <f>IF($B106="","",IF('Emissions (daily means)'!$BI106=0,"*",IF('Emissions (daily means)'!BE106="","*",'Emissions (daily means)'!BE106)))</f>
        <v/>
      </c>
      <c r="AP106" s="21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I106" s="157" t="str">
        <f t="shared" si="52"/>
        <v/>
      </c>
      <c r="BJ106" s="157" t="str">
        <f t="shared" si="48"/>
        <v/>
      </c>
      <c r="BK106" s="66" t="str">
        <f t="shared" si="49"/>
        <v/>
      </c>
      <c r="BL106" s="65" t="str">
        <f t="shared" si="53"/>
        <v/>
      </c>
      <c r="BM106" s="64" t="str">
        <f t="shared" si="53"/>
        <v/>
      </c>
      <c r="BN106" s="64" t="str">
        <f t="shared" si="53"/>
        <v/>
      </c>
      <c r="BO106" s="64" t="str">
        <f t="shared" si="53"/>
        <v/>
      </c>
      <c r="BP106" s="65" t="str">
        <f t="shared" si="53"/>
        <v/>
      </c>
      <c r="BQ106" s="65" t="str">
        <f t="shared" si="53"/>
        <v/>
      </c>
      <c r="BR106" s="65" t="str">
        <f t="shared" si="53"/>
        <v/>
      </c>
      <c r="BS106" s="65" t="str">
        <f t="shared" si="53"/>
        <v/>
      </c>
      <c r="BT106" s="64" t="str">
        <f t="shared" si="51"/>
        <v/>
      </c>
      <c r="BU106" s="65" t="str">
        <f t="shared" si="51"/>
        <v/>
      </c>
      <c r="BV106" s="65" t="str">
        <f t="shared" si="51"/>
        <v/>
      </c>
      <c r="BW106" s="65" t="str">
        <f t="shared" si="51"/>
        <v/>
      </c>
      <c r="BX106" s="65" t="str">
        <f t="shared" si="51"/>
        <v/>
      </c>
      <c r="BY106" s="65" t="str">
        <f t="shared" si="51"/>
        <v/>
      </c>
      <c r="BZ106" s="169" t="str">
        <f t="shared" si="50"/>
        <v/>
      </c>
      <c r="CH106" s="157" t="str">
        <f t="shared" si="30"/>
        <v/>
      </c>
      <c r="CI106" s="157" t="str">
        <f t="shared" si="31"/>
        <v/>
      </c>
      <c r="CJ106" s="165" t="str">
        <f t="shared" si="32"/>
        <v/>
      </c>
      <c r="CK106" s="66" t="str">
        <f t="shared" si="33"/>
        <v/>
      </c>
      <c r="CL106" s="65" t="str">
        <f t="shared" si="34"/>
        <v/>
      </c>
      <c r="CM106" s="64" t="str">
        <f t="shared" si="35"/>
        <v/>
      </c>
      <c r="CN106" s="64" t="str">
        <f t="shared" si="36"/>
        <v/>
      </c>
      <c r="CO106" s="64" t="str">
        <f t="shared" si="37"/>
        <v/>
      </c>
      <c r="CP106" s="65" t="str">
        <f t="shared" si="38"/>
        <v/>
      </c>
      <c r="CQ106" s="65" t="str">
        <f t="shared" si="39"/>
        <v/>
      </c>
      <c r="CR106" s="65" t="str">
        <f t="shared" si="40"/>
        <v/>
      </c>
      <c r="CS106" s="65" t="str">
        <f t="shared" si="41"/>
        <v/>
      </c>
      <c r="CT106" s="64" t="str">
        <f t="shared" si="42"/>
        <v/>
      </c>
      <c r="CU106" s="65" t="str">
        <f t="shared" si="43"/>
        <v/>
      </c>
      <c r="CV106" s="65" t="str">
        <f t="shared" si="44"/>
        <v/>
      </c>
      <c r="CW106" s="65" t="str">
        <f t="shared" si="45"/>
        <v/>
      </c>
      <c r="CX106" s="65" t="str">
        <f t="shared" si="46"/>
        <v/>
      </c>
      <c r="CY106" s="65" t="str">
        <f t="shared" si="47"/>
        <v/>
      </c>
    </row>
    <row r="107" spans="2:103" ht="15.75" customHeight="1" x14ac:dyDescent="0.25">
      <c r="B107" s="213" t="str">
        <f>IF('Emissions (daily means)'!D107="","",'Emissions (daily means)'!D107)</f>
        <v/>
      </c>
      <c r="C107" s="213" t="str">
        <f>IF('Emissions (daily means)'!B107="","",'Emissions (daily means)'!B107)</f>
        <v/>
      </c>
      <c r="D107" s="214" t="str">
        <f>IF('Emissions (daily means)'!E107="","",'Emissions (daily means)'!E107)</f>
        <v/>
      </c>
      <c r="E107" s="215" t="str">
        <f>IF('Emissions (daily means)'!F107="","",'Emissions (daily means)'!F107)</f>
        <v/>
      </c>
      <c r="F107" s="216" t="str">
        <f>IF($B107="","",IF('Emissions (daily means)'!$BI107=0,"*",IF('Emissions (daily means)'!I107="","*",'Emissions (daily means)'!I107)))</f>
        <v/>
      </c>
      <c r="G107" s="217" t="str">
        <f>IF($B107="","",IF('Emissions (daily means)'!$BI107=0,"*",IF('Emissions (daily means)'!J107="","*",'Emissions (daily means)'!J107)))</f>
        <v/>
      </c>
      <c r="H107" s="216" t="str">
        <f>IF($B107="","",IF('Emissions (daily means)'!$BI107=0,"*",IF('Emissions (daily means)'!K107="","*",'Emissions (daily means)'!K107)))</f>
        <v/>
      </c>
      <c r="I107" s="217" t="str">
        <f>IF($B107="","",IF('Emissions (daily means)'!$BI107=0,"*",IF('Emissions (daily means)'!L107="","*",'Emissions (daily means)'!L107)))</f>
        <v/>
      </c>
      <c r="J107" s="216" t="str">
        <f>IF($B107="","",IF('Emissions (daily means)'!$BI107=0,"*",IF('Emissions (daily means)'!M107="","*",'Emissions (daily means)'!M107)))</f>
        <v/>
      </c>
      <c r="K107" s="216" t="str">
        <f>IF($B107="","",IF('Emissions (daily means)'!$BI107=0,"*",IF('Emissions (daily means)'!N107="","*",'Emissions (daily means)'!N107)))</f>
        <v/>
      </c>
      <c r="L107" s="218" t="str">
        <f>IF($B107="","",IF('Emissions (daily means)'!$BI107=0,"*",IF('Emissions (daily means)'!O107="","*",'Emissions (daily means)'!O107)))</f>
        <v/>
      </c>
      <c r="M107" s="213" t="str">
        <f>IF($B107="","",IF('Emissions (daily means)'!$BI107=0,"*",IF('Emissions (daily means)'!P107="","*",'Emissions (daily means)'!P107)))</f>
        <v/>
      </c>
      <c r="N107" s="216" t="str">
        <f>IF($B107="","",IF('Emissions (daily means)'!$BI107=0,"*",IF('Emissions (daily means)'!Q107="","*",'Emissions (daily means)'!Q107)))</f>
        <v/>
      </c>
      <c r="O107" s="216" t="str">
        <f>IF($B107="","",IF('Emissions (daily means)'!$BI107=0,"*",IF('Emissions (daily means)'!R107="","*",'Emissions (daily means)'!R107)))</f>
        <v/>
      </c>
      <c r="P107" s="216" t="str">
        <f>IF($B107="","",IF('Emissions (daily means)'!$BI107=0,"*",IF('Emissions (daily means)'!S107="","*",'Emissions (daily means)'!S107)))</f>
        <v/>
      </c>
      <c r="Q107" s="219" t="str">
        <f>IF($B107="","",IF('Emissions (daily means)'!$BI107=0,"*",IF('Emissions (daily means)'!T107="","*",'Emissions (daily means)'!T107)))</f>
        <v/>
      </c>
      <c r="R107" s="220" t="str">
        <f>IF($B107="","",IF('Emissions (daily means)'!$BI107=0,"*",IF('Emissions (daily means)'!U107="","*",'Emissions (daily means)'!U107)))</f>
        <v/>
      </c>
      <c r="S107" s="217" t="str">
        <f>IF($B107="","",IF('Emissions (daily means)'!$BI107=0,"*",IF('Emissions (daily means)'!V107="","*",'Emissions (daily means)'!V107)))</f>
        <v/>
      </c>
      <c r="T107" s="216" t="str">
        <f>IF($B107="","",IF('Emissions (daily means)'!$BI107=0,"*",IF('Emissions (daily means)'!W107="","*",'Emissions (daily means)'!W107)))</f>
        <v/>
      </c>
      <c r="U107" s="219" t="str">
        <f>IF($B107="","",IF('Emissions (daily means)'!$BI107=0,"*",IF('Emissions (daily means)'!X107="","*",'Emissions (daily means)'!X107)))</f>
        <v/>
      </c>
      <c r="V107" s="221" t="str">
        <f>IF($B107="","",IF('Emissions (daily means)'!$BI107=0,"*",IF('Emissions (daily means)'!Y107="","*",'Emissions (daily means)'!Y107)))</f>
        <v/>
      </c>
      <c r="W107" s="217" t="str">
        <f>IF($B107="","",IF('Emissions (daily means)'!$BI107=0,"*",IF('Emissions (daily means)'!Z107="","*",'Emissions (daily means)'!Z107)))</f>
        <v/>
      </c>
      <c r="X107" s="217" t="str">
        <f>IF($B107="","",IF('Emissions (daily means)'!$BI107=0,"*",IF('Emissions (daily means)'!AA107="","*",'Emissions (daily means)'!AA107)))</f>
        <v/>
      </c>
      <c r="Y107" s="219" t="str">
        <f>IF($B107="","",IF('Emissions (daily means)'!$BI107=0,"*",IF('Emissions (daily means)'!AB107="","*",'Emissions (daily means)'!AB107)))</f>
        <v/>
      </c>
      <c r="Z107" s="220" t="str">
        <f>IF($B107="","",IF('Emissions (daily means)'!$BI107=0,"*",IF('Emissions (daily means)'!AC107="","*",'Emissions (daily means)'!AC107)))</f>
        <v/>
      </c>
      <c r="AA107" s="216" t="str">
        <f>IF($B107="","",IF('Emissions (daily means)'!$BI107=0,"*",IF('Emissions (daily means)'!AD107="","*",'Emissions (daily means)'!AD107)))</f>
        <v/>
      </c>
      <c r="AB107" s="216" t="str">
        <f>IF($B107="","",IF('Emissions (daily means)'!$BI107=0,"*",IF('Emissions (daily means)'!AE107="","*",'Emissions (daily means)'!AE107)))</f>
        <v/>
      </c>
      <c r="AC107" s="216" t="str">
        <f>IF($B107="","",IF('Emissions (daily means)'!$BI107=0,"*",IF('Emissions (daily means)'!AF107="","*",'Emissions (daily means)'!AF107)))</f>
        <v/>
      </c>
      <c r="AD107" s="216" t="str">
        <f>IF($B107="","",IF('Emissions (daily means)'!$BI107=0,"*",IF('Emissions (daily means)'!AG107="","*",'Emissions (daily means)'!AG107)))</f>
        <v/>
      </c>
      <c r="AE107" s="216" t="str">
        <f>IF($B107="","",IF('Emissions (daily means)'!$BI107=0,"*",IF('Emissions (daily means)'!AH107="","*",'Emissions (daily means)'!AH107)))</f>
        <v/>
      </c>
      <c r="AF107" s="216" t="str">
        <f>IF($B107="","",IF('Emissions (daily means)'!$BI107=0,"*",IF('Emissions (daily means)'!AI107="","*",'Emissions (daily means)'!AI107)))</f>
        <v/>
      </c>
      <c r="AG107" s="216" t="str">
        <f>IF($B107="","",IF('Emissions (daily means)'!$BI107=0,"*",IF('Emissions (daily means)'!AJ107="","*",'Emissions (daily means)'!AJ107)))</f>
        <v/>
      </c>
      <c r="AH107" s="217" t="str">
        <f>IF($B107="","",IF('Emissions (daily means)'!$BI107=0,"*",IF('Emissions (daily means)'!AK107="","*",'Emissions (daily means)'!AK107)))</f>
        <v/>
      </c>
      <c r="AI107" s="220" t="str">
        <f>IF($B107="","",IF('Emissions (daily means)'!$BI107=0,"*",IF('Emissions (daily means)'!AL107="","*",'Emissions (daily means)'!AL107)))</f>
        <v/>
      </c>
      <c r="AJ107" s="216" t="str">
        <f>IF($B107="","",IF('Emissions (daily means)'!$BI107=0,"*",IF('Emissions (daily means)'!AM107="","*",'Emissions (daily means)'!AM107)))</f>
        <v/>
      </c>
      <c r="AK107" s="223" t="str">
        <f>IF($B107="","",IF('Emissions (daily means)'!$BI107=0,"*",IF('Emissions (daily means)'!AN107="","*",'Emissions (daily means)'!AN107)))</f>
        <v/>
      </c>
      <c r="AL107" s="224" t="str">
        <f>IF($B107="","",IF('Emissions (daily means)'!$BI107=0,"*",IF('Emissions (daily means)'!AO107="","*",'Emissions (daily means)'!AO107)))</f>
        <v/>
      </c>
      <c r="AM107" s="225" t="str">
        <f>IF($B107="","",IF('Emissions (daily means)'!$BI107=0,"*",IF('Emissions (daily means)'!BC107="","*",'Emissions (daily means)'!BC107)))</f>
        <v/>
      </c>
      <c r="AN107" s="226" t="str">
        <f>IF($B107="","",IF('Emissions (daily means)'!$BI107=0,"*",IF('Emissions (daily means)'!BD107="","*",'Emissions (daily means)'!BD107)))</f>
        <v/>
      </c>
      <c r="AO107" s="227" t="str">
        <f>IF($B107="","",IF('Emissions (daily means)'!$BI107=0,"*",IF('Emissions (daily means)'!BE107="","*",'Emissions (daily means)'!BE107)))</f>
        <v/>
      </c>
      <c r="AP107" s="21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I107" s="157" t="str">
        <f t="shared" si="52"/>
        <v/>
      </c>
      <c r="BJ107" s="157" t="str">
        <f t="shared" si="48"/>
        <v/>
      </c>
      <c r="BK107" s="66" t="str">
        <f t="shared" si="49"/>
        <v/>
      </c>
      <c r="BL107" s="65" t="str">
        <f t="shared" si="53"/>
        <v/>
      </c>
      <c r="BM107" s="64" t="str">
        <f t="shared" si="53"/>
        <v/>
      </c>
      <c r="BN107" s="64" t="str">
        <f t="shared" si="53"/>
        <v/>
      </c>
      <c r="BO107" s="64" t="str">
        <f t="shared" si="53"/>
        <v/>
      </c>
      <c r="BP107" s="65" t="str">
        <f t="shared" si="53"/>
        <v/>
      </c>
      <c r="BQ107" s="65" t="str">
        <f t="shared" si="53"/>
        <v/>
      </c>
      <c r="BR107" s="65" t="str">
        <f t="shared" si="53"/>
        <v/>
      </c>
      <c r="BS107" s="65" t="str">
        <f t="shared" si="53"/>
        <v/>
      </c>
      <c r="BT107" s="64" t="str">
        <f t="shared" si="51"/>
        <v/>
      </c>
      <c r="BU107" s="65" t="str">
        <f t="shared" si="51"/>
        <v/>
      </c>
      <c r="BV107" s="65" t="str">
        <f t="shared" si="51"/>
        <v/>
      </c>
      <c r="BW107" s="65" t="str">
        <f t="shared" si="51"/>
        <v/>
      </c>
      <c r="BX107" s="65" t="str">
        <f t="shared" si="51"/>
        <v/>
      </c>
      <c r="BY107" s="65" t="str">
        <f t="shared" si="51"/>
        <v/>
      </c>
      <c r="BZ107" s="169" t="str">
        <f t="shared" si="50"/>
        <v/>
      </c>
      <c r="CH107" s="157" t="str">
        <f t="shared" si="30"/>
        <v/>
      </c>
      <c r="CI107" s="157" t="str">
        <f t="shared" si="31"/>
        <v/>
      </c>
      <c r="CJ107" s="165" t="str">
        <f t="shared" si="32"/>
        <v/>
      </c>
      <c r="CK107" s="66" t="str">
        <f t="shared" si="33"/>
        <v/>
      </c>
      <c r="CL107" s="65" t="str">
        <f t="shared" si="34"/>
        <v/>
      </c>
      <c r="CM107" s="64" t="str">
        <f t="shared" si="35"/>
        <v/>
      </c>
      <c r="CN107" s="64" t="str">
        <f t="shared" si="36"/>
        <v/>
      </c>
      <c r="CO107" s="64" t="str">
        <f t="shared" si="37"/>
        <v/>
      </c>
      <c r="CP107" s="65" t="str">
        <f t="shared" si="38"/>
        <v/>
      </c>
      <c r="CQ107" s="65" t="str">
        <f t="shared" si="39"/>
        <v/>
      </c>
      <c r="CR107" s="65" t="str">
        <f t="shared" si="40"/>
        <v/>
      </c>
      <c r="CS107" s="65" t="str">
        <f t="shared" si="41"/>
        <v/>
      </c>
      <c r="CT107" s="64" t="str">
        <f t="shared" si="42"/>
        <v/>
      </c>
      <c r="CU107" s="65" t="str">
        <f t="shared" si="43"/>
        <v/>
      </c>
      <c r="CV107" s="65" t="str">
        <f t="shared" si="44"/>
        <v/>
      </c>
      <c r="CW107" s="65" t="str">
        <f t="shared" si="45"/>
        <v/>
      </c>
      <c r="CX107" s="65" t="str">
        <f t="shared" si="46"/>
        <v/>
      </c>
      <c r="CY107" s="65" t="str">
        <f t="shared" si="47"/>
        <v/>
      </c>
    </row>
    <row r="108" spans="2:103" ht="15.75" customHeight="1" x14ac:dyDescent="0.25">
      <c r="B108" s="213" t="str">
        <f>IF('Emissions (daily means)'!D108="","",'Emissions (daily means)'!D108)</f>
        <v/>
      </c>
      <c r="C108" s="213" t="str">
        <f>IF('Emissions (daily means)'!B108="","",'Emissions (daily means)'!B108)</f>
        <v/>
      </c>
      <c r="D108" s="214" t="str">
        <f>IF('Emissions (daily means)'!E108="","",'Emissions (daily means)'!E108)</f>
        <v/>
      </c>
      <c r="E108" s="215" t="str">
        <f>IF('Emissions (daily means)'!F108="","",'Emissions (daily means)'!F108)</f>
        <v/>
      </c>
      <c r="F108" s="216" t="str">
        <f>IF($B108="","",IF('Emissions (daily means)'!$BI108=0,"*",IF('Emissions (daily means)'!I108="","*",'Emissions (daily means)'!I108)))</f>
        <v/>
      </c>
      <c r="G108" s="217" t="str">
        <f>IF($B108="","",IF('Emissions (daily means)'!$BI108=0,"*",IF('Emissions (daily means)'!J108="","*",'Emissions (daily means)'!J108)))</f>
        <v/>
      </c>
      <c r="H108" s="216" t="str">
        <f>IF($B108="","",IF('Emissions (daily means)'!$BI108=0,"*",IF('Emissions (daily means)'!K108="","*",'Emissions (daily means)'!K108)))</f>
        <v/>
      </c>
      <c r="I108" s="217" t="str">
        <f>IF($B108="","",IF('Emissions (daily means)'!$BI108=0,"*",IF('Emissions (daily means)'!L108="","*",'Emissions (daily means)'!L108)))</f>
        <v/>
      </c>
      <c r="J108" s="216" t="str">
        <f>IF($B108="","",IF('Emissions (daily means)'!$BI108=0,"*",IF('Emissions (daily means)'!M108="","*",'Emissions (daily means)'!M108)))</f>
        <v/>
      </c>
      <c r="K108" s="216" t="str">
        <f>IF($B108="","",IF('Emissions (daily means)'!$BI108=0,"*",IF('Emissions (daily means)'!N108="","*",'Emissions (daily means)'!N108)))</f>
        <v/>
      </c>
      <c r="L108" s="218" t="str">
        <f>IF($B108="","",IF('Emissions (daily means)'!$BI108=0,"*",IF('Emissions (daily means)'!O108="","*",'Emissions (daily means)'!O108)))</f>
        <v/>
      </c>
      <c r="M108" s="213" t="str">
        <f>IF($B108="","",IF('Emissions (daily means)'!$BI108=0,"*",IF('Emissions (daily means)'!P108="","*",'Emissions (daily means)'!P108)))</f>
        <v/>
      </c>
      <c r="N108" s="216" t="str">
        <f>IF($B108="","",IF('Emissions (daily means)'!$BI108=0,"*",IF('Emissions (daily means)'!Q108="","*",'Emissions (daily means)'!Q108)))</f>
        <v/>
      </c>
      <c r="O108" s="216" t="str">
        <f>IF($B108="","",IF('Emissions (daily means)'!$BI108=0,"*",IF('Emissions (daily means)'!R108="","*",'Emissions (daily means)'!R108)))</f>
        <v/>
      </c>
      <c r="P108" s="216" t="str">
        <f>IF($B108="","",IF('Emissions (daily means)'!$BI108=0,"*",IF('Emissions (daily means)'!S108="","*",'Emissions (daily means)'!S108)))</f>
        <v/>
      </c>
      <c r="Q108" s="219" t="str">
        <f>IF($B108="","",IF('Emissions (daily means)'!$BI108=0,"*",IF('Emissions (daily means)'!T108="","*",'Emissions (daily means)'!T108)))</f>
        <v/>
      </c>
      <c r="R108" s="220" t="str">
        <f>IF($B108="","",IF('Emissions (daily means)'!$BI108=0,"*",IF('Emissions (daily means)'!U108="","*",'Emissions (daily means)'!U108)))</f>
        <v/>
      </c>
      <c r="S108" s="217" t="str">
        <f>IF($B108="","",IF('Emissions (daily means)'!$BI108=0,"*",IF('Emissions (daily means)'!V108="","*",'Emissions (daily means)'!V108)))</f>
        <v/>
      </c>
      <c r="T108" s="216" t="str">
        <f>IF($B108="","",IF('Emissions (daily means)'!$BI108=0,"*",IF('Emissions (daily means)'!W108="","*",'Emissions (daily means)'!W108)))</f>
        <v/>
      </c>
      <c r="U108" s="219" t="str">
        <f>IF($B108="","",IF('Emissions (daily means)'!$BI108=0,"*",IF('Emissions (daily means)'!X108="","*",'Emissions (daily means)'!X108)))</f>
        <v/>
      </c>
      <c r="V108" s="221" t="str">
        <f>IF($B108="","",IF('Emissions (daily means)'!$BI108=0,"*",IF('Emissions (daily means)'!Y108="","*",'Emissions (daily means)'!Y108)))</f>
        <v/>
      </c>
      <c r="W108" s="217" t="str">
        <f>IF($B108="","",IF('Emissions (daily means)'!$BI108=0,"*",IF('Emissions (daily means)'!Z108="","*",'Emissions (daily means)'!Z108)))</f>
        <v/>
      </c>
      <c r="X108" s="217" t="str">
        <f>IF($B108="","",IF('Emissions (daily means)'!$BI108=0,"*",IF('Emissions (daily means)'!AA108="","*",'Emissions (daily means)'!AA108)))</f>
        <v/>
      </c>
      <c r="Y108" s="219" t="str">
        <f>IF($B108="","",IF('Emissions (daily means)'!$BI108=0,"*",IF('Emissions (daily means)'!AB108="","*",'Emissions (daily means)'!AB108)))</f>
        <v/>
      </c>
      <c r="Z108" s="220" t="str">
        <f>IF($B108="","",IF('Emissions (daily means)'!$BI108=0,"*",IF('Emissions (daily means)'!AC108="","*",'Emissions (daily means)'!AC108)))</f>
        <v/>
      </c>
      <c r="AA108" s="216" t="str">
        <f>IF($B108="","",IF('Emissions (daily means)'!$BI108=0,"*",IF('Emissions (daily means)'!AD108="","*",'Emissions (daily means)'!AD108)))</f>
        <v/>
      </c>
      <c r="AB108" s="216" t="str">
        <f>IF($B108="","",IF('Emissions (daily means)'!$BI108=0,"*",IF('Emissions (daily means)'!AE108="","*",'Emissions (daily means)'!AE108)))</f>
        <v/>
      </c>
      <c r="AC108" s="216" t="str">
        <f>IF($B108="","",IF('Emissions (daily means)'!$BI108=0,"*",IF('Emissions (daily means)'!AF108="","*",'Emissions (daily means)'!AF108)))</f>
        <v/>
      </c>
      <c r="AD108" s="216" t="str">
        <f>IF($B108="","",IF('Emissions (daily means)'!$BI108=0,"*",IF('Emissions (daily means)'!AG108="","*",'Emissions (daily means)'!AG108)))</f>
        <v/>
      </c>
      <c r="AE108" s="216" t="str">
        <f>IF($B108="","",IF('Emissions (daily means)'!$BI108=0,"*",IF('Emissions (daily means)'!AH108="","*",'Emissions (daily means)'!AH108)))</f>
        <v/>
      </c>
      <c r="AF108" s="216" t="str">
        <f>IF($B108="","",IF('Emissions (daily means)'!$BI108=0,"*",IF('Emissions (daily means)'!AI108="","*",'Emissions (daily means)'!AI108)))</f>
        <v/>
      </c>
      <c r="AG108" s="216" t="str">
        <f>IF($B108="","",IF('Emissions (daily means)'!$BI108=0,"*",IF('Emissions (daily means)'!AJ108="","*",'Emissions (daily means)'!AJ108)))</f>
        <v/>
      </c>
      <c r="AH108" s="217" t="str">
        <f>IF($B108="","",IF('Emissions (daily means)'!$BI108=0,"*",IF('Emissions (daily means)'!AK108="","*",'Emissions (daily means)'!AK108)))</f>
        <v/>
      </c>
      <c r="AI108" s="220" t="str">
        <f>IF($B108="","",IF('Emissions (daily means)'!$BI108=0,"*",IF('Emissions (daily means)'!AL108="","*",'Emissions (daily means)'!AL108)))</f>
        <v/>
      </c>
      <c r="AJ108" s="216" t="str">
        <f>IF($B108="","",IF('Emissions (daily means)'!$BI108=0,"*",IF('Emissions (daily means)'!AM108="","*",'Emissions (daily means)'!AM108)))</f>
        <v/>
      </c>
      <c r="AK108" s="223" t="str">
        <f>IF($B108="","",IF('Emissions (daily means)'!$BI108=0,"*",IF('Emissions (daily means)'!AN108="","*",'Emissions (daily means)'!AN108)))</f>
        <v/>
      </c>
      <c r="AL108" s="224" t="str">
        <f>IF($B108="","",IF('Emissions (daily means)'!$BI108=0,"*",IF('Emissions (daily means)'!AO108="","*",'Emissions (daily means)'!AO108)))</f>
        <v/>
      </c>
      <c r="AM108" s="225" t="str">
        <f>IF($B108="","",IF('Emissions (daily means)'!$BI108=0,"*",IF('Emissions (daily means)'!BC108="","*",'Emissions (daily means)'!BC108)))</f>
        <v/>
      </c>
      <c r="AN108" s="226" t="str">
        <f>IF($B108="","",IF('Emissions (daily means)'!$BI108=0,"*",IF('Emissions (daily means)'!BD108="","*",'Emissions (daily means)'!BD108)))</f>
        <v/>
      </c>
      <c r="AO108" s="227" t="str">
        <f>IF($B108="","",IF('Emissions (daily means)'!$BI108=0,"*",IF('Emissions (daily means)'!BE108="","*",'Emissions (daily means)'!BE108)))</f>
        <v/>
      </c>
      <c r="AP108" s="21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I108" s="157" t="str">
        <f t="shared" si="52"/>
        <v/>
      </c>
      <c r="BJ108" s="157" t="str">
        <f t="shared" si="48"/>
        <v/>
      </c>
      <c r="BK108" s="66" t="str">
        <f t="shared" si="49"/>
        <v/>
      </c>
      <c r="BL108" s="65" t="str">
        <f t="shared" si="53"/>
        <v/>
      </c>
      <c r="BM108" s="64" t="str">
        <f t="shared" si="53"/>
        <v/>
      </c>
      <c r="BN108" s="64" t="str">
        <f t="shared" si="53"/>
        <v/>
      </c>
      <c r="BO108" s="64" t="str">
        <f t="shared" si="53"/>
        <v/>
      </c>
      <c r="BP108" s="65" t="str">
        <f t="shared" si="53"/>
        <v/>
      </c>
      <c r="BQ108" s="65" t="str">
        <f t="shared" si="53"/>
        <v/>
      </c>
      <c r="BR108" s="65" t="str">
        <f t="shared" si="53"/>
        <v/>
      </c>
      <c r="BS108" s="65" t="str">
        <f t="shared" si="53"/>
        <v/>
      </c>
      <c r="BT108" s="64" t="str">
        <f t="shared" si="51"/>
        <v/>
      </c>
      <c r="BU108" s="65" t="str">
        <f t="shared" si="51"/>
        <v/>
      </c>
      <c r="BV108" s="65" t="str">
        <f t="shared" si="51"/>
        <v/>
      </c>
      <c r="BW108" s="65" t="str">
        <f t="shared" si="51"/>
        <v/>
      </c>
      <c r="BX108" s="65" t="str">
        <f t="shared" si="51"/>
        <v/>
      </c>
      <c r="BY108" s="65" t="str">
        <f t="shared" si="51"/>
        <v/>
      </c>
      <c r="BZ108" s="169" t="str">
        <f t="shared" si="50"/>
        <v/>
      </c>
      <c r="CH108" s="157" t="str">
        <f t="shared" si="30"/>
        <v/>
      </c>
      <c r="CI108" s="157" t="str">
        <f t="shared" si="31"/>
        <v/>
      </c>
      <c r="CJ108" s="165" t="str">
        <f t="shared" si="32"/>
        <v/>
      </c>
      <c r="CK108" s="66" t="str">
        <f t="shared" si="33"/>
        <v/>
      </c>
      <c r="CL108" s="65" t="str">
        <f t="shared" si="34"/>
        <v/>
      </c>
      <c r="CM108" s="64" t="str">
        <f t="shared" si="35"/>
        <v/>
      </c>
      <c r="CN108" s="64" t="str">
        <f t="shared" si="36"/>
        <v/>
      </c>
      <c r="CO108" s="64" t="str">
        <f t="shared" si="37"/>
        <v/>
      </c>
      <c r="CP108" s="65" t="str">
        <f t="shared" si="38"/>
        <v/>
      </c>
      <c r="CQ108" s="65" t="str">
        <f t="shared" si="39"/>
        <v/>
      </c>
      <c r="CR108" s="65" t="str">
        <f t="shared" si="40"/>
        <v/>
      </c>
      <c r="CS108" s="65" t="str">
        <f t="shared" si="41"/>
        <v/>
      </c>
      <c r="CT108" s="64" t="str">
        <f t="shared" si="42"/>
        <v/>
      </c>
      <c r="CU108" s="65" t="str">
        <f t="shared" si="43"/>
        <v/>
      </c>
      <c r="CV108" s="65" t="str">
        <f t="shared" si="44"/>
        <v/>
      </c>
      <c r="CW108" s="65" t="str">
        <f t="shared" si="45"/>
        <v/>
      </c>
      <c r="CX108" s="65" t="str">
        <f t="shared" si="46"/>
        <v/>
      </c>
      <c r="CY108" s="65" t="str">
        <f t="shared" si="47"/>
        <v/>
      </c>
    </row>
    <row r="109" spans="2:103" ht="15.75" customHeight="1" x14ac:dyDescent="0.25">
      <c r="B109" s="213" t="str">
        <f>IF('Emissions (daily means)'!D109="","",'Emissions (daily means)'!D109)</f>
        <v/>
      </c>
      <c r="C109" s="213" t="str">
        <f>IF('Emissions (daily means)'!B109="","",'Emissions (daily means)'!B109)</f>
        <v/>
      </c>
      <c r="D109" s="214" t="str">
        <f>IF('Emissions (daily means)'!E109="","",'Emissions (daily means)'!E109)</f>
        <v/>
      </c>
      <c r="E109" s="215" t="str">
        <f>IF('Emissions (daily means)'!F109="","",'Emissions (daily means)'!F109)</f>
        <v/>
      </c>
      <c r="F109" s="216" t="str">
        <f>IF($B109="","",IF('Emissions (daily means)'!$BI109=0,"*",IF('Emissions (daily means)'!I109="","*",'Emissions (daily means)'!I109)))</f>
        <v/>
      </c>
      <c r="G109" s="217" t="str">
        <f>IF($B109="","",IF('Emissions (daily means)'!$BI109=0,"*",IF('Emissions (daily means)'!J109="","*",'Emissions (daily means)'!J109)))</f>
        <v/>
      </c>
      <c r="H109" s="216" t="str">
        <f>IF($B109="","",IF('Emissions (daily means)'!$BI109=0,"*",IF('Emissions (daily means)'!K109="","*",'Emissions (daily means)'!K109)))</f>
        <v/>
      </c>
      <c r="I109" s="217" t="str">
        <f>IF($B109="","",IF('Emissions (daily means)'!$BI109=0,"*",IF('Emissions (daily means)'!L109="","*",'Emissions (daily means)'!L109)))</f>
        <v/>
      </c>
      <c r="J109" s="216" t="str">
        <f>IF($B109="","",IF('Emissions (daily means)'!$BI109=0,"*",IF('Emissions (daily means)'!M109="","*",'Emissions (daily means)'!M109)))</f>
        <v/>
      </c>
      <c r="K109" s="216" t="str">
        <f>IF($B109="","",IF('Emissions (daily means)'!$BI109=0,"*",IF('Emissions (daily means)'!N109="","*",'Emissions (daily means)'!N109)))</f>
        <v/>
      </c>
      <c r="L109" s="218" t="str">
        <f>IF($B109="","",IF('Emissions (daily means)'!$BI109=0,"*",IF('Emissions (daily means)'!O109="","*",'Emissions (daily means)'!O109)))</f>
        <v/>
      </c>
      <c r="M109" s="213" t="str">
        <f>IF($B109="","",IF('Emissions (daily means)'!$BI109=0,"*",IF('Emissions (daily means)'!P109="","*",'Emissions (daily means)'!P109)))</f>
        <v/>
      </c>
      <c r="N109" s="216" t="str">
        <f>IF($B109="","",IF('Emissions (daily means)'!$BI109=0,"*",IF('Emissions (daily means)'!Q109="","*",'Emissions (daily means)'!Q109)))</f>
        <v/>
      </c>
      <c r="O109" s="216" t="str">
        <f>IF($B109="","",IF('Emissions (daily means)'!$BI109=0,"*",IF('Emissions (daily means)'!R109="","*",'Emissions (daily means)'!R109)))</f>
        <v/>
      </c>
      <c r="P109" s="216" t="str">
        <f>IF($B109="","",IF('Emissions (daily means)'!$BI109=0,"*",IF('Emissions (daily means)'!S109="","*",'Emissions (daily means)'!S109)))</f>
        <v/>
      </c>
      <c r="Q109" s="219" t="str">
        <f>IF($B109="","",IF('Emissions (daily means)'!$BI109=0,"*",IF('Emissions (daily means)'!T109="","*",'Emissions (daily means)'!T109)))</f>
        <v/>
      </c>
      <c r="R109" s="220" t="str">
        <f>IF($B109="","",IF('Emissions (daily means)'!$BI109=0,"*",IF('Emissions (daily means)'!U109="","*",'Emissions (daily means)'!U109)))</f>
        <v/>
      </c>
      <c r="S109" s="217" t="str">
        <f>IF($B109="","",IF('Emissions (daily means)'!$BI109=0,"*",IF('Emissions (daily means)'!V109="","*",'Emissions (daily means)'!V109)))</f>
        <v/>
      </c>
      <c r="T109" s="216" t="str">
        <f>IF($B109="","",IF('Emissions (daily means)'!$BI109=0,"*",IF('Emissions (daily means)'!W109="","*",'Emissions (daily means)'!W109)))</f>
        <v/>
      </c>
      <c r="U109" s="219" t="str">
        <f>IF($B109="","",IF('Emissions (daily means)'!$BI109=0,"*",IF('Emissions (daily means)'!X109="","*",'Emissions (daily means)'!X109)))</f>
        <v/>
      </c>
      <c r="V109" s="221" t="str">
        <f>IF($B109="","",IF('Emissions (daily means)'!$BI109=0,"*",IF('Emissions (daily means)'!Y109="","*",'Emissions (daily means)'!Y109)))</f>
        <v/>
      </c>
      <c r="W109" s="217" t="str">
        <f>IF($B109="","",IF('Emissions (daily means)'!$BI109=0,"*",IF('Emissions (daily means)'!Z109="","*",'Emissions (daily means)'!Z109)))</f>
        <v/>
      </c>
      <c r="X109" s="217" t="str">
        <f>IF($B109="","",IF('Emissions (daily means)'!$BI109=0,"*",IF('Emissions (daily means)'!AA109="","*",'Emissions (daily means)'!AA109)))</f>
        <v/>
      </c>
      <c r="Y109" s="219" t="str">
        <f>IF($B109="","",IF('Emissions (daily means)'!$BI109=0,"*",IF('Emissions (daily means)'!AB109="","*",'Emissions (daily means)'!AB109)))</f>
        <v/>
      </c>
      <c r="Z109" s="220" t="str">
        <f>IF($B109="","",IF('Emissions (daily means)'!$BI109=0,"*",IF('Emissions (daily means)'!AC109="","*",'Emissions (daily means)'!AC109)))</f>
        <v/>
      </c>
      <c r="AA109" s="216" t="str">
        <f>IF($B109="","",IF('Emissions (daily means)'!$BI109=0,"*",IF('Emissions (daily means)'!AD109="","*",'Emissions (daily means)'!AD109)))</f>
        <v/>
      </c>
      <c r="AB109" s="216" t="str">
        <f>IF($B109="","",IF('Emissions (daily means)'!$BI109=0,"*",IF('Emissions (daily means)'!AE109="","*",'Emissions (daily means)'!AE109)))</f>
        <v/>
      </c>
      <c r="AC109" s="216" t="str">
        <f>IF($B109="","",IF('Emissions (daily means)'!$BI109=0,"*",IF('Emissions (daily means)'!AF109="","*",'Emissions (daily means)'!AF109)))</f>
        <v/>
      </c>
      <c r="AD109" s="216" t="str">
        <f>IF($B109="","",IF('Emissions (daily means)'!$BI109=0,"*",IF('Emissions (daily means)'!AG109="","*",'Emissions (daily means)'!AG109)))</f>
        <v/>
      </c>
      <c r="AE109" s="216" t="str">
        <f>IF($B109="","",IF('Emissions (daily means)'!$BI109=0,"*",IF('Emissions (daily means)'!AH109="","*",'Emissions (daily means)'!AH109)))</f>
        <v/>
      </c>
      <c r="AF109" s="216" t="str">
        <f>IF($B109="","",IF('Emissions (daily means)'!$BI109=0,"*",IF('Emissions (daily means)'!AI109="","*",'Emissions (daily means)'!AI109)))</f>
        <v/>
      </c>
      <c r="AG109" s="216" t="str">
        <f>IF($B109="","",IF('Emissions (daily means)'!$BI109=0,"*",IF('Emissions (daily means)'!AJ109="","*",'Emissions (daily means)'!AJ109)))</f>
        <v/>
      </c>
      <c r="AH109" s="217" t="str">
        <f>IF($B109="","",IF('Emissions (daily means)'!$BI109=0,"*",IF('Emissions (daily means)'!AK109="","*",'Emissions (daily means)'!AK109)))</f>
        <v/>
      </c>
      <c r="AI109" s="220" t="str">
        <f>IF($B109="","",IF('Emissions (daily means)'!$BI109=0,"*",IF('Emissions (daily means)'!AL109="","*",'Emissions (daily means)'!AL109)))</f>
        <v/>
      </c>
      <c r="AJ109" s="216" t="str">
        <f>IF($B109="","",IF('Emissions (daily means)'!$BI109=0,"*",IF('Emissions (daily means)'!AM109="","*",'Emissions (daily means)'!AM109)))</f>
        <v/>
      </c>
      <c r="AK109" s="223" t="str">
        <f>IF($B109="","",IF('Emissions (daily means)'!$BI109=0,"*",IF('Emissions (daily means)'!AN109="","*",'Emissions (daily means)'!AN109)))</f>
        <v/>
      </c>
      <c r="AL109" s="224" t="str">
        <f>IF($B109="","",IF('Emissions (daily means)'!$BI109=0,"*",IF('Emissions (daily means)'!AO109="","*",'Emissions (daily means)'!AO109)))</f>
        <v/>
      </c>
      <c r="AM109" s="225" t="str">
        <f>IF($B109="","",IF('Emissions (daily means)'!$BI109=0,"*",IF('Emissions (daily means)'!BC109="","*",'Emissions (daily means)'!BC109)))</f>
        <v/>
      </c>
      <c r="AN109" s="226" t="str">
        <f>IF($B109="","",IF('Emissions (daily means)'!$BI109=0,"*",IF('Emissions (daily means)'!BD109="","*",'Emissions (daily means)'!BD109)))</f>
        <v/>
      </c>
      <c r="AO109" s="227" t="str">
        <f>IF($B109="","",IF('Emissions (daily means)'!$BI109=0,"*",IF('Emissions (daily means)'!BE109="","*",'Emissions (daily means)'!BE109)))</f>
        <v/>
      </c>
      <c r="AP109" s="21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I109" s="157" t="str">
        <f t="shared" si="52"/>
        <v/>
      </c>
      <c r="BJ109" s="157" t="str">
        <f t="shared" si="48"/>
        <v/>
      </c>
      <c r="BK109" s="66" t="str">
        <f t="shared" si="49"/>
        <v/>
      </c>
      <c r="BL109" s="65" t="str">
        <f t="shared" si="53"/>
        <v/>
      </c>
      <c r="BM109" s="64" t="str">
        <f t="shared" si="53"/>
        <v/>
      </c>
      <c r="BN109" s="64" t="str">
        <f t="shared" si="53"/>
        <v/>
      </c>
      <c r="BO109" s="64" t="str">
        <f t="shared" si="53"/>
        <v/>
      </c>
      <c r="BP109" s="65" t="str">
        <f t="shared" si="53"/>
        <v/>
      </c>
      <c r="BQ109" s="65" t="str">
        <f t="shared" si="53"/>
        <v/>
      </c>
      <c r="BR109" s="65" t="str">
        <f t="shared" si="53"/>
        <v/>
      </c>
      <c r="BS109" s="65" t="str">
        <f t="shared" si="53"/>
        <v/>
      </c>
      <c r="BT109" s="64" t="str">
        <f t="shared" si="51"/>
        <v/>
      </c>
      <c r="BU109" s="65" t="str">
        <f t="shared" si="51"/>
        <v/>
      </c>
      <c r="BV109" s="65" t="str">
        <f t="shared" si="51"/>
        <v/>
      </c>
      <c r="BW109" s="65" t="str">
        <f t="shared" si="51"/>
        <v/>
      </c>
      <c r="BX109" s="65" t="str">
        <f t="shared" si="51"/>
        <v/>
      </c>
      <c r="BY109" s="65" t="str">
        <f t="shared" si="51"/>
        <v/>
      </c>
      <c r="BZ109" s="169" t="str">
        <f t="shared" si="50"/>
        <v/>
      </c>
      <c r="CH109" s="157" t="str">
        <f t="shared" si="30"/>
        <v/>
      </c>
      <c r="CI109" s="157" t="str">
        <f t="shared" si="31"/>
        <v/>
      </c>
      <c r="CJ109" s="165" t="str">
        <f t="shared" si="32"/>
        <v/>
      </c>
      <c r="CK109" s="66" t="str">
        <f t="shared" si="33"/>
        <v/>
      </c>
      <c r="CL109" s="65" t="str">
        <f t="shared" si="34"/>
        <v/>
      </c>
      <c r="CM109" s="64" t="str">
        <f t="shared" si="35"/>
        <v/>
      </c>
      <c r="CN109" s="64" t="str">
        <f t="shared" si="36"/>
        <v/>
      </c>
      <c r="CO109" s="64" t="str">
        <f t="shared" si="37"/>
        <v/>
      </c>
      <c r="CP109" s="65" t="str">
        <f t="shared" si="38"/>
        <v/>
      </c>
      <c r="CQ109" s="65" t="str">
        <f t="shared" si="39"/>
        <v/>
      </c>
      <c r="CR109" s="65" t="str">
        <f t="shared" si="40"/>
        <v/>
      </c>
      <c r="CS109" s="65" t="str">
        <f t="shared" si="41"/>
        <v/>
      </c>
      <c r="CT109" s="64" t="str">
        <f t="shared" si="42"/>
        <v/>
      </c>
      <c r="CU109" s="65" t="str">
        <f t="shared" si="43"/>
        <v/>
      </c>
      <c r="CV109" s="65" t="str">
        <f t="shared" si="44"/>
        <v/>
      </c>
      <c r="CW109" s="65" t="str">
        <f t="shared" si="45"/>
        <v/>
      </c>
      <c r="CX109" s="65" t="str">
        <f t="shared" si="46"/>
        <v/>
      </c>
      <c r="CY109" s="65" t="str">
        <f t="shared" si="47"/>
        <v/>
      </c>
    </row>
    <row r="110" spans="2:103" ht="15.75" customHeight="1" x14ac:dyDescent="0.25">
      <c r="B110" s="213" t="str">
        <f>IF('Emissions (daily means)'!D110="","",'Emissions (daily means)'!D110)</f>
        <v/>
      </c>
      <c r="C110" s="213" t="str">
        <f>IF('Emissions (daily means)'!B110="","",'Emissions (daily means)'!B110)</f>
        <v/>
      </c>
      <c r="D110" s="214" t="str">
        <f>IF('Emissions (daily means)'!E110="","",'Emissions (daily means)'!E110)</f>
        <v/>
      </c>
      <c r="E110" s="215" t="str">
        <f>IF('Emissions (daily means)'!F110="","",'Emissions (daily means)'!F110)</f>
        <v/>
      </c>
      <c r="F110" s="216" t="str">
        <f>IF($B110="","",IF('Emissions (daily means)'!$BI110=0,"*",IF('Emissions (daily means)'!I110="","*",'Emissions (daily means)'!I110)))</f>
        <v/>
      </c>
      <c r="G110" s="217" t="str">
        <f>IF($B110="","",IF('Emissions (daily means)'!$BI110=0,"*",IF('Emissions (daily means)'!J110="","*",'Emissions (daily means)'!J110)))</f>
        <v/>
      </c>
      <c r="H110" s="216" t="str">
        <f>IF($B110="","",IF('Emissions (daily means)'!$BI110=0,"*",IF('Emissions (daily means)'!K110="","*",'Emissions (daily means)'!K110)))</f>
        <v/>
      </c>
      <c r="I110" s="217" t="str">
        <f>IF($B110="","",IF('Emissions (daily means)'!$BI110=0,"*",IF('Emissions (daily means)'!L110="","*",'Emissions (daily means)'!L110)))</f>
        <v/>
      </c>
      <c r="J110" s="216" t="str">
        <f>IF($B110="","",IF('Emissions (daily means)'!$BI110=0,"*",IF('Emissions (daily means)'!M110="","*",'Emissions (daily means)'!M110)))</f>
        <v/>
      </c>
      <c r="K110" s="216" t="str">
        <f>IF($B110="","",IF('Emissions (daily means)'!$BI110=0,"*",IF('Emissions (daily means)'!N110="","*",'Emissions (daily means)'!N110)))</f>
        <v/>
      </c>
      <c r="L110" s="218" t="str">
        <f>IF($B110="","",IF('Emissions (daily means)'!$BI110=0,"*",IF('Emissions (daily means)'!O110="","*",'Emissions (daily means)'!O110)))</f>
        <v/>
      </c>
      <c r="M110" s="213" t="str">
        <f>IF($B110="","",IF('Emissions (daily means)'!$BI110=0,"*",IF('Emissions (daily means)'!P110="","*",'Emissions (daily means)'!P110)))</f>
        <v/>
      </c>
      <c r="N110" s="216" t="str">
        <f>IF($B110="","",IF('Emissions (daily means)'!$BI110=0,"*",IF('Emissions (daily means)'!Q110="","*",'Emissions (daily means)'!Q110)))</f>
        <v/>
      </c>
      <c r="O110" s="216" t="str">
        <f>IF($B110="","",IF('Emissions (daily means)'!$BI110=0,"*",IF('Emissions (daily means)'!R110="","*",'Emissions (daily means)'!R110)))</f>
        <v/>
      </c>
      <c r="P110" s="216" t="str">
        <f>IF($B110="","",IF('Emissions (daily means)'!$BI110=0,"*",IF('Emissions (daily means)'!S110="","*",'Emissions (daily means)'!S110)))</f>
        <v/>
      </c>
      <c r="Q110" s="219" t="str">
        <f>IF($B110="","",IF('Emissions (daily means)'!$BI110=0,"*",IF('Emissions (daily means)'!T110="","*",'Emissions (daily means)'!T110)))</f>
        <v/>
      </c>
      <c r="R110" s="220" t="str">
        <f>IF($B110="","",IF('Emissions (daily means)'!$BI110=0,"*",IF('Emissions (daily means)'!U110="","*",'Emissions (daily means)'!U110)))</f>
        <v/>
      </c>
      <c r="S110" s="217" t="str">
        <f>IF($B110="","",IF('Emissions (daily means)'!$BI110=0,"*",IF('Emissions (daily means)'!V110="","*",'Emissions (daily means)'!V110)))</f>
        <v/>
      </c>
      <c r="T110" s="216" t="str">
        <f>IF($B110="","",IF('Emissions (daily means)'!$BI110=0,"*",IF('Emissions (daily means)'!W110="","*",'Emissions (daily means)'!W110)))</f>
        <v/>
      </c>
      <c r="U110" s="219" t="str">
        <f>IF($B110="","",IF('Emissions (daily means)'!$BI110=0,"*",IF('Emissions (daily means)'!X110="","*",'Emissions (daily means)'!X110)))</f>
        <v/>
      </c>
      <c r="V110" s="221" t="str">
        <f>IF($B110="","",IF('Emissions (daily means)'!$BI110=0,"*",IF('Emissions (daily means)'!Y110="","*",'Emissions (daily means)'!Y110)))</f>
        <v/>
      </c>
      <c r="W110" s="217" t="str">
        <f>IF($B110="","",IF('Emissions (daily means)'!$BI110=0,"*",IF('Emissions (daily means)'!Z110="","*",'Emissions (daily means)'!Z110)))</f>
        <v/>
      </c>
      <c r="X110" s="217" t="str">
        <f>IF($B110="","",IF('Emissions (daily means)'!$BI110=0,"*",IF('Emissions (daily means)'!AA110="","*",'Emissions (daily means)'!AA110)))</f>
        <v/>
      </c>
      <c r="Y110" s="219" t="str">
        <f>IF($B110="","",IF('Emissions (daily means)'!$BI110=0,"*",IF('Emissions (daily means)'!AB110="","*",'Emissions (daily means)'!AB110)))</f>
        <v/>
      </c>
      <c r="Z110" s="220" t="str">
        <f>IF($B110="","",IF('Emissions (daily means)'!$BI110=0,"*",IF('Emissions (daily means)'!AC110="","*",'Emissions (daily means)'!AC110)))</f>
        <v/>
      </c>
      <c r="AA110" s="216" t="str">
        <f>IF($B110="","",IF('Emissions (daily means)'!$BI110=0,"*",IF('Emissions (daily means)'!AD110="","*",'Emissions (daily means)'!AD110)))</f>
        <v/>
      </c>
      <c r="AB110" s="216" t="str">
        <f>IF($B110="","",IF('Emissions (daily means)'!$BI110=0,"*",IF('Emissions (daily means)'!AE110="","*",'Emissions (daily means)'!AE110)))</f>
        <v/>
      </c>
      <c r="AC110" s="216" t="str">
        <f>IF($B110="","",IF('Emissions (daily means)'!$BI110=0,"*",IF('Emissions (daily means)'!AF110="","*",'Emissions (daily means)'!AF110)))</f>
        <v/>
      </c>
      <c r="AD110" s="216" t="str">
        <f>IF($B110="","",IF('Emissions (daily means)'!$BI110=0,"*",IF('Emissions (daily means)'!AG110="","*",'Emissions (daily means)'!AG110)))</f>
        <v/>
      </c>
      <c r="AE110" s="216" t="str">
        <f>IF($B110="","",IF('Emissions (daily means)'!$BI110=0,"*",IF('Emissions (daily means)'!AH110="","*",'Emissions (daily means)'!AH110)))</f>
        <v/>
      </c>
      <c r="AF110" s="216" t="str">
        <f>IF($B110="","",IF('Emissions (daily means)'!$BI110=0,"*",IF('Emissions (daily means)'!AI110="","*",'Emissions (daily means)'!AI110)))</f>
        <v/>
      </c>
      <c r="AG110" s="216" t="str">
        <f>IF($B110="","",IF('Emissions (daily means)'!$BI110=0,"*",IF('Emissions (daily means)'!AJ110="","*",'Emissions (daily means)'!AJ110)))</f>
        <v/>
      </c>
      <c r="AH110" s="217" t="str">
        <f>IF($B110="","",IF('Emissions (daily means)'!$BI110=0,"*",IF('Emissions (daily means)'!AK110="","*",'Emissions (daily means)'!AK110)))</f>
        <v/>
      </c>
      <c r="AI110" s="220" t="str">
        <f>IF($B110="","",IF('Emissions (daily means)'!$BI110=0,"*",IF('Emissions (daily means)'!AL110="","*",'Emissions (daily means)'!AL110)))</f>
        <v/>
      </c>
      <c r="AJ110" s="216" t="str">
        <f>IF($B110="","",IF('Emissions (daily means)'!$BI110=0,"*",IF('Emissions (daily means)'!AM110="","*",'Emissions (daily means)'!AM110)))</f>
        <v/>
      </c>
      <c r="AK110" s="223" t="str">
        <f>IF($B110="","",IF('Emissions (daily means)'!$BI110=0,"*",IF('Emissions (daily means)'!AN110="","*",'Emissions (daily means)'!AN110)))</f>
        <v/>
      </c>
      <c r="AL110" s="224" t="str">
        <f>IF($B110="","",IF('Emissions (daily means)'!$BI110=0,"*",IF('Emissions (daily means)'!AO110="","*",'Emissions (daily means)'!AO110)))</f>
        <v/>
      </c>
      <c r="AM110" s="225" t="str">
        <f>IF($B110="","",IF('Emissions (daily means)'!$BI110=0,"*",IF('Emissions (daily means)'!BC110="","*",'Emissions (daily means)'!BC110)))</f>
        <v/>
      </c>
      <c r="AN110" s="226" t="str">
        <f>IF($B110="","",IF('Emissions (daily means)'!$BI110=0,"*",IF('Emissions (daily means)'!BD110="","*",'Emissions (daily means)'!BD110)))</f>
        <v/>
      </c>
      <c r="AO110" s="227" t="str">
        <f>IF($B110="","",IF('Emissions (daily means)'!$BI110=0,"*",IF('Emissions (daily means)'!BE110="","*",'Emissions (daily means)'!BE110)))</f>
        <v/>
      </c>
      <c r="AP110" s="21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I110" s="157" t="str">
        <f t="shared" si="52"/>
        <v/>
      </c>
      <c r="BJ110" s="157" t="str">
        <f t="shared" si="48"/>
        <v/>
      </c>
      <c r="BK110" s="66" t="str">
        <f t="shared" si="49"/>
        <v/>
      </c>
      <c r="BL110" s="65" t="str">
        <f t="shared" si="53"/>
        <v/>
      </c>
      <c r="BM110" s="64" t="str">
        <f t="shared" si="53"/>
        <v/>
      </c>
      <c r="BN110" s="64" t="str">
        <f t="shared" si="53"/>
        <v/>
      </c>
      <c r="BO110" s="64" t="str">
        <f t="shared" si="53"/>
        <v/>
      </c>
      <c r="BP110" s="65" t="str">
        <f t="shared" si="53"/>
        <v/>
      </c>
      <c r="BQ110" s="65" t="str">
        <f t="shared" si="53"/>
        <v/>
      </c>
      <c r="BR110" s="65" t="str">
        <f t="shared" si="53"/>
        <v/>
      </c>
      <c r="BS110" s="65" t="str">
        <f t="shared" si="53"/>
        <v/>
      </c>
      <c r="BT110" s="64" t="str">
        <f t="shared" si="51"/>
        <v/>
      </c>
      <c r="BU110" s="65" t="str">
        <f t="shared" si="51"/>
        <v/>
      </c>
      <c r="BV110" s="65" t="str">
        <f t="shared" si="51"/>
        <v/>
      </c>
      <c r="BW110" s="65" t="str">
        <f t="shared" si="51"/>
        <v/>
      </c>
      <c r="BX110" s="65" t="str">
        <f t="shared" si="51"/>
        <v/>
      </c>
      <c r="BY110" s="65" t="str">
        <f t="shared" si="51"/>
        <v/>
      </c>
      <c r="BZ110" s="169" t="str">
        <f t="shared" si="50"/>
        <v/>
      </c>
      <c r="CH110" s="157" t="str">
        <f t="shared" si="30"/>
        <v/>
      </c>
      <c r="CI110" s="157" t="str">
        <f t="shared" si="31"/>
        <v/>
      </c>
      <c r="CJ110" s="165" t="str">
        <f t="shared" si="32"/>
        <v/>
      </c>
      <c r="CK110" s="66" t="str">
        <f t="shared" si="33"/>
        <v/>
      </c>
      <c r="CL110" s="65" t="str">
        <f t="shared" si="34"/>
        <v/>
      </c>
      <c r="CM110" s="64" t="str">
        <f t="shared" si="35"/>
        <v/>
      </c>
      <c r="CN110" s="64" t="str">
        <f t="shared" si="36"/>
        <v/>
      </c>
      <c r="CO110" s="64" t="str">
        <f t="shared" si="37"/>
        <v/>
      </c>
      <c r="CP110" s="65" t="str">
        <f t="shared" si="38"/>
        <v/>
      </c>
      <c r="CQ110" s="65" t="str">
        <f t="shared" si="39"/>
        <v/>
      </c>
      <c r="CR110" s="65" t="str">
        <f t="shared" si="40"/>
        <v/>
      </c>
      <c r="CS110" s="65" t="str">
        <f t="shared" si="41"/>
        <v/>
      </c>
      <c r="CT110" s="64" t="str">
        <f t="shared" si="42"/>
        <v/>
      </c>
      <c r="CU110" s="65" t="str">
        <f t="shared" si="43"/>
        <v/>
      </c>
      <c r="CV110" s="65" t="str">
        <f t="shared" si="44"/>
        <v/>
      </c>
      <c r="CW110" s="65" t="str">
        <f t="shared" si="45"/>
        <v/>
      </c>
      <c r="CX110" s="65" t="str">
        <f t="shared" si="46"/>
        <v/>
      </c>
      <c r="CY110" s="65" t="str">
        <f t="shared" si="47"/>
        <v/>
      </c>
    </row>
    <row r="111" spans="2:103" ht="15.75" customHeight="1" x14ac:dyDescent="0.25">
      <c r="B111" s="213" t="str">
        <f>IF('Emissions (daily means)'!D111="","",'Emissions (daily means)'!D111)</f>
        <v/>
      </c>
      <c r="C111" s="213" t="str">
        <f>IF('Emissions (daily means)'!B111="","",'Emissions (daily means)'!B111)</f>
        <v/>
      </c>
      <c r="D111" s="214" t="str">
        <f>IF('Emissions (daily means)'!E111="","",'Emissions (daily means)'!E111)</f>
        <v/>
      </c>
      <c r="E111" s="215" t="str">
        <f>IF('Emissions (daily means)'!F111="","",'Emissions (daily means)'!F111)</f>
        <v/>
      </c>
      <c r="F111" s="216" t="str">
        <f>IF($B111="","",IF('Emissions (daily means)'!$BI111=0,"*",IF('Emissions (daily means)'!I111="","*",'Emissions (daily means)'!I111)))</f>
        <v/>
      </c>
      <c r="G111" s="217" t="str">
        <f>IF($B111="","",IF('Emissions (daily means)'!$BI111=0,"*",IF('Emissions (daily means)'!J111="","*",'Emissions (daily means)'!J111)))</f>
        <v/>
      </c>
      <c r="H111" s="216" t="str">
        <f>IF($B111="","",IF('Emissions (daily means)'!$BI111=0,"*",IF('Emissions (daily means)'!K111="","*",'Emissions (daily means)'!K111)))</f>
        <v/>
      </c>
      <c r="I111" s="217" t="str">
        <f>IF($B111="","",IF('Emissions (daily means)'!$BI111=0,"*",IF('Emissions (daily means)'!L111="","*",'Emissions (daily means)'!L111)))</f>
        <v/>
      </c>
      <c r="J111" s="216" t="str">
        <f>IF($B111="","",IF('Emissions (daily means)'!$BI111=0,"*",IF('Emissions (daily means)'!M111="","*",'Emissions (daily means)'!M111)))</f>
        <v/>
      </c>
      <c r="K111" s="216" t="str">
        <f>IF($B111="","",IF('Emissions (daily means)'!$BI111=0,"*",IF('Emissions (daily means)'!N111="","*",'Emissions (daily means)'!N111)))</f>
        <v/>
      </c>
      <c r="L111" s="218" t="str">
        <f>IF($B111="","",IF('Emissions (daily means)'!$BI111=0,"*",IF('Emissions (daily means)'!O111="","*",'Emissions (daily means)'!O111)))</f>
        <v/>
      </c>
      <c r="M111" s="213" t="str">
        <f>IF($B111="","",IF('Emissions (daily means)'!$BI111=0,"*",IF('Emissions (daily means)'!P111="","*",'Emissions (daily means)'!P111)))</f>
        <v/>
      </c>
      <c r="N111" s="216" t="str">
        <f>IF($B111="","",IF('Emissions (daily means)'!$BI111=0,"*",IF('Emissions (daily means)'!Q111="","*",'Emissions (daily means)'!Q111)))</f>
        <v/>
      </c>
      <c r="O111" s="216" t="str">
        <f>IF($B111="","",IF('Emissions (daily means)'!$BI111=0,"*",IF('Emissions (daily means)'!R111="","*",'Emissions (daily means)'!R111)))</f>
        <v/>
      </c>
      <c r="P111" s="216" t="str">
        <f>IF($B111="","",IF('Emissions (daily means)'!$BI111=0,"*",IF('Emissions (daily means)'!S111="","*",'Emissions (daily means)'!S111)))</f>
        <v/>
      </c>
      <c r="Q111" s="219" t="str">
        <f>IF($B111="","",IF('Emissions (daily means)'!$BI111=0,"*",IF('Emissions (daily means)'!T111="","*",'Emissions (daily means)'!T111)))</f>
        <v/>
      </c>
      <c r="R111" s="220" t="str">
        <f>IF($B111="","",IF('Emissions (daily means)'!$BI111=0,"*",IF('Emissions (daily means)'!U111="","*",'Emissions (daily means)'!U111)))</f>
        <v/>
      </c>
      <c r="S111" s="217" t="str">
        <f>IF($B111="","",IF('Emissions (daily means)'!$BI111=0,"*",IF('Emissions (daily means)'!V111="","*",'Emissions (daily means)'!V111)))</f>
        <v/>
      </c>
      <c r="T111" s="216" t="str">
        <f>IF($B111="","",IF('Emissions (daily means)'!$BI111=0,"*",IF('Emissions (daily means)'!W111="","*",'Emissions (daily means)'!W111)))</f>
        <v/>
      </c>
      <c r="U111" s="219" t="str">
        <f>IF($B111="","",IF('Emissions (daily means)'!$BI111=0,"*",IF('Emissions (daily means)'!X111="","*",'Emissions (daily means)'!X111)))</f>
        <v/>
      </c>
      <c r="V111" s="221" t="str">
        <f>IF($B111="","",IF('Emissions (daily means)'!$BI111=0,"*",IF('Emissions (daily means)'!Y111="","*",'Emissions (daily means)'!Y111)))</f>
        <v/>
      </c>
      <c r="W111" s="217" t="str">
        <f>IF($B111="","",IF('Emissions (daily means)'!$BI111=0,"*",IF('Emissions (daily means)'!Z111="","*",'Emissions (daily means)'!Z111)))</f>
        <v/>
      </c>
      <c r="X111" s="217" t="str">
        <f>IF($B111="","",IF('Emissions (daily means)'!$BI111=0,"*",IF('Emissions (daily means)'!AA111="","*",'Emissions (daily means)'!AA111)))</f>
        <v/>
      </c>
      <c r="Y111" s="219" t="str">
        <f>IF($B111="","",IF('Emissions (daily means)'!$BI111=0,"*",IF('Emissions (daily means)'!AB111="","*",'Emissions (daily means)'!AB111)))</f>
        <v/>
      </c>
      <c r="Z111" s="220" t="str">
        <f>IF($B111="","",IF('Emissions (daily means)'!$BI111=0,"*",IF('Emissions (daily means)'!AC111="","*",'Emissions (daily means)'!AC111)))</f>
        <v/>
      </c>
      <c r="AA111" s="216" t="str">
        <f>IF($B111="","",IF('Emissions (daily means)'!$BI111=0,"*",IF('Emissions (daily means)'!AD111="","*",'Emissions (daily means)'!AD111)))</f>
        <v/>
      </c>
      <c r="AB111" s="216" t="str">
        <f>IF($B111="","",IF('Emissions (daily means)'!$BI111=0,"*",IF('Emissions (daily means)'!AE111="","*",'Emissions (daily means)'!AE111)))</f>
        <v/>
      </c>
      <c r="AC111" s="216" t="str">
        <f>IF($B111="","",IF('Emissions (daily means)'!$BI111=0,"*",IF('Emissions (daily means)'!AF111="","*",'Emissions (daily means)'!AF111)))</f>
        <v/>
      </c>
      <c r="AD111" s="216" t="str">
        <f>IF($B111="","",IF('Emissions (daily means)'!$BI111=0,"*",IF('Emissions (daily means)'!AG111="","*",'Emissions (daily means)'!AG111)))</f>
        <v/>
      </c>
      <c r="AE111" s="216" t="str">
        <f>IF($B111="","",IF('Emissions (daily means)'!$BI111=0,"*",IF('Emissions (daily means)'!AH111="","*",'Emissions (daily means)'!AH111)))</f>
        <v/>
      </c>
      <c r="AF111" s="216" t="str">
        <f>IF($B111="","",IF('Emissions (daily means)'!$BI111=0,"*",IF('Emissions (daily means)'!AI111="","*",'Emissions (daily means)'!AI111)))</f>
        <v/>
      </c>
      <c r="AG111" s="216" t="str">
        <f>IF($B111="","",IF('Emissions (daily means)'!$BI111=0,"*",IF('Emissions (daily means)'!AJ111="","*",'Emissions (daily means)'!AJ111)))</f>
        <v/>
      </c>
      <c r="AH111" s="217" t="str">
        <f>IF($B111="","",IF('Emissions (daily means)'!$BI111=0,"*",IF('Emissions (daily means)'!AK111="","*",'Emissions (daily means)'!AK111)))</f>
        <v/>
      </c>
      <c r="AI111" s="220" t="str">
        <f>IF($B111="","",IF('Emissions (daily means)'!$BI111=0,"*",IF('Emissions (daily means)'!AL111="","*",'Emissions (daily means)'!AL111)))</f>
        <v/>
      </c>
      <c r="AJ111" s="216" t="str">
        <f>IF($B111="","",IF('Emissions (daily means)'!$BI111=0,"*",IF('Emissions (daily means)'!AM111="","*",'Emissions (daily means)'!AM111)))</f>
        <v/>
      </c>
      <c r="AK111" s="223" t="str">
        <f>IF($B111="","",IF('Emissions (daily means)'!$BI111=0,"*",IF('Emissions (daily means)'!AN111="","*",'Emissions (daily means)'!AN111)))</f>
        <v/>
      </c>
      <c r="AL111" s="224" t="str">
        <f>IF($B111="","",IF('Emissions (daily means)'!$BI111=0,"*",IF('Emissions (daily means)'!AO111="","*",'Emissions (daily means)'!AO111)))</f>
        <v/>
      </c>
      <c r="AM111" s="225" t="str">
        <f>IF($B111="","",IF('Emissions (daily means)'!$BI111=0,"*",IF('Emissions (daily means)'!BC111="","*",'Emissions (daily means)'!BC111)))</f>
        <v/>
      </c>
      <c r="AN111" s="226" t="str">
        <f>IF($B111="","",IF('Emissions (daily means)'!$BI111=0,"*",IF('Emissions (daily means)'!BD111="","*",'Emissions (daily means)'!BD111)))</f>
        <v/>
      </c>
      <c r="AO111" s="227" t="str">
        <f>IF($B111="","",IF('Emissions (daily means)'!$BI111=0,"*",IF('Emissions (daily means)'!BE111="","*",'Emissions (daily means)'!BE111)))</f>
        <v/>
      </c>
      <c r="AP111" s="21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I111" s="157" t="str">
        <f t="shared" si="52"/>
        <v/>
      </c>
      <c r="BJ111" s="157" t="str">
        <f t="shared" si="48"/>
        <v/>
      </c>
      <c r="BK111" s="66" t="str">
        <f t="shared" si="49"/>
        <v/>
      </c>
      <c r="BL111" s="65" t="str">
        <f t="shared" si="53"/>
        <v/>
      </c>
      <c r="BM111" s="64" t="str">
        <f t="shared" si="53"/>
        <v/>
      </c>
      <c r="BN111" s="64" t="str">
        <f t="shared" si="53"/>
        <v/>
      </c>
      <c r="BO111" s="64" t="str">
        <f t="shared" si="53"/>
        <v/>
      </c>
      <c r="BP111" s="65" t="str">
        <f t="shared" si="53"/>
        <v/>
      </c>
      <c r="BQ111" s="65" t="str">
        <f t="shared" si="53"/>
        <v/>
      </c>
      <c r="BR111" s="65" t="str">
        <f t="shared" si="53"/>
        <v/>
      </c>
      <c r="BS111" s="65" t="str">
        <f t="shared" si="53"/>
        <v/>
      </c>
      <c r="BT111" s="64" t="str">
        <f t="shared" si="51"/>
        <v/>
      </c>
      <c r="BU111" s="65" t="str">
        <f t="shared" si="51"/>
        <v/>
      </c>
      <c r="BV111" s="65" t="str">
        <f t="shared" si="51"/>
        <v/>
      </c>
      <c r="BW111" s="65" t="str">
        <f t="shared" si="51"/>
        <v/>
      </c>
      <c r="BX111" s="65" t="str">
        <f t="shared" si="51"/>
        <v/>
      </c>
      <c r="BY111" s="65" t="str">
        <f t="shared" si="51"/>
        <v/>
      </c>
      <c r="BZ111" s="169" t="str">
        <f t="shared" si="50"/>
        <v/>
      </c>
      <c r="CH111" s="157" t="str">
        <f t="shared" si="30"/>
        <v/>
      </c>
      <c r="CI111" s="157" t="str">
        <f t="shared" si="31"/>
        <v/>
      </c>
      <c r="CJ111" s="165" t="str">
        <f t="shared" si="32"/>
        <v/>
      </c>
      <c r="CK111" s="66" t="str">
        <f t="shared" si="33"/>
        <v/>
      </c>
      <c r="CL111" s="65" t="str">
        <f t="shared" si="34"/>
        <v/>
      </c>
      <c r="CM111" s="64" t="str">
        <f t="shared" si="35"/>
        <v/>
      </c>
      <c r="CN111" s="64" t="str">
        <f t="shared" si="36"/>
        <v/>
      </c>
      <c r="CO111" s="64" t="str">
        <f t="shared" si="37"/>
        <v/>
      </c>
      <c r="CP111" s="65" t="str">
        <f t="shared" si="38"/>
        <v/>
      </c>
      <c r="CQ111" s="65" t="str">
        <f t="shared" si="39"/>
        <v/>
      </c>
      <c r="CR111" s="65" t="str">
        <f t="shared" si="40"/>
        <v/>
      </c>
      <c r="CS111" s="65" t="str">
        <f t="shared" si="41"/>
        <v/>
      </c>
      <c r="CT111" s="64" t="str">
        <f t="shared" si="42"/>
        <v/>
      </c>
      <c r="CU111" s="65" t="str">
        <f t="shared" si="43"/>
        <v/>
      </c>
      <c r="CV111" s="65" t="str">
        <f t="shared" si="44"/>
        <v/>
      </c>
      <c r="CW111" s="65" t="str">
        <f t="shared" si="45"/>
        <v/>
      </c>
      <c r="CX111" s="65" t="str">
        <f t="shared" si="46"/>
        <v/>
      </c>
      <c r="CY111" s="65" t="str">
        <f t="shared" si="47"/>
        <v/>
      </c>
    </row>
    <row r="112" spans="2:103" ht="15.75" customHeight="1" x14ac:dyDescent="0.25">
      <c r="B112" s="213" t="str">
        <f>IF('Emissions (daily means)'!D112="","",'Emissions (daily means)'!D112)</f>
        <v/>
      </c>
      <c r="C112" s="213" t="str">
        <f>IF('Emissions (daily means)'!B112="","",'Emissions (daily means)'!B112)</f>
        <v/>
      </c>
      <c r="D112" s="214" t="str">
        <f>IF('Emissions (daily means)'!E112="","",'Emissions (daily means)'!E112)</f>
        <v/>
      </c>
      <c r="E112" s="215" t="str">
        <f>IF('Emissions (daily means)'!F112="","",'Emissions (daily means)'!F112)</f>
        <v/>
      </c>
      <c r="F112" s="216" t="str">
        <f>IF($B112="","",IF('Emissions (daily means)'!$BI112=0,"*",IF('Emissions (daily means)'!I112="","*",'Emissions (daily means)'!I112)))</f>
        <v/>
      </c>
      <c r="G112" s="217" t="str">
        <f>IF($B112="","",IF('Emissions (daily means)'!$BI112=0,"*",IF('Emissions (daily means)'!J112="","*",'Emissions (daily means)'!J112)))</f>
        <v/>
      </c>
      <c r="H112" s="216" t="str">
        <f>IF($B112="","",IF('Emissions (daily means)'!$BI112=0,"*",IF('Emissions (daily means)'!K112="","*",'Emissions (daily means)'!K112)))</f>
        <v/>
      </c>
      <c r="I112" s="217" t="str">
        <f>IF($B112="","",IF('Emissions (daily means)'!$BI112=0,"*",IF('Emissions (daily means)'!L112="","*",'Emissions (daily means)'!L112)))</f>
        <v/>
      </c>
      <c r="J112" s="216" t="str">
        <f>IF($B112="","",IF('Emissions (daily means)'!$BI112=0,"*",IF('Emissions (daily means)'!M112="","*",'Emissions (daily means)'!M112)))</f>
        <v/>
      </c>
      <c r="K112" s="216" t="str">
        <f>IF($B112="","",IF('Emissions (daily means)'!$BI112=0,"*",IF('Emissions (daily means)'!N112="","*",'Emissions (daily means)'!N112)))</f>
        <v/>
      </c>
      <c r="L112" s="218" t="str">
        <f>IF($B112="","",IF('Emissions (daily means)'!$BI112=0,"*",IF('Emissions (daily means)'!O112="","*",'Emissions (daily means)'!O112)))</f>
        <v/>
      </c>
      <c r="M112" s="213" t="str">
        <f>IF($B112="","",IF('Emissions (daily means)'!$BI112=0,"*",IF('Emissions (daily means)'!P112="","*",'Emissions (daily means)'!P112)))</f>
        <v/>
      </c>
      <c r="N112" s="216" t="str">
        <f>IF($B112="","",IF('Emissions (daily means)'!$BI112=0,"*",IF('Emissions (daily means)'!Q112="","*",'Emissions (daily means)'!Q112)))</f>
        <v/>
      </c>
      <c r="O112" s="216" t="str">
        <f>IF($B112="","",IF('Emissions (daily means)'!$BI112=0,"*",IF('Emissions (daily means)'!R112="","*",'Emissions (daily means)'!R112)))</f>
        <v/>
      </c>
      <c r="P112" s="216" t="str">
        <f>IF($B112="","",IF('Emissions (daily means)'!$BI112=0,"*",IF('Emissions (daily means)'!S112="","*",'Emissions (daily means)'!S112)))</f>
        <v/>
      </c>
      <c r="Q112" s="219" t="str">
        <f>IF($B112="","",IF('Emissions (daily means)'!$BI112=0,"*",IF('Emissions (daily means)'!T112="","*",'Emissions (daily means)'!T112)))</f>
        <v/>
      </c>
      <c r="R112" s="220" t="str">
        <f>IF($B112="","",IF('Emissions (daily means)'!$BI112=0,"*",IF('Emissions (daily means)'!U112="","*",'Emissions (daily means)'!U112)))</f>
        <v/>
      </c>
      <c r="S112" s="217" t="str">
        <f>IF($B112="","",IF('Emissions (daily means)'!$BI112=0,"*",IF('Emissions (daily means)'!V112="","*",'Emissions (daily means)'!V112)))</f>
        <v/>
      </c>
      <c r="T112" s="216" t="str">
        <f>IF($B112="","",IF('Emissions (daily means)'!$BI112=0,"*",IF('Emissions (daily means)'!W112="","*",'Emissions (daily means)'!W112)))</f>
        <v/>
      </c>
      <c r="U112" s="219" t="str">
        <f>IF($B112="","",IF('Emissions (daily means)'!$BI112=0,"*",IF('Emissions (daily means)'!X112="","*",'Emissions (daily means)'!X112)))</f>
        <v/>
      </c>
      <c r="V112" s="221" t="str">
        <f>IF($B112="","",IF('Emissions (daily means)'!$BI112=0,"*",IF('Emissions (daily means)'!Y112="","*",'Emissions (daily means)'!Y112)))</f>
        <v/>
      </c>
      <c r="W112" s="217" t="str">
        <f>IF($B112="","",IF('Emissions (daily means)'!$BI112=0,"*",IF('Emissions (daily means)'!Z112="","*",'Emissions (daily means)'!Z112)))</f>
        <v/>
      </c>
      <c r="X112" s="217" t="str">
        <f>IF($B112="","",IF('Emissions (daily means)'!$BI112=0,"*",IF('Emissions (daily means)'!AA112="","*",'Emissions (daily means)'!AA112)))</f>
        <v/>
      </c>
      <c r="Y112" s="219" t="str">
        <f>IF($B112="","",IF('Emissions (daily means)'!$BI112=0,"*",IF('Emissions (daily means)'!AB112="","*",'Emissions (daily means)'!AB112)))</f>
        <v/>
      </c>
      <c r="Z112" s="220" t="str">
        <f>IF($B112="","",IF('Emissions (daily means)'!$BI112=0,"*",IF('Emissions (daily means)'!AC112="","*",'Emissions (daily means)'!AC112)))</f>
        <v/>
      </c>
      <c r="AA112" s="216" t="str">
        <f>IF($B112="","",IF('Emissions (daily means)'!$BI112=0,"*",IF('Emissions (daily means)'!AD112="","*",'Emissions (daily means)'!AD112)))</f>
        <v/>
      </c>
      <c r="AB112" s="216" t="str">
        <f>IF($B112="","",IF('Emissions (daily means)'!$BI112=0,"*",IF('Emissions (daily means)'!AE112="","*",'Emissions (daily means)'!AE112)))</f>
        <v/>
      </c>
      <c r="AC112" s="216" t="str">
        <f>IF($B112="","",IF('Emissions (daily means)'!$BI112=0,"*",IF('Emissions (daily means)'!AF112="","*",'Emissions (daily means)'!AF112)))</f>
        <v/>
      </c>
      <c r="AD112" s="216" t="str">
        <f>IF($B112="","",IF('Emissions (daily means)'!$BI112=0,"*",IF('Emissions (daily means)'!AG112="","*",'Emissions (daily means)'!AG112)))</f>
        <v/>
      </c>
      <c r="AE112" s="216" t="str">
        <f>IF($B112="","",IF('Emissions (daily means)'!$BI112=0,"*",IF('Emissions (daily means)'!AH112="","*",'Emissions (daily means)'!AH112)))</f>
        <v/>
      </c>
      <c r="AF112" s="216" t="str">
        <f>IF($B112="","",IF('Emissions (daily means)'!$BI112=0,"*",IF('Emissions (daily means)'!AI112="","*",'Emissions (daily means)'!AI112)))</f>
        <v/>
      </c>
      <c r="AG112" s="216" t="str">
        <f>IF($B112="","",IF('Emissions (daily means)'!$BI112=0,"*",IF('Emissions (daily means)'!AJ112="","*",'Emissions (daily means)'!AJ112)))</f>
        <v/>
      </c>
      <c r="AH112" s="217" t="str">
        <f>IF($B112="","",IF('Emissions (daily means)'!$BI112=0,"*",IF('Emissions (daily means)'!AK112="","*",'Emissions (daily means)'!AK112)))</f>
        <v/>
      </c>
      <c r="AI112" s="220" t="str">
        <f>IF($B112="","",IF('Emissions (daily means)'!$BI112=0,"*",IF('Emissions (daily means)'!AL112="","*",'Emissions (daily means)'!AL112)))</f>
        <v/>
      </c>
      <c r="AJ112" s="216" t="str">
        <f>IF($B112="","",IF('Emissions (daily means)'!$BI112=0,"*",IF('Emissions (daily means)'!AM112="","*",'Emissions (daily means)'!AM112)))</f>
        <v/>
      </c>
      <c r="AK112" s="223" t="str">
        <f>IF($B112="","",IF('Emissions (daily means)'!$BI112=0,"*",IF('Emissions (daily means)'!AN112="","*",'Emissions (daily means)'!AN112)))</f>
        <v/>
      </c>
      <c r="AL112" s="224" t="str">
        <f>IF($B112="","",IF('Emissions (daily means)'!$BI112=0,"*",IF('Emissions (daily means)'!AO112="","*",'Emissions (daily means)'!AO112)))</f>
        <v/>
      </c>
      <c r="AM112" s="225" t="str">
        <f>IF($B112="","",IF('Emissions (daily means)'!$BI112=0,"*",IF('Emissions (daily means)'!BC112="","*",'Emissions (daily means)'!BC112)))</f>
        <v/>
      </c>
      <c r="AN112" s="226" t="str">
        <f>IF($B112="","",IF('Emissions (daily means)'!$BI112=0,"*",IF('Emissions (daily means)'!BD112="","*",'Emissions (daily means)'!BD112)))</f>
        <v/>
      </c>
      <c r="AO112" s="227" t="str">
        <f>IF($B112="","",IF('Emissions (daily means)'!$BI112=0,"*",IF('Emissions (daily means)'!BE112="","*",'Emissions (daily means)'!BE112)))</f>
        <v/>
      </c>
      <c r="AP112" s="21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I112" s="157" t="str">
        <f t="shared" si="52"/>
        <v/>
      </c>
      <c r="BJ112" s="157" t="str">
        <f t="shared" si="48"/>
        <v/>
      </c>
      <c r="BK112" s="66" t="str">
        <f t="shared" si="49"/>
        <v/>
      </c>
      <c r="BL112" s="65" t="str">
        <f t="shared" si="53"/>
        <v/>
      </c>
      <c r="BM112" s="64" t="str">
        <f t="shared" si="53"/>
        <v/>
      </c>
      <c r="BN112" s="64" t="str">
        <f t="shared" si="53"/>
        <v/>
      </c>
      <c r="BO112" s="64" t="str">
        <f t="shared" si="53"/>
        <v/>
      </c>
      <c r="BP112" s="65" t="str">
        <f t="shared" si="53"/>
        <v/>
      </c>
      <c r="BQ112" s="65" t="str">
        <f t="shared" si="53"/>
        <v/>
      </c>
      <c r="BR112" s="65" t="str">
        <f t="shared" si="53"/>
        <v/>
      </c>
      <c r="BS112" s="65" t="str">
        <f t="shared" si="53"/>
        <v/>
      </c>
      <c r="BT112" s="64" t="str">
        <f t="shared" si="51"/>
        <v/>
      </c>
      <c r="BU112" s="65" t="str">
        <f t="shared" si="51"/>
        <v/>
      </c>
      <c r="BV112" s="65" t="str">
        <f t="shared" si="51"/>
        <v/>
      </c>
      <c r="BW112" s="65" t="str">
        <f t="shared" si="51"/>
        <v/>
      </c>
      <c r="BX112" s="65" t="str">
        <f t="shared" si="51"/>
        <v/>
      </c>
      <c r="BY112" s="65" t="str">
        <f t="shared" si="51"/>
        <v/>
      </c>
      <c r="BZ112" s="169" t="str">
        <f t="shared" si="50"/>
        <v/>
      </c>
      <c r="CH112" s="157" t="str">
        <f t="shared" si="30"/>
        <v/>
      </c>
      <c r="CI112" s="157" t="str">
        <f t="shared" si="31"/>
        <v/>
      </c>
      <c r="CJ112" s="165" t="str">
        <f t="shared" si="32"/>
        <v/>
      </c>
      <c r="CK112" s="66" t="str">
        <f t="shared" si="33"/>
        <v/>
      </c>
      <c r="CL112" s="65" t="str">
        <f t="shared" si="34"/>
        <v/>
      </c>
      <c r="CM112" s="64" t="str">
        <f t="shared" si="35"/>
        <v/>
      </c>
      <c r="CN112" s="64" t="str">
        <f t="shared" si="36"/>
        <v/>
      </c>
      <c r="CO112" s="64" t="str">
        <f t="shared" si="37"/>
        <v/>
      </c>
      <c r="CP112" s="65" t="str">
        <f t="shared" si="38"/>
        <v/>
      </c>
      <c r="CQ112" s="65" t="str">
        <f t="shared" si="39"/>
        <v/>
      </c>
      <c r="CR112" s="65" t="str">
        <f t="shared" si="40"/>
        <v/>
      </c>
      <c r="CS112" s="65" t="str">
        <f t="shared" si="41"/>
        <v/>
      </c>
      <c r="CT112" s="64" t="str">
        <f t="shared" si="42"/>
        <v/>
      </c>
      <c r="CU112" s="65" t="str">
        <f t="shared" si="43"/>
        <v/>
      </c>
      <c r="CV112" s="65" t="str">
        <f t="shared" si="44"/>
        <v/>
      </c>
      <c r="CW112" s="65" t="str">
        <f t="shared" si="45"/>
        <v/>
      </c>
      <c r="CX112" s="65" t="str">
        <f t="shared" si="46"/>
        <v/>
      </c>
      <c r="CY112" s="65" t="str">
        <f t="shared" si="47"/>
        <v/>
      </c>
    </row>
    <row r="113" spans="2:103" ht="15.75" customHeight="1" x14ac:dyDescent="0.25">
      <c r="B113" s="213" t="str">
        <f>IF('Emissions (daily means)'!D113="","",'Emissions (daily means)'!D113)</f>
        <v/>
      </c>
      <c r="C113" s="213" t="str">
        <f>IF('Emissions (daily means)'!B113="","",'Emissions (daily means)'!B113)</f>
        <v/>
      </c>
      <c r="D113" s="214" t="str">
        <f>IF('Emissions (daily means)'!E113="","",'Emissions (daily means)'!E113)</f>
        <v/>
      </c>
      <c r="E113" s="215" t="str">
        <f>IF('Emissions (daily means)'!F113="","",'Emissions (daily means)'!F113)</f>
        <v/>
      </c>
      <c r="F113" s="216" t="str">
        <f>IF($B113="","",IF('Emissions (daily means)'!$BI113=0,"*",IF('Emissions (daily means)'!I113="","*",'Emissions (daily means)'!I113)))</f>
        <v/>
      </c>
      <c r="G113" s="217" t="str">
        <f>IF($B113="","",IF('Emissions (daily means)'!$BI113=0,"*",IF('Emissions (daily means)'!J113="","*",'Emissions (daily means)'!J113)))</f>
        <v/>
      </c>
      <c r="H113" s="216" t="str">
        <f>IF($B113="","",IF('Emissions (daily means)'!$BI113=0,"*",IF('Emissions (daily means)'!K113="","*",'Emissions (daily means)'!K113)))</f>
        <v/>
      </c>
      <c r="I113" s="217" t="str">
        <f>IF($B113="","",IF('Emissions (daily means)'!$BI113=0,"*",IF('Emissions (daily means)'!L113="","*",'Emissions (daily means)'!L113)))</f>
        <v/>
      </c>
      <c r="J113" s="216" t="str">
        <f>IF($B113="","",IF('Emissions (daily means)'!$BI113=0,"*",IF('Emissions (daily means)'!M113="","*",'Emissions (daily means)'!M113)))</f>
        <v/>
      </c>
      <c r="K113" s="216" t="str">
        <f>IF($B113="","",IF('Emissions (daily means)'!$BI113=0,"*",IF('Emissions (daily means)'!N113="","*",'Emissions (daily means)'!N113)))</f>
        <v/>
      </c>
      <c r="L113" s="218" t="str">
        <f>IF($B113="","",IF('Emissions (daily means)'!$BI113=0,"*",IF('Emissions (daily means)'!O113="","*",'Emissions (daily means)'!O113)))</f>
        <v/>
      </c>
      <c r="M113" s="213" t="str">
        <f>IF($B113="","",IF('Emissions (daily means)'!$BI113=0,"*",IF('Emissions (daily means)'!P113="","*",'Emissions (daily means)'!P113)))</f>
        <v/>
      </c>
      <c r="N113" s="216" t="str">
        <f>IF($B113="","",IF('Emissions (daily means)'!$BI113=0,"*",IF('Emissions (daily means)'!Q113="","*",'Emissions (daily means)'!Q113)))</f>
        <v/>
      </c>
      <c r="O113" s="216" t="str">
        <f>IF($B113="","",IF('Emissions (daily means)'!$BI113=0,"*",IF('Emissions (daily means)'!R113="","*",'Emissions (daily means)'!R113)))</f>
        <v/>
      </c>
      <c r="P113" s="216" t="str">
        <f>IF($B113="","",IF('Emissions (daily means)'!$BI113=0,"*",IF('Emissions (daily means)'!S113="","*",'Emissions (daily means)'!S113)))</f>
        <v/>
      </c>
      <c r="Q113" s="219" t="str">
        <f>IF($B113="","",IF('Emissions (daily means)'!$BI113=0,"*",IF('Emissions (daily means)'!T113="","*",'Emissions (daily means)'!T113)))</f>
        <v/>
      </c>
      <c r="R113" s="220" t="str">
        <f>IF($B113="","",IF('Emissions (daily means)'!$BI113=0,"*",IF('Emissions (daily means)'!U113="","*",'Emissions (daily means)'!U113)))</f>
        <v/>
      </c>
      <c r="S113" s="217" t="str">
        <f>IF($B113="","",IF('Emissions (daily means)'!$BI113=0,"*",IF('Emissions (daily means)'!V113="","*",'Emissions (daily means)'!V113)))</f>
        <v/>
      </c>
      <c r="T113" s="216" t="str">
        <f>IF($B113="","",IF('Emissions (daily means)'!$BI113=0,"*",IF('Emissions (daily means)'!W113="","*",'Emissions (daily means)'!W113)))</f>
        <v/>
      </c>
      <c r="U113" s="219" t="str">
        <f>IF($B113="","",IF('Emissions (daily means)'!$BI113=0,"*",IF('Emissions (daily means)'!X113="","*",'Emissions (daily means)'!X113)))</f>
        <v/>
      </c>
      <c r="V113" s="221" t="str">
        <f>IF($B113="","",IF('Emissions (daily means)'!$BI113=0,"*",IF('Emissions (daily means)'!Y113="","*",'Emissions (daily means)'!Y113)))</f>
        <v/>
      </c>
      <c r="W113" s="217" t="str">
        <f>IF($B113="","",IF('Emissions (daily means)'!$BI113=0,"*",IF('Emissions (daily means)'!Z113="","*",'Emissions (daily means)'!Z113)))</f>
        <v/>
      </c>
      <c r="X113" s="217" t="str">
        <f>IF($B113="","",IF('Emissions (daily means)'!$BI113=0,"*",IF('Emissions (daily means)'!AA113="","*",'Emissions (daily means)'!AA113)))</f>
        <v/>
      </c>
      <c r="Y113" s="219" t="str">
        <f>IF($B113="","",IF('Emissions (daily means)'!$BI113=0,"*",IF('Emissions (daily means)'!AB113="","*",'Emissions (daily means)'!AB113)))</f>
        <v/>
      </c>
      <c r="Z113" s="220" t="str">
        <f>IF($B113="","",IF('Emissions (daily means)'!$BI113=0,"*",IF('Emissions (daily means)'!AC113="","*",'Emissions (daily means)'!AC113)))</f>
        <v/>
      </c>
      <c r="AA113" s="216" t="str">
        <f>IF($B113="","",IF('Emissions (daily means)'!$BI113=0,"*",IF('Emissions (daily means)'!AD113="","*",'Emissions (daily means)'!AD113)))</f>
        <v/>
      </c>
      <c r="AB113" s="216" t="str">
        <f>IF($B113="","",IF('Emissions (daily means)'!$BI113=0,"*",IF('Emissions (daily means)'!AE113="","*",'Emissions (daily means)'!AE113)))</f>
        <v/>
      </c>
      <c r="AC113" s="216" t="str">
        <f>IF($B113="","",IF('Emissions (daily means)'!$BI113=0,"*",IF('Emissions (daily means)'!AF113="","*",'Emissions (daily means)'!AF113)))</f>
        <v/>
      </c>
      <c r="AD113" s="216" t="str">
        <f>IF($B113="","",IF('Emissions (daily means)'!$BI113=0,"*",IF('Emissions (daily means)'!AG113="","*",'Emissions (daily means)'!AG113)))</f>
        <v/>
      </c>
      <c r="AE113" s="216" t="str">
        <f>IF($B113="","",IF('Emissions (daily means)'!$BI113=0,"*",IF('Emissions (daily means)'!AH113="","*",'Emissions (daily means)'!AH113)))</f>
        <v/>
      </c>
      <c r="AF113" s="216" t="str">
        <f>IF($B113="","",IF('Emissions (daily means)'!$BI113=0,"*",IF('Emissions (daily means)'!AI113="","*",'Emissions (daily means)'!AI113)))</f>
        <v/>
      </c>
      <c r="AG113" s="216" t="str">
        <f>IF($B113="","",IF('Emissions (daily means)'!$BI113=0,"*",IF('Emissions (daily means)'!AJ113="","*",'Emissions (daily means)'!AJ113)))</f>
        <v/>
      </c>
      <c r="AH113" s="217" t="str">
        <f>IF($B113="","",IF('Emissions (daily means)'!$BI113=0,"*",IF('Emissions (daily means)'!AK113="","*",'Emissions (daily means)'!AK113)))</f>
        <v/>
      </c>
      <c r="AI113" s="220" t="str">
        <f>IF($B113="","",IF('Emissions (daily means)'!$BI113=0,"*",IF('Emissions (daily means)'!AL113="","*",'Emissions (daily means)'!AL113)))</f>
        <v/>
      </c>
      <c r="AJ113" s="216" t="str">
        <f>IF($B113="","",IF('Emissions (daily means)'!$BI113=0,"*",IF('Emissions (daily means)'!AM113="","*",'Emissions (daily means)'!AM113)))</f>
        <v/>
      </c>
      <c r="AK113" s="223" t="str">
        <f>IF($B113="","",IF('Emissions (daily means)'!$BI113=0,"*",IF('Emissions (daily means)'!AN113="","*",'Emissions (daily means)'!AN113)))</f>
        <v/>
      </c>
      <c r="AL113" s="224" t="str">
        <f>IF($B113="","",IF('Emissions (daily means)'!$BI113=0,"*",IF('Emissions (daily means)'!AO113="","*",'Emissions (daily means)'!AO113)))</f>
        <v/>
      </c>
      <c r="AM113" s="225" t="str">
        <f>IF($B113="","",IF('Emissions (daily means)'!$BI113=0,"*",IF('Emissions (daily means)'!BC113="","*",'Emissions (daily means)'!BC113)))</f>
        <v/>
      </c>
      <c r="AN113" s="226" t="str">
        <f>IF($B113="","",IF('Emissions (daily means)'!$BI113=0,"*",IF('Emissions (daily means)'!BD113="","*",'Emissions (daily means)'!BD113)))</f>
        <v/>
      </c>
      <c r="AO113" s="227" t="str">
        <f>IF($B113="","",IF('Emissions (daily means)'!$BI113=0,"*",IF('Emissions (daily means)'!BE113="","*",'Emissions (daily means)'!BE113)))</f>
        <v/>
      </c>
      <c r="AP113" s="21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I113" s="157" t="str">
        <f t="shared" si="52"/>
        <v/>
      </c>
      <c r="BJ113" s="157" t="str">
        <f t="shared" si="48"/>
        <v/>
      </c>
      <c r="BK113" s="66" t="str">
        <f t="shared" si="49"/>
        <v/>
      </c>
      <c r="BL113" s="65" t="str">
        <f t="shared" si="53"/>
        <v/>
      </c>
      <c r="BM113" s="64" t="str">
        <f t="shared" si="53"/>
        <v/>
      </c>
      <c r="BN113" s="64" t="str">
        <f t="shared" si="53"/>
        <v/>
      </c>
      <c r="BO113" s="64" t="str">
        <f t="shared" si="53"/>
        <v/>
      </c>
      <c r="BP113" s="65" t="str">
        <f t="shared" si="53"/>
        <v/>
      </c>
      <c r="BQ113" s="65" t="str">
        <f t="shared" si="53"/>
        <v/>
      </c>
      <c r="BR113" s="65" t="str">
        <f t="shared" si="53"/>
        <v/>
      </c>
      <c r="BS113" s="65" t="str">
        <f t="shared" si="53"/>
        <v/>
      </c>
      <c r="BT113" s="64" t="str">
        <f t="shared" si="51"/>
        <v/>
      </c>
      <c r="BU113" s="65" t="str">
        <f t="shared" si="51"/>
        <v/>
      </c>
      <c r="BV113" s="65" t="str">
        <f t="shared" si="51"/>
        <v/>
      </c>
      <c r="BW113" s="65" t="str">
        <f t="shared" si="51"/>
        <v/>
      </c>
      <c r="BX113" s="65" t="str">
        <f t="shared" si="51"/>
        <v/>
      </c>
      <c r="BY113" s="65" t="str">
        <f t="shared" si="51"/>
        <v/>
      </c>
      <c r="BZ113" s="169" t="str">
        <f t="shared" si="50"/>
        <v/>
      </c>
      <c r="CH113" s="157" t="str">
        <f t="shared" si="30"/>
        <v/>
      </c>
      <c r="CI113" s="157" t="str">
        <f t="shared" si="31"/>
        <v/>
      </c>
      <c r="CJ113" s="165" t="str">
        <f t="shared" si="32"/>
        <v/>
      </c>
      <c r="CK113" s="66" t="str">
        <f t="shared" si="33"/>
        <v/>
      </c>
      <c r="CL113" s="65" t="str">
        <f t="shared" si="34"/>
        <v/>
      </c>
      <c r="CM113" s="64" t="str">
        <f t="shared" si="35"/>
        <v/>
      </c>
      <c r="CN113" s="64" t="str">
        <f t="shared" si="36"/>
        <v/>
      </c>
      <c r="CO113" s="64" t="str">
        <f t="shared" si="37"/>
        <v/>
      </c>
      <c r="CP113" s="65" t="str">
        <f t="shared" si="38"/>
        <v/>
      </c>
      <c r="CQ113" s="65" t="str">
        <f t="shared" si="39"/>
        <v/>
      </c>
      <c r="CR113" s="65" t="str">
        <f t="shared" si="40"/>
        <v/>
      </c>
      <c r="CS113" s="65" t="str">
        <f t="shared" si="41"/>
        <v/>
      </c>
      <c r="CT113" s="64" t="str">
        <f t="shared" si="42"/>
        <v/>
      </c>
      <c r="CU113" s="65" t="str">
        <f t="shared" si="43"/>
        <v/>
      </c>
      <c r="CV113" s="65" t="str">
        <f t="shared" si="44"/>
        <v/>
      </c>
      <c r="CW113" s="65" t="str">
        <f t="shared" si="45"/>
        <v/>
      </c>
      <c r="CX113" s="65" t="str">
        <f t="shared" si="46"/>
        <v/>
      </c>
      <c r="CY113" s="65" t="str">
        <f t="shared" si="47"/>
        <v/>
      </c>
    </row>
    <row r="114" spans="2:103" ht="15.75" customHeight="1" x14ac:dyDescent="0.25">
      <c r="B114" s="213" t="str">
        <f>IF('Emissions (daily means)'!D114="","",'Emissions (daily means)'!D114)</f>
        <v/>
      </c>
      <c r="C114" s="213" t="str">
        <f>IF('Emissions (daily means)'!B114="","",'Emissions (daily means)'!B114)</f>
        <v/>
      </c>
      <c r="D114" s="214" t="str">
        <f>IF('Emissions (daily means)'!E114="","",'Emissions (daily means)'!E114)</f>
        <v/>
      </c>
      <c r="E114" s="215" t="str">
        <f>IF('Emissions (daily means)'!F114="","",'Emissions (daily means)'!F114)</f>
        <v/>
      </c>
      <c r="F114" s="216" t="str">
        <f>IF($B114="","",IF('Emissions (daily means)'!$BI114=0,"*",IF('Emissions (daily means)'!I114="","*",'Emissions (daily means)'!I114)))</f>
        <v/>
      </c>
      <c r="G114" s="217" t="str">
        <f>IF($B114="","",IF('Emissions (daily means)'!$BI114=0,"*",IF('Emissions (daily means)'!J114="","*",'Emissions (daily means)'!J114)))</f>
        <v/>
      </c>
      <c r="H114" s="216" t="str">
        <f>IF($B114="","",IF('Emissions (daily means)'!$BI114=0,"*",IF('Emissions (daily means)'!K114="","*",'Emissions (daily means)'!K114)))</f>
        <v/>
      </c>
      <c r="I114" s="217" t="str">
        <f>IF($B114="","",IF('Emissions (daily means)'!$BI114=0,"*",IF('Emissions (daily means)'!L114="","*",'Emissions (daily means)'!L114)))</f>
        <v/>
      </c>
      <c r="J114" s="216" t="str">
        <f>IF($B114="","",IF('Emissions (daily means)'!$BI114=0,"*",IF('Emissions (daily means)'!M114="","*",'Emissions (daily means)'!M114)))</f>
        <v/>
      </c>
      <c r="K114" s="216" t="str">
        <f>IF($B114="","",IF('Emissions (daily means)'!$BI114=0,"*",IF('Emissions (daily means)'!N114="","*",'Emissions (daily means)'!N114)))</f>
        <v/>
      </c>
      <c r="L114" s="218" t="str">
        <f>IF($B114="","",IF('Emissions (daily means)'!$BI114=0,"*",IF('Emissions (daily means)'!O114="","*",'Emissions (daily means)'!O114)))</f>
        <v/>
      </c>
      <c r="M114" s="213" t="str">
        <f>IF($B114="","",IF('Emissions (daily means)'!$BI114=0,"*",IF('Emissions (daily means)'!P114="","*",'Emissions (daily means)'!P114)))</f>
        <v/>
      </c>
      <c r="N114" s="216" t="str">
        <f>IF($B114="","",IF('Emissions (daily means)'!$BI114=0,"*",IF('Emissions (daily means)'!Q114="","*",'Emissions (daily means)'!Q114)))</f>
        <v/>
      </c>
      <c r="O114" s="216" t="str">
        <f>IF($B114="","",IF('Emissions (daily means)'!$BI114=0,"*",IF('Emissions (daily means)'!R114="","*",'Emissions (daily means)'!R114)))</f>
        <v/>
      </c>
      <c r="P114" s="216" t="str">
        <f>IF($B114="","",IF('Emissions (daily means)'!$BI114=0,"*",IF('Emissions (daily means)'!S114="","*",'Emissions (daily means)'!S114)))</f>
        <v/>
      </c>
      <c r="Q114" s="219" t="str">
        <f>IF($B114="","",IF('Emissions (daily means)'!$BI114=0,"*",IF('Emissions (daily means)'!T114="","*",'Emissions (daily means)'!T114)))</f>
        <v/>
      </c>
      <c r="R114" s="220" t="str">
        <f>IF($B114="","",IF('Emissions (daily means)'!$BI114=0,"*",IF('Emissions (daily means)'!U114="","*",'Emissions (daily means)'!U114)))</f>
        <v/>
      </c>
      <c r="S114" s="217" t="str">
        <f>IF($B114="","",IF('Emissions (daily means)'!$BI114=0,"*",IF('Emissions (daily means)'!V114="","*",'Emissions (daily means)'!V114)))</f>
        <v/>
      </c>
      <c r="T114" s="216" t="str">
        <f>IF($B114="","",IF('Emissions (daily means)'!$BI114=0,"*",IF('Emissions (daily means)'!W114="","*",'Emissions (daily means)'!W114)))</f>
        <v/>
      </c>
      <c r="U114" s="219" t="str">
        <f>IF($B114="","",IF('Emissions (daily means)'!$BI114=0,"*",IF('Emissions (daily means)'!X114="","*",'Emissions (daily means)'!X114)))</f>
        <v/>
      </c>
      <c r="V114" s="221" t="str">
        <f>IF($B114="","",IF('Emissions (daily means)'!$BI114=0,"*",IF('Emissions (daily means)'!Y114="","*",'Emissions (daily means)'!Y114)))</f>
        <v/>
      </c>
      <c r="W114" s="217" t="str">
        <f>IF($B114="","",IF('Emissions (daily means)'!$BI114=0,"*",IF('Emissions (daily means)'!Z114="","*",'Emissions (daily means)'!Z114)))</f>
        <v/>
      </c>
      <c r="X114" s="217" t="str">
        <f>IF($B114="","",IF('Emissions (daily means)'!$BI114=0,"*",IF('Emissions (daily means)'!AA114="","*",'Emissions (daily means)'!AA114)))</f>
        <v/>
      </c>
      <c r="Y114" s="219" t="str">
        <f>IF($B114="","",IF('Emissions (daily means)'!$BI114=0,"*",IF('Emissions (daily means)'!AB114="","*",'Emissions (daily means)'!AB114)))</f>
        <v/>
      </c>
      <c r="Z114" s="220" t="str">
        <f>IF($B114="","",IF('Emissions (daily means)'!$BI114=0,"*",IF('Emissions (daily means)'!AC114="","*",'Emissions (daily means)'!AC114)))</f>
        <v/>
      </c>
      <c r="AA114" s="216" t="str">
        <f>IF($B114="","",IF('Emissions (daily means)'!$BI114=0,"*",IF('Emissions (daily means)'!AD114="","*",'Emissions (daily means)'!AD114)))</f>
        <v/>
      </c>
      <c r="AB114" s="216" t="str">
        <f>IF($B114="","",IF('Emissions (daily means)'!$BI114=0,"*",IF('Emissions (daily means)'!AE114="","*",'Emissions (daily means)'!AE114)))</f>
        <v/>
      </c>
      <c r="AC114" s="216" t="str">
        <f>IF($B114="","",IF('Emissions (daily means)'!$BI114=0,"*",IF('Emissions (daily means)'!AF114="","*",'Emissions (daily means)'!AF114)))</f>
        <v/>
      </c>
      <c r="AD114" s="216" t="str">
        <f>IF($B114="","",IF('Emissions (daily means)'!$BI114=0,"*",IF('Emissions (daily means)'!AG114="","*",'Emissions (daily means)'!AG114)))</f>
        <v/>
      </c>
      <c r="AE114" s="216" t="str">
        <f>IF($B114="","",IF('Emissions (daily means)'!$BI114=0,"*",IF('Emissions (daily means)'!AH114="","*",'Emissions (daily means)'!AH114)))</f>
        <v/>
      </c>
      <c r="AF114" s="216" t="str">
        <f>IF($B114="","",IF('Emissions (daily means)'!$BI114=0,"*",IF('Emissions (daily means)'!AI114="","*",'Emissions (daily means)'!AI114)))</f>
        <v/>
      </c>
      <c r="AG114" s="216" t="str">
        <f>IF($B114="","",IF('Emissions (daily means)'!$BI114=0,"*",IF('Emissions (daily means)'!AJ114="","*",'Emissions (daily means)'!AJ114)))</f>
        <v/>
      </c>
      <c r="AH114" s="217" t="str">
        <f>IF($B114="","",IF('Emissions (daily means)'!$BI114=0,"*",IF('Emissions (daily means)'!AK114="","*",'Emissions (daily means)'!AK114)))</f>
        <v/>
      </c>
      <c r="AI114" s="220" t="str">
        <f>IF($B114="","",IF('Emissions (daily means)'!$BI114=0,"*",IF('Emissions (daily means)'!AL114="","*",'Emissions (daily means)'!AL114)))</f>
        <v/>
      </c>
      <c r="AJ114" s="216" t="str">
        <f>IF($B114="","",IF('Emissions (daily means)'!$BI114=0,"*",IF('Emissions (daily means)'!AM114="","*",'Emissions (daily means)'!AM114)))</f>
        <v/>
      </c>
      <c r="AK114" s="223" t="str">
        <f>IF($B114="","",IF('Emissions (daily means)'!$BI114=0,"*",IF('Emissions (daily means)'!AN114="","*",'Emissions (daily means)'!AN114)))</f>
        <v/>
      </c>
      <c r="AL114" s="224" t="str">
        <f>IF($B114="","",IF('Emissions (daily means)'!$BI114=0,"*",IF('Emissions (daily means)'!AO114="","*",'Emissions (daily means)'!AO114)))</f>
        <v/>
      </c>
      <c r="AM114" s="225" t="str">
        <f>IF($B114="","",IF('Emissions (daily means)'!$BI114=0,"*",IF('Emissions (daily means)'!BC114="","*",'Emissions (daily means)'!BC114)))</f>
        <v/>
      </c>
      <c r="AN114" s="226" t="str">
        <f>IF($B114="","",IF('Emissions (daily means)'!$BI114=0,"*",IF('Emissions (daily means)'!BD114="","*",'Emissions (daily means)'!BD114)))</f>
        <v/>
      </c>
      <c r="AO114" s="227" t="str">
        <f>IF($B114="","",IF('Emissions (daily means)'!$BI114=0,"*",IF('Emissions (daily means)'!BE114="","*",'Emissions (daily means)'!BE114)))</f>
        <v/>
      </c>
      <c r="AP114" s="21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I114" s="157" t="str">
        <f t="shared" si="52"/>
        <v/>
      </c>
      <c r="BJ114" s="157" t="str">
        <f t="shared" si="48"/>
        <v/>
      </c>
      <c r="BK114" s="66" t="str">
        <f t="shared" si="49"/>
        <v/>
      </c>
      <c r="BL114" s="65" t="str">
        <f t="shared" si="53"/>
        <v/>
      </c>
      <c r="BM114" s="64" t="str">
        <f t="shared" si="53"/>
        <v/>
      </c>
      <c r="BN114" s="64" t="str">
        <f t="shared" si="53"/>
        <v/>
      </c>
      <c r="BO114" s="64" t="str">
        <f t="shared" si="53"/>
        <v/>
      </c>
      <c r="BP114" s="65" t="str">
        <f t="shared" si="53"/>
        <v/>
      </c>
      <c r="BQ114" s="65" t="str">
        <f t="shared" si="53"/>
        <v/>
      </c>
      <c r="BR114" s="65" t="str">
        <f t="shared" si="53"/>
        <v/>
      </c>
      <c r="BS114" s="65" t="str">
        <f t="shared" si="53"/>
        <v/>
      </c>
      <c r="BT114" s="64" t="str">
        <f t="shared" si="51"/>
        <v/>
      </c>
      <c r="BU114" s="65" t="str">
        <f t="shared" si="51"/>
        <v/>
      </c>
      <c r="BV114" s="65" t="str">
        <f t="shared" si="51"/>
        <v/>
      </c>
      <c r="BW114" s="65" t="str">
        <f t="shared" si="51"/>
        <v/>
      </c>
      <c r="BX114" s="65" t="str">
        <f t="shared" si="51"/>
        <v/>
      </c>
      <c r="BY114" s="65" t="str">
        <f t="shared" si="51"/>
        <v/>
      </c>
      <c r="BZ114" s="169" t="str">
        <f t="shared" si="50"/>
        <v/>
      </c>
      <c r="CH114" s="157" t="str">
        <f t="shared" si="30"/>
        <v/>
      </c>
      <c r="CI114" s="157" t="str">
        <f t="shared" si="31"/>
        <v/>
      </c>
      <c r="CJ114" s="165" t="str">
        <f t="shared" si="32"/>
        <v/>
      </c>
      <c r="CK114" s="66" t="str">
        <f t="shared" si="33"/>
        <v/>
      </c>
      <c r="CL114" s="65" t="str">
        <f t="shared" si="34"/>
        <v/>
      </c>
      <c r="CM114" s="64" t="str">
        <f t="shared" si="35"/>
        <v/>
      </c>
      <c r="CN114" s="64" t="str">
        <f t="shared" si="36"/>
        <v/>
      </c>
      <c r="CO114" s="64" t="str">
        <f t="shared" si="37"/>
        <v/>
      </c>
      <c r="CP114" s="65" t="str">
        <f t="shared" si="38"/>
        <v/>
      </c>
      <c r="CQ114" s="65" t="str">
        <f t="shared" si="39"/>
        <v/>
      </c>
      <c r="CR114" s="65" t="str">
        <f t="shared" si="40"/>
        <v/>
      </c>
      <c r="CS114" s="65" t="str">
        <f t="shared" si="41"/>
        <v/>
      </c>
      <c r="CT114" s="64" t="str">
        <f t="shared" si="42"/>
        <v/>
      </c>
      <c r="CU114" s="65" t="str">
        <f t="shared" si="43"/>
        <v/>
      </c>
      <c r="CV114" s="65" t="str">
        <f t="shared" si="44"/>
        <v/>
      </c>
      <c r="CW114" s="65" t="str">
        <f t="shared" si="45"/>
        <v/>
      </c>
      <c r="CX114" s="65" t="str">
        <f t="shared" si="46"/>
        <v/>
      </c>
      <c r="CY114" s="65" t="str">
        <f t="shared" si="47"/>
        <v/>
      </c>
    </row>
    <row r="115" spans="2:103" ht="15.75" customHeight="1" x14ac:dyDescent="0.25">
      <c r="B115" s="213" t="str">
        <f>IF('Emissions (daily means)'!D115="","",'Emissions (daily means)'!D115)</f>
        <v/>
      </c>
      <c r="C115" s="213" t="str">
        <f>IF('Emissions (daily means)'!B115="","",'Emissions (daily means)'!B115)</f>
        <v/>
      </c>
      <c r="D115" s="214" t="str">
        <f>IF('Emissions (daily means)'!E115="","",'Emissions (daily means)'!E115)</f>
        <v/>
      </c>
      <c r="E115" s="215" t="str">
        <f>IF('Emissions (daily means)'!F115="","",'Emissions (daily means)'!F115)</f>
        <v/>
      </c>
      <c r="F115" s="216" t="str">
        <f>IF($B115="","",IF('Emissions (daily means)'!$BI115=0,"*",IF('Emissions (daily means)'!I115="","*",'Emissions (daily means)'!I115)))</f>
        <v/>
      </c>
      <c r="G115" s="217" t="str">
        <f>IF($B115="","",IF('Emissions (daily means)'!$BI115=0,"*",IF('Emissions (daily means)'!J115="","*",'Emissions (daily means)'!J115)))</f>
        <v/>
      </c>
      <c r="H115" s="216" t="str">
        <f>IF($B115="","",IF('Emissions (daily means)'!$BI115=0,"*",IF('Emissions (daily means)'!K115="","*",'Emissions (daily means)'!K115)))</f>
        <v/>
      </c>
      <c r="I115" s="217" t="str">
        <f>IF($B115="","",IF('Emissions (daily means)'!$BI115=0,"*",IF('Emissions (daily means)'!L115="","*",'Emissions (daily means)'!L115)))</f>
        <v/>
      </c>
      <c r="J115" s="216" t="str">
        <f>IF($B115="","",IF('Emissions (daily means)'!$BI115=0,"*",IF('Emissions (daily means)'!M115="","*",'Emissions (daily means)'!M115)))</f>
        <v/>
      </c>
      <c r="K115" s="216" t="str">
        <f>IF($B115="","",IF('Emissions (daily means)'!$BI115=0,"*",IF('Emissions (daily means)'!N115="","*",'Emissions (daily means)'!N115)))</f>
        <v/>
      </c>
      <c r="L115" s="218" t="str">
        <f>IF($B115="","",IF('Emissions (daily means)'!$BI115=0,"*",IF('Emissions (daily means)'!O115="","*",'Emissions (daily means)'!O115)))</f>
        <v/>
      </c>
      <c r="M115" s="213" t="str">
        <f>IF($B115="","",IF('Emissions (daily means)'!$BI115=0,"*",IF('Emissions (daily means)'!P115="","*",'Emissions (daily means)'!P115)))</f>
        <v/>
      </c>
      <c r="N115" s="216" t="str">
        <f>IF($B115="","",IF('Emissions (daily means)'!$BI115=0,"*",IF('Emissions (daily means)'!Q115="","*",'Emissions (daily means)'!Q115)))</f>
        <v/>
      </c>
      <c r="O115" s="216" t="str">
        <f>IF($B115="","",IF('Emissions (daily means)'!$BI115=0,"*",IF('Emissions (daily means)'!R115="","*",'Emissions (daily means)'!R115)))</f>
        <v/>
      </c>
      <c r="P115" s="216" t="str">
        <f>IF($B115="","",IF('Emissions (daily means)'!$BI115=0,"*",IF('Emissions (daily means)'!S115="","*",'Emissions (daily means)'!S115)))</f>
        <v/>
      </c>
      <c r="Q115" s="219" t="str">
        <f>IF($B115="","",IF('Emissions (daily means)'!$BI115=0,"*",IF('Emissions (daily means)'!T115="","*",'Emissions (daily means)'!T115)))</f>
        <v/>
      </c>
      <c r="R115" s="220" t="str">
        <f>IF($B115="","",IF('Emissions (daily means)'!$BI115=0,"*",IF('Emissions (daily means)'!U115="","*",'Emissions (daily means)'!U115)))</f>
        <v/>
      </c>
      <c r="S115" s="217" t="str">
        <f>IF($B115="","",IF('Emissions (daily means)'!$BI115=0,"*",IF('Emissions (daily means)'!V115="","*",'Emissions (daily means)'!V115)))</f>
        <v/>
      </c>
      <c r="T115" s="216" t="str">
        <f>IF($B115="","",IF('Emissions (daily means)'!$BI115=0,"*",IF('Emissions (daily means)'!W115="","*",'Emissions (daily means)'!W115)))</f>
        <v/>
      </c>
      <c r="U115" s="219" t="str">
        <f>IF($B115="","",IF('Emissions (daily means)'!$BI115=0,"*",IF('Emissions (daily means)'!X115="","*",'Emissions (daily means)'!X115)))</f>
        <v/>
      </c>
      <c r="V115" s="221" t="str">
        <f>IF($B115="","",IF('Emissions (daily means)'!$BI115=0,"*",IF('Emissions (daily means)'!Y115="","*",'Emissions (daily means)'!Y115)))</f>
        <v/>
      </c>
      <c r="W115" s="217" t="str">
        <f>IF($B115="","",IF('Emissions (daily means)'!$BI115=0,"*",IF('Emissions (daily means)'!Z115="","*",'Emissions (daily means)'!Z115)))</f>
        <v/>
      </c>
      <c r="X115" s="217" t="str">
        <f>IF($B115="","",IF('Emissions (daily means)'!$BI115=0,"*",IF('Emissions (daily means)'!AA115="","*",'Emissions (daily means)'!AA115)))</f>
        <v/>
      </c>
      <c r="Y115" s="219" t="str">
        <f>IF($B115="","",IF('Emissions (daily means)'!$BI115=0,"*",IF('Emissions (daily means)'!AB115="","*",'Emissions (daily means)'!AB115)))</f>
        <v/>
      </c>
      <c r="Z115" s="220" t="str">
        <f>IF($B115="","",IF('Emissions (daily means)'!$BI115=0,"*",IF('Emissions (daily means)'!AC115="","*",'Emissions (daily means)'!AC115)))</f>
        <v/>
      </c>
      <c r="AA115" s="216" t="str">
        <f>IF($B115="","",IF('Emissions (daily means)'!$BI115=0,"*",IF('Emissions (daily means)'!AD115="","*",'Emissions (daily means)'!AD115)))</f>
        <v/>
      </c>
      <c r="AB115" s="216" t="str">
        <f>IF($B115="","",IF('Emissions (daily means)'!$BI115=0,"*",IF('Emissions (daily means)'!AE115="","*",'Emissions (daily means)'!AE115)))</f>
        <v/>
      </c>
      <c r="AC115" s="216" t="str">
        <f>IF($B115="","",IF('Emissions (daily means)'!$BI115=0,"*",IF('Emissions (daily means)'!AF115="","*",'Emissions (daily means)'!AF115)))</f>
        <v/>
      </c>
      <c r="AD115" s="216" t="str">
        <f>IF($B115="","",IF('Emissions (daily means)'!$BI115=0,"*",IF('Emissions (daily means)'!AG115="","*",'Emissions (daily means)'!AG115)))</f>
        <v/>
      </c>
      <c r="AE115" s="216" t="str">
        <f>IF($B115="","",IF('Emissions (daily means)'!$BI115=0,"*",IF('Emissions (daily means)'!AH115="","*",'Emissions (daily means)'!AH115)))</f>
        <v/>
      </c>
      <c r="AF115" s="216" t="str">
        <f>IF($B115="","",IF('Emissions (daily means)'!$BI115=0,"*",IF('Emissions (daily means)'!AI115="","*",'Emissions (daily means)'!AI115)))</f>
        <v/>
      </c>
      <c r="AG115" s="216" t="str">
        <f>IF($B115="","",IF('Emissions (daily means)'!$BI115=0,"*",IF('Emissions (daily means)'!AJ115="","*",'Emissions (daily means)'!AJ115)))</f>
        <v/>
      </c>
      <c r="AH115" s="217" t="str">
        <f>IF($B115="","",IF('Emissions (daily means)'!$BI115=0,"*",IF('Emissions (daily means)'!AK115="","*",'Emissions (daily means)'!AK115)))</f>
        <v/>
      </c>
      <c r="AI115" s="220" t="str">
        <f>IF($B115="","",IF('Emissions (daily means)'!$BI115=0,"*",IF('Emissions (daily means)'!AL115="","*",'Emissions (daily means)'!AL115)))</f>
        <v/>
      </c>
      <c r="AJ115" s="216" t="str">
        <f>IF($B115="","",IF('Emissions (daily means)'!$BI115=0,"*",IF('Emissions (daily means)'!AM115="","*",'Emissions (daily means)'!AM115)))</f>
        <v/>
      </c>
      <c r="AK115" s="223" t="str">
        <f>IF($B115="","",IF('Emissions (daily means)'!$BI115=0,"*",IF('Emissions (daily means)'!AN115="","*",'Emissions (daily means)'!AN115)))</f>
        <v/>
      </c>
      <c r="AL115" s="224" t="str">
        <f>IF($B115="","",IF('Emissions (daily means)'!$BI115=0,"*",IF('Emissions (daily means)'!AO115="","*",'Emissions (daily means)'!AO115)))</f>
        <v/>
      </c>
      <c r="AM115" s="225" t="str">
        <f>IF($B115="","",IF('Emissions (daily means)'!$BI115=0,"*",IF('Emissions (daily means)'!BC115="","*",'Emissions (daily means)'!BC115)))</f>
        <v/>
      </c>
      <c r="AN115" s="226" t="str">
        <f>IF($B115="","",IF('Emissions (daily means)'!$BI115=0,"*",IF('Emissions (daily means)'!BD115="","*",'Emissions (daily means)'!BD115)))</f>
        <v/>
      </c>
      <c r="AO115" s="227" t="str">
        <f>IF($B115="","",IF('Emissions (daily means)'!$BI115=0,"*",IF('Emissions (daily means)'!BE115="","*",'Emissions (daily means)'!BE115)))</f>
        <v/>
      </c>
      <c r="AP115" s="21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I115" s="157" t="str">
        <f t="shared" si="52"/>
        <v/>
      </c>
      <c r="BJ115" s="157" t="str">
        <f t="shared" si="48"/>
        <v/>
      </c>
      <c r="BK115" s="66" t="str">
        <f t="shared" si="49"/>
        <v/>
      </c>
      <c r="BL115" s="65" t="str">
        <f t="shared" si="53"/>
        <v/>
      </c>
      <c r="BM115" s="64" t="str">
        <f t="shared" si="53"/>
        <v/>
      </c>
      <c r="BN115" s="64" t="str">
        <f t="shared" si="53"/>
        <v/>
      </c>
      <c r="BO115" s="64" t="str">
        <f t="shared" si="53"/>
        <v/>
      </c>
      <c r="BP115" s="65" t="str">
        <f t="shared" si="53"/>
        <v/>
      </c>
      <c r="BQ115" s="65" t="str">
        <f t="shared" si="53"/>
        <v/>
      </c>
      <c r="BR115" s="65" t="str">
        <f t="shared" si="53"/>
        <v/>
      </c>
      <c r="BS115" s="65" t="str">
        <f t="shared" si="53"/>
        <v/>
      </c>
      <c r="BT115" s="64" t="str">
        <f t="shared" si="51"/>
        <v/>
      </c>
      <c r="BU115" s="65" t="str">
        <f t="shared" si="51"/>
        <v/>
      </c>
      <c r="BV115" s="65" t="str">
        <f t="shared" si="51"/>
        <v/>
      </c>
      <c r="BW115" s="65" t="str">
        <f t="shared" si="51"/>
        <v/>
      </c>
      <c r="BX115" s="65" t="str">
        <f t="shared" si="51"/>
        <v/>
      </c>
      <c r="BY115" s="65" t="str">
        <f t="shared" si="51"/>
        <v/>
      </c>
      <c r="BZ115" s="169" t="str">
        <f t="shared" si="50"/>
        <v/>
      </c>
      <c r="CH115" s="157" t="str">
        <f t="shared" si="30"/>
        <v/>
      </c>
      <c r="CI115" s="157" t="str">
        <f t="shared" si="31"/>
        <v/>
      </c>
      <c r="CJ115" s="165" t="str">
        <f t="shared" si="32"/>
        <v/>
      </c>
      <c r="CK115" s="66" t="str">
        <f t="shared" si="33"/>
        <v/>
      </c>
      <c r="CL115" s="65" t="str">
        <f t="shared" si="34"/>
        <v/>
      </c>
      <c r="CM115" s="64" t="str">
        <f t="shared" si="35"/>
        <v/>
      </c>
      <c r="CN115" s="64" t="str">
        <f t="shared" si="36"/>
        <v/>
      </c>
      <c r="CO115" s="64" t="str">
        <f t="shared" si="37"/>
        <v/>
      </c>
      <c r="CP115" s="65" t="str">
        <f t="shared" si="38"/>
        <v/>
      </c>
      <c r="CQ115" s="65" t="str">
        <f t="shared" si="39"/>
        <v/>
      </c>
      <c r="CR115" s="65" t="str">
        <f t="shared" si="40"/>
        <v/>
      </c>
      <c r="CS115" s="65" t="str">
        <f t="shared" si="41"/>
        <v/>
      </c>
      <c r="CT115" s="64" t="str">
        <f t="shared" si="42"/>
        <v/>
      </c>
      <c r="CU115" s="65" t="str">
        <f t="shared" si="43"/>
        <v/>
      </c>
      <c r="CV115" s="65" t="str">
        <f t="shared" si="44"/>
        <v/>
      </c>
      <c r="CW115" s="65" t="str">
        <f t="shared" si="45"/>
        <v/>
      </c>
      <c r="CX115" s="65" t="str">
        <f t="shared" si="46"/>
        <v/>
      </c>
      <c r="CY115" s="65" t="str">
        <f t="shared" si="47"/>
        <v/>
      </c>
    </row>
    <row r="116" spans="2:103" ht="15.75" customHeight="1" x14ac:dyDescent="0.25">
      <c r="B116" s="213" t="str">
        <f>IF('Emissions (daily means)'!D116="","",'Emissions (daily means)'!D116)</f>
        <v/>
      </c>
      <c r="C116" s="213" t="str">
        <f>IF('Emissions (daily means)'!B116="","",'Emissions (daily means)'!B116)</f>
        <v/>
      </c>
      <c r="D116" s="214" t="str">
        <f>IF('Emissions (daily means)'!E116="","",'Emissions (daily means)'!E116)</f>
        <v/>
      </c>
      <c r="E116" s="215" t="str">
        <f>IF('Emissions (daily means)'!F116="","",'Emissions (daily means)'!F116)</f>
        <v/>
      </c>
      <c r="F116" s="216" t="str">
        <f>IF($B116="","",IF('Emissions (daily means)'!$BI116=0,"*",IF('Emissions (daily means)'!I116="","*",'Emissions (daily means)'!I116)))</f>
        <v/>
      </c>
      <c r="G116" s="217" t="str">
        <f>IF($B116="","",IF('Emissions (daily means)'!$BI116=0,"*",IF('Emissions (daily means)'!J116="","*",'Emissions (daily means)'!J116)))</f>
        <v/>
      </c>
      <c r="H116" s="216" t="str">
        <f>IF($B116="","",IF('Emissions (daily means)'!$BI116=0,"*",IF('Emissions (daily means)'!K116="","*",'Emissions (daily means)'!K116)))</f>
        <v/>
      </c>
      <c r="I116" s="217" t="str">
        <f>IF($B116="","",IF('Emissions (daily means)'!$BI116=0,"*",IF('Emissions (daily means)'!L116="","*",'Emissions (daily means)'!L116)))</f>
        <v/>
      </c>
      <c r="J116" s="216" t="str">
        <f>IF($B116="","",IF('Emissions (daily means)'!$BI116=0,"*",IF('Emissions (daily means)'!M116="","*",'Emissions (daily means)'!M116)))</f>
        <v/>
      </c>
      <c r="K116" s="216" t="str">
        <f>IF($B116="","",IF('Emissions (daily means)'!$BI116=0,"*",IF('Emissions (daily means)'!N116="","*",'Emissions (daily means)'!N116)))</f>
        <v/>
      </c>
      <c r="L116" s="218" t="str">
        <f>IF($B116="","",IF('Emissions (daily means)'!$BI116=0,"*",IF('Emissions (daily means)'!O116="","*",'Emissions (daily means)'!O116)))</f>
        <v/>
      </c>
      <c r="M116" s="213" t="str">
        <f>IF($B116="","",IF('Emissions (daily means)'!$BI116=0,"*",IF('Emissions (daily means)'!P116="","*",'Emissions (daily means)'!P116)))</f>
        <v/>
      </c>
      <c r="N116" s="216" t="str">
        <f>IF($B116="","",IF('Emissions (daily means)'!$BI116=0,"*",IF('Emissions (daily means)'!Q116="","*",'Emissions (daily means)'!Q116)))</f>
        <v/>
      </c>
      <c r="O116" s="216" t="str">
        <f>IF($B116="","",IF('Emissions (daily means)'!$BI116=0,"*",IF('Emissions (daily means)'!R116="","*",'Emissions (daily means)'!R116)))</f>
        <v/>
      </c>
      <c r="P116" s="216" t="str">
        <f>IF($B116="","",IF('Emissions (daily means)'!$BI116=0,"*",IF('Emissions (daily means)'!S116="","*",'Emissions (daily means)'!S116)))</f>
        <v/>
      </c>
      <c r="Q116" s="219" t="str">
        <f>IF($B116="","",IF('Emissions (daily means)'!$BI116=0,"*",IF('Emissions (daily means)'!T116="","*",'Emissions (daily means)'!T116)))</f>
        <v/>
      </c>
      <c r="R116" s="220" t="str">
        <f>IF($B116="","",IF('Emissions (daily means)'!$BI116=0,"*",IF('Emissions (daily means)'!U116="","*",'Emissions (daily means)'!U116)))</f>
        <v/>
      </c>
      <c r="S116" s="217" t="str">
        <f>IF($B116="","",IF('Emissions (daily means)'!$BI116=0,"*",IF('Emissions (daily means)'!V116="","*",'Emissions (daily means)'!V116)))</f>
        <v/>
      </c>
      <c r="T116" s="216" t="str">
        <f>IF($B116="","",IF('Emissions (daily means)'!$BI116=0,"*",IF('Emissions (daily means)'!W116="","*",'Emissions (daily means)'!W116)))</f>
        <v/>
      </c>
      <c r="U116" s="219" t="str">
        <f>IF($B116="","",IF('Emissions (daily means)'!$BI116=0,"*",IF('Emissions (daily means)'!X116="","*",'Emissions (daily means)'!X116)))</f>
        <v/>
      </c>
      <c r="V116" s="221" t="str">
        <f>IF($B116="","",IF('Emissions (daily means)'!$BI116=0,"*",IF('Emissions (daily means)'!Y116="","*",'Emissions (daily means)'!Y116)))</f>
        <v/>
      </c>
      <c r="W116" s="217" t="str">
        <f>IF($B116="","",IF('Emissions (daily means)'!$BI116=0,"*",IF('Emissions (daily means)'!Z116="","*",'Emissions (daily means)'!Z116)))</f>
        <v/>
      </c>
      <c r="X116" s="217" t="str">
        <f>IF($B116="","",IF('Emissions (daily means)'!$BI116=0,"*",IF('Emissions (daily means)'!AA116="","*",'Emissions (daily means)'!AA116)))</f>
        <v/>
      </c>
      <c r="Y116" s="219" t="str">
        <f>IF($B116="","",IF('Emissions (daily means)'!$BI116=0,"*",IF('Emissions (daily means)'!AB116="","*",'Emissions (daily means)'!AB116)))</f>
        <v/>
      </c>
      <c r="Z116" s="220" t="str">
        <f>IF($B116="","",IF('Emissions (daily means)'!$BI116=0,"*",IF('Emissions (daily means)'!AC116="","*",'Emissions (daily means)'!AC116)))</f>
        <v/>
      </c>
      <c r="AA116" s="216" t="str">
        <f>IF($B116="","",IF('Emissions (daily means)'!$BI116=0,"*",IF('Emissions (daily means)'!AD116="","*",'Emissions (daily means)'!AD116)))</f>
        <v/>
      </c>
      <c r="AB116" s="216" t="str">
        <f>IF($B116="","",IF('Emissions (daily means)'!$BI116=0,"*",IF('Emissions (daily means)'!AE116="","*",'Emissions (daily means)'!AE116)))</f>
        <v/>
      </c>
      <c r="AC116" s="216" t="str">
        <f>IF($B116="","",IF('Emissions (daily means)'!$BI116=0,"*",IF('Emissions (daily means)'!AF116="","*",'Emissions (daily means)'!AF116)))</f>
        <v/>
      </c>
      <c r="AD116" s="216" t="str">
        <f>IF($B116="","",IF('Emissions (daily means)'!$BI116=0,"*",IF('Emissions (daily means)'!AG116="","*",'Emissions (daily means)'!AG116)))</f>
        <v/>
      </c>
      <c r="AE116" s="216" t="str">
        <f>IF($B116="","",IF('Emissions (daily means)'!$BI116=0,"*",IF('Emissions (daily means)'!AH116="","*",'Emissions (daily means)'!AH116)))</f>
        <v/>
      </c>
      <c r="AF116" s="216" t="str">
        <f>IF($B116="","",IF('Emissions (daily means)'!$BI116=0,"*",IF('Emissions (daily means)'!AI116="","*",'Emissions (daily means)'!AI116)))</f>
        <v/>
      </c>
      <c r="AG116" s="216" t="str">
        <f>IF($B116="","",IF('Emissions (daily means)'!$BI116=0,"*",IF('Emissions (daily means)'!AJ116="","*",'Emissions (daily means)'!AJ116)))</f>
        <v/>
      </c>
      <c r="AH116" s="217" t="str">
        <f>IF($B116="","",IF('Emissions (daily means)'!$BI116=0,"*",IF('Emissions (daily means)'!AK116="","*",'Emissions (daily means)'!AK116)))</f>
        <v/>
      </c>
      <c r="AI116" s="220" t="str">
        <f>IF($B116="","",IF('Emissions (daily means)'!$BI116=0,"*",IF('Emissions (daily means)'!AL116="","*",'Emissions (daily means)'!AL116)))</f>
        <v/>
      </c>
      <c r="AJ116" s="216" t="str">
        <f>IF($B116="","",IF('Emissions (daily means)'!$BI116=0,"*",IF('Emissions (daily means)'!AM116="","*",'Emissions (daily means)'!AM116)))</f>
        <v/>
      </c>
      <c r="AK116" s="223" t="str">
        <f>IF($B116="","",IF('Emissions (daily means)'!$BI116=0,"*",IF('Emissions (daily means)'!AN116="","*",'Emissions (daily means)'!AN116)))</f>
        <v/>
      </c>
      <c r="AL116" s="224" t="str">
        <f>IF($B116="","",IF('Emissions (daily means)'!$BI116=0,"*",IF('Emissions (daily means)'!AO116="","*",'Emissions (daily means)'!AO116)))</f>
        <v/>
      </c>
      <c r="AM116" s="225" t="str">
        <f>IF($B116="","",IF('Emissions (daily means)'!$BI116=0,"*",IF('Emissions (daily means)'!BC116="","*",'Emissions (daily means)'!BC116)))</f>
        <v/>
      </c>
      <c r="AN116" s="226" t="str">
        <f>IF($B116="","",IF('Emissions (daily means)'!$BI116=0,"*",IF('Emissions (daily means)'!BD116="","*",'Emissions (daily means)'!BD116)))</f>
        <v/>
      </c>
      <c r="AO116" s="227" t="str">
        <f>IF($B116="","",IF('Emissions (daily means)'!$BI116=0,"*",IF('Emissions (daily means)'!BE116="","*",'Emissions (daily means)'!BE116)))</f>
        <v/>
      </c>
      <c r="AP116" s="21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I116" s="157" t="str">
        <f t="shared" si="52"/>
        <v/>
      </c>
      <c r="BJ116" s="157" t="str">
        <f t="shared" si="48"/>
        <v/>
      </c>
      <c r="BK116" s="66" t="str">
        <f t="shared" si="49"/>
        <v/>
      </c>
      <c r="BL116" s="65" t="str">
        <f t="shared" si="53"/>
        <v/>
      </c>
      <c r="BM116" s="64" t="str">
        <f t="shared" si="53"/>
        <v/>
      </c>
      <c r="BN116" s="64" t="str">
        <f t="shared" si="53"/>
        <v/>
      </c>
      <c r="BO116" s="64" t="str">
        <f t="shared" si="53"/>
        <v/>
      </c>
      <c r="BP116" s="65" t="str">
        <f t="shared" si="53"/>
        <v/>
      </c>
      <c r="BQ116" s="65" t="str">
        <f t="shared" si="53"/>
        <v/>
      </c>
      <c r="BR116" s="65" t="str">
        <f t="shared" si="53"/>
        <v/>
      </c>
      <c r="BS116" s="65" t="str">
        <f t="shared" si="53"/>
        <v/>
      </c>
      <c r="BT116" s="64" t="str">
        <f t="shared" si="51"/>
        <v/>
      </c>
      <c r="BU116" s="65" t="str">
        <f t="shared" si="51"/>
        <v/>
      </c>
      <c r="BV116" s="65" t="str">
        <f t="shared" si="51"/>
        <v/>
      </c>
      <c r="BW116" s="65" t="str">
        <f t="shared" si="51"/>
        <v/>
      </c>
      <c r="BX116" s="65" t="str">
        <f t="shared" si="51"/>
        <v/>
      </c>
      <c r="BY116" s="65" t="str">
        <f t="shared" si="51"/>
        <v/>
      </c>
      <c r="BZ116" s="169" t="str">
        <f t="shared" si="50"/>
        <v/>
      </c>
      <c r="CH116" s="157" t="str">
        <f t="shared" si="30"/>
        <v/>
      </c>
      <c r="CI116" s="157" t="str">
        <f t="shared" si="31"/>
        <v/>
      </c>
      <c r="CJ116" s="165" t="str">
        <f t="shared" si="32"/>
        <v/>
      </c>
      <c r="CK116" s="66" t="str">
        <f t="shared" si="33"/>
        <v/>
      </c>
      <c r="CL116" s="65" t="str">
        <f t="shared" si="34"/>
        <v/>
      </c>
      <c r="CM116" s="64" t="str">
        <f t="shared" si="35"/>
        <v/>
      </c>
      <c r="CN116" s="64" t="str">
        <f t="shared" si="36"/>
        <v/>
      </c>
      <c r="CO116" s="64" t="str">
        <f t="shared" si="37"/>
        <v/>
      </c>
      <c r="CP116" s="65" t="str">
        <f t="shared" si="38"/>
        <v/>
      </c>
      <c r="CQ116" s="65" t="str">
        <f t="shared" si="39"/>
        <v/>
      </c>
      <c r="CR116" s="65" t="str">
        <f t="shared" si="40"/>
        <v/>
      </c>
      <c r="CS116" s="65" t="str">
        <f t="shared" si="41"/>
        <v/>
      </c>
      <c r="CT116" s="64" t="str">
        <f t="shared" si="42"/>
        <v/>
      </c>
      <c r="CU116" s="65" t="str">
        <f t="shared" si="43"/>
        <v/>
      </c>
      <c r="CV116" s="65" t="str">
        <f t="shared" si="44"/>
        <v/>
      </c>
      <c r="CW116" s="65" t="str">
        <f t="shared" si="45"/>
        <v/>
      </c>
      <c r="CX116" s="65" t="str">
        <f t="shared" si="46"/>
        <v/>
      </c>
      <c r="CY116" s="65" t="str">
        <f t="shared" si="47"/>
        <v/>
      </c>
    </row>
    <row r="117" spans="2:103" ht="15.75" customHeight="1" x14ac:dyDescent="0.25">
      <c r="B117" s="213" t="str">
        <f>IF('Emissions (daily means)'!D117="","",'Emissions (daily means)'!D117)</f>
        <v/>
      </c>
      <c r="C117" s="213" t="str">
        <f>IF('Emissions (daily means)'!B117="","",'Emissions (daily means)'!B117)</f>
        <v/>
      </c>
      <c r="D117" s="214" t="str">
        <f>IF('Emissions (daily means)'!E117="","",'Emissions (daily means)'!E117)</f>
        <v/>
      </c>
      <c r="E117" s="215" t="str">
        <f>IF('Emissions (daily means)'!F117="","",'Emissions (daily means)'!F117)</f>
        <v/>
      </c>
      <c r="F117" s="216" t="str">
        <f>IF($B117="","",IF('Emissions (daily means)'!$BI117=0,"*",IF('Emissions (daily means)'!I117="","*",'Emissions (daily means)'!I117)))</f>
        <v/>
      </c>
      <c r="G117" s="217" t="str">
        <f>IF($B117="","",IF('Emissions (daily means)'!$BI117=0,"*",IF('Emissions (daily means)'!J117="","*",'Emissions (daily means)'!J117)))</f>
        <v/>
      </c>
      <c r="H117" s="216" t="str">
        <f>IF($B117="","",IF('Emissions (daily means)'!$BI117=0,"*",IF('Emissions (daily means)'!K117="","*",'Emissions (daily means)'!K117)))</f>
        <v/>
      </c>
      <c r="I117" s="217" t="str">
        <f>IF($B117="","",IF('Emissions (daily means)'!$BI117=0,"*",IF('Emissions (daily means)'!L117="","*",'Emissions (daily means)'!L117)))</f>
        <v/>
      </c>
      <c r="J117" s="216" t="str">
        <f>IF($B117="","",IF('Emissions (daily means)'!$BI117=0,"*",IF('Emissions (daily means)'!M117="","*",'Emissions (daily means)'!M117)))</f>
        <v/>
      </c>
      <c r="K117" s="216" t="str">
        <f>IF($B117="","",IF('Emissions (daily means)'!$BI117=0,"*",IF('Emissions (daily means)'!N117="","*",'Emissions (daily means)'!N117)))</f>
        <v/>
      </c>
      <c r="L117" s="218" t="str">
        <f>IF($B117="","",IF('Emissions (daily means)'!$BI117=0,"*",IF('Emissions (daily means)'!O117="","*",'Emissions (daily means)'!O117)))</f>
        <v/>
      </c>
      <c r="M117" s="213" t="str">
        <f>IF($B117="","",IF('Emissions (daily means)'!$BI117=0,"*",IF('Emissions (daily means)'!P117="","*",'Emissions (daily means)'!P117)))</f>
        <v/>
      </c>
      <c r="N117" s="216" t="str">
        <f>IF($B117="","",IF('Emissions (daily means)'!$BI117=0,"*",IF('Emissions (daily means)'!Q117="","*",'Emissions (daily means)'!Q117)))</f>
        <v/>
      </c>
      <c r="O117" s="216" t="str">
        <f>IF($B117="","",IF('Emissions (daily means)'!$BI117=0,"*",IF('Emissions (daily means)'!R117="","*",'Emissions (daily means)'!R117)))</f>
        <v/>
      </c>
      <c r="P117" s="216" t="str">
        <f>IF($B117="","",IF('Emissions (daily means)'!$BI117=0,"*",IF('Emissions (daily means)'!S117="","*",'Emissions (daily means)'!S117)))</f>
        <v/>
      </c>
      <c r="Q117" s="219" t="str">
        <f>IF($B117="","",IF('Emissions (daily means)'!$BI117=0,"*",IF('Emissions (daily means)'!T117="","*",'Emissions (daily means)'!T117)))</f>
        <v/>
      </c>
      <c r="R117" s="220" t="str">
        <f>IF($B117="","",IF('Emissions (daily means)'!$BI117=0,"*",IF('Emissions (daily means)'!U117="","*",'Emissions (daily means)'!U117)))</f>
        <v/>
      </c>
      <c r="S117" s="217" t="str">
        <f>IF($B117="","",IF('Emissions (daily means)'!$BI117=0,"*",IF('Emissions (daily means)'!V117="","*",'Emissions (daily means)'!V117)))</f>
        <v/>
      </c>
      <c r="T117" s="216" t="str">
        <f>IF($B117="","",IF('Emissions (daily means)'!$BI117=0,"*",IF('Emissions (daily means)'!W117="","*",'Emissions (daily means)'!W117)))</f>
        <v/>
      </c>
      <c r="U117" s="219" t="str">
        <f>IF($B117="","",IF('Emissions (daily means)'!$BI117=0,"*",IF('Emissions (daily means)'!X117="","*",'Emissions (daily means)'!X117)))</f>
        <v/>
      </c>
      <c r="V117" s="221" t="str">
        <f>IF($B117="","",IF('Emissions (daily means)'!$BI117=0,"*",IF('Emissions (daily means)'!Y117="","*",'Emissions (daily means)'!Y117)))</f>
        <v/>
      </c>
      <c r="W117" s="217" t="str">
        <f>IF($B117="","",IF('Emissions (daily means)'!$BI117=0,"*",IF('Emissions (daily means)'!Z117="","*",'Emissions (daily means)'!Z117)))</f>
        <v/>
      </c>
      <c r="X117" s="217" t="str">
        <f>IF($B117="","",IF('Emissions (daily means)'!$BI117=0,"*",IF('Emissions (daily means)'!AA117="","*",'Emissions (daily means)'!AA117)))</f>
        <v/>
      </c>
      <c r="Y117" s="219" t="str">
        <f>IF($B117="","",IF('Emissions (daily means)'!$BI117=0,"*",IF('Emissions (daily means)'!AB117="","*",'Emissions (daily means)'!AB117)))</f>
        <v/>
      </c>
      <c r="Z117" s="220" t="str">
        <f>IF($B117="","",IF('Emissions (daily means)'!$BI117=0,"*",IF('Emissions (daily means)'!AC117="","*",'Emissions (daily means)'!AC117)))</f>
        <v/>
      </c>
      <c r="AA117" s="216" t="str">
        <f>IF($B117="","",IF('Emissions (daily means)'!$BI117=0,"*",IF('Emissions (daily means)'!AD117="","*",'Emissions (daily means)'!AD117)))</f>
        <v/>
      </c>
      <c r="AB117" s="216" t="str">
        <f>IF($B117="","",IF('Emissions (daily means)'!$BI117=0,"*",IF('Emissions (daily means)'!AE117="","*",'Emissions (daily means)'!AE117)))</f>
        <v/>
      </c>
      <c r="AC117" s="216" t="str">
        <f>IF($B117="","",IF('Emissions (daily means)'!$BI117=0,"*",IF('Emissions (daily means)'!AF117="","*",'Emissions (daily means)'!AF117)))</f>
        <v/>
      </c>
      <c r="AD117" s="216" t="str">
        <f>IF($B117="","",IF('Emissions (daily means)'!$BI117=0,"*",IF('Emissions (daily means)'!AG117="","*",'Emissions (daily means)'!AG117)))</f>
        <v/>
      </c>
      <c r="AE117" s="216" t="str">
        <f>IF($B117="","",IF('Emissions (daily means)'!$BI117=0,"*",IF('Emissions (daily means)'!AH117="","*",'Emissions (daily means)'!AH117)))</f>
        <v/>
      </c>
      <c r="AF117" s="216" t="str">
        <f>IF($B117="","",IF('Emissions (daily means)'!$BI117=0,"*",IF('Emissions (daily means)'!AI117="","*",'Emissions (daily means)'!AI117)))</f>
        <v/>
      </c>
      <c r="AG117" s="216" t="str">
        <f>IF($B117="","",IF('Emissions (daily means)'!$BI117=0,"*",IF('Emissions (daily means)'!AJ117="","*",'Emissions (daily means)'!AJ117)))</f>
        <v/>
      </c>
      <c r="AH117" s="217" t="str">
        <f>IF($B117="","",IF('Emissions (daily means)'!$BI117=0,"*",IF('Emissions (daily means)'!AK117="","*",'Emissions (daily means)'!AK117)))</f>
        <v/>
      </c>
      <c r="AI117" s="220" t="str">
        <f>IF($B117="","",IF('Emissions (daily means)'!$BI117=0,"*",IF('Emissions (daily means)'!AL117="","*",'Emissions (daily means)'!AL117)))</f>
        <v/>
      </c>
      <c r="AJ117" s="216" t="str">
        <f>IF($B117="","",IF('Emissions (daily means)'!$BI117=0,"*",IF('Emissions (daily means)'!AM117="","*",'Emissions (daily means)'!AM117)))</f>
        <v/>
      </c>
      <c r="AK117" s="223" t="str">
        <f>IF($B117="","",IF('Emissions (daily means)'!$BI117=0,"*",IF('Emissions (daily means)'!AN117="","*",'Emissions (daily means)'!AN117)))</f>
        <v/>
      </c>
      <c r="AL117" s="224" t="str">
        <f>IF($B117="","",IF('Emissions (daily means)'!$BI117=0,"*",IF('Emissions (daily means)'!AO117="","*",'Emissions (daily means)'!AO117)))</f>
        <v/>
      </c>
      <c r="AM117" s="225" t="str">
        <f>IF($B117="","",IF('Emissions (daily means)'!$BI117=0,"*",IF('Emissions (daily means)'!BC117="","*",'Emissions (daily means)'!BC117)))</f>
        <v/>
      </c>
      <c r="AN117" s="226" t="str">
        <f>IF($B117="","",IF('Emissions (daily means)'!$BI117=0,"*",IF('Emissions (daily means)'!BD117="","*",'Emissions (daily means)'!BD117)))</f>
        <v/>
      </c>
      <c r="AO117" s="227" t="str">
        <f>IF($B117="","",IF('Emissions (daily means)'!$BI117=0,"*",IF('Emissions (daily means)'!BE117="","*",'Emissions (daily means)'!BE117)))</f>
        <v/>
      </c>
      <c r="AP117" s="21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I117" s="157" t="str">
        <f t="shared" si="52"/>
        <v/>
      </c>
      <c r="BJ117" s="157" t="str">
        <f t="shared" si="48"/>
        <v/>
      </c>
      <c r="BK117" s="66" t="str">
        <f t="shared" si="49"/>
        <v/>
      </c>
      <c r="BL117" s="65" t="str">
        <f t="shared" si="53"/>
        <v/>
      </c>
      <c r="BM117" s="64" t="str">
        <f t="shared" si="53"/>
        <v/>
      </c>
      <c r="BN117" s="64" t="str">
        <f t="shared" si="53"/>
        <v/>
      </c>
      <c r="BO117" s="64" t="str">
        <f t="shared" si="53"/>
        <v/>
      </c>
      <c r="BP117" s="65" t="str">
        <f t="shared" si="53"/>
        <v/>
      </c>
      <c r="BQ117" s="65" t="str">
        <f t="shared" si="53"/>
        <v/>
      </c>
      <c r="BR117" s="65" t="str">
        <f t="shared" si="53"/>
        <v/>
      </c>
      <c r="BS117" s="65" t="str">
        <f t="shared" si="53"/>
        <v/>
      </c>
      <c r="BT117" s="64" t="str">
        <f t="shared" si="51"/>
        <v/>
      </c>
      <c r="BU117" s="65" t="str">
        <f t="shared" si="51"/>
        <v/>
      </c>
      <c r="BV117" s="65" t="str">
        <f t="shared" si="51"/>
        <v/>
      </c>
      <c r="BW117" s="65" t="str">
        <f t="shared" ref="BW117:BY180" si="54">IF($BI117="","",IF(BE117="","",BE117))</f>
        <v/>
      </c>
      <c r="BX117" s="65" t="str">
        <f t="shared" si="54"/>
        <v/>
      </c>
      <c r="BY117" s="65" t="str">
        <f t="shared" si="54"/>
        <v/>
      </c>
      <c r="BZ117" s="169" t="str">
        <f t="shared" si="50"/>
        <v/>
      </c>
      <c r="CH117" s="157" t="str">
        <f t="shared" si="30"/>
        <v/>
      </c>
      <c r="CI117" s="157" t="str">
        <f t="shared" si="31"/>
        <v/>
      </c>
      <c r="CJ117" s="165" t="str">
        <f t="shared" si="32"/>
        <v/>
      </c>
      <c r="CK117" s="66" t="str">
        <f t="shared" si="33"/>
        <v/>
      </c>
      <c r="CL117" s="65" t="str">
        <f t="shared" si="34"/>
        <v/>
      </c>
      <c r="CM117" s="64" t="str">
        <f t="shared" si="35"/>
        <v/>
      </c>
      <c r="CN117" s="64" t="str">
        <f t="shared" si="36"/>
        <v/>
      </c>
      <c r="CO117" s="64" t="str">
        <f t="shared" si="37"/>
        <v/>
      </c>
      <c r="CP117" s="65" t="str">
        <f t="shared" si="38"/>
        <v/>
      </c>
      <c r="CQ117" s="65" t="str">
        <f t="shared" si="39"/>
        <v/>
      </c>
      <c r="CR117" s="65" t="str">
        <f t="shared" si="40"/>
        <v/>
      </c>
      <c r="CS117" s="65" t="str">
        <f t="shared" si="41"/>
        <v/>
      </c>
      <c r="CT117" s="64" t="str">
        <f t="shared" si="42"/>
        <v/>
      </c>
      <c r="CU117" s="65" t="str">
        <f t="shared" si="43"/>
        <v/>
      </c>
      <c r="CV117" s="65" t="str">
        <f t="shared" si="44"/>
        <v/>
      </c>
      <c r="CW117" s="65" t="str">
        <f t="shared" si="45"/>
        <v/>
      </c>
      <c r="CX117" s="65" t="str">
        <f t="shared" si="46"/>
        <v/>
      </c>
      <c r="CY117" s="65" t="str">
        <f t="shared" si="47"/>
        <v/>
      </c>
    </row>
    <row r="118" spans="2:103" ht="15.75" customHeight="1" x14ac:dyDescent="0.25">
      <c r="B118" s="213" t="str">
        <f>IF('Emissions (daily means)'!D118="","",'Emissions (daily means)'!D118)</f>
        <v/>
      </c>
      <c r="C118" s="213" t="str">
        <f>IF('Emissions (daily means)'!B118="","",'Emissions (daily means)'!B118)</f>
        <v/>
      </c>
      <c r="D118" s="214" t="str">
        <f>IF('Emissions (daily means)'!E118="","",'Emissions (daily means)'!E118)</f>
        <v/>
      </c>
      <c r="E118" s="215" t="str">
        <f>IF('Emissions (daily means)'!F118="","",'Emissions (daily means)'!F118)</f>
        <v/>
      </c>
      <c r="F118" s="216" t="str">
        <f>IF($B118="","",IF('Emissions (daily means)'!$BI118=0,"*",IF('Emissions (daily means)'!I118="","*",'Emissions (daily means)'!I118)))</f>
        <v/>
      </c>
      <c r="G118" s="217" t="str">
        <f>IF($B118="","",IF('Emissions (daily means)'!$BI118=0,"*",IF('Emissions (daily means)'!J118="","*",'Emissions (daily means)'!J118)))</f>
        <v/>
      </c>
      <c r="H118" s="216" t="str">
        <f>IF($B118="","",IF('Emissions (daily means)'!$BI118=0,"*",IF('Emissions (daily means)'!K118="","*",'Emissions (daily means)'!K118)))</f>
        <v/>
      </c>
      <c r="I118" s="217" t="str">
        <f>IF($B118="","",IF('Emissions (daily means)'!$BI118=0,"*",IF('Emissions (daily means)'!L118="","*",'Emissions (daily means)'!L118)))</f>
        <v/>
      </c>
      <c r="J118" s="216" t="str">
        <f>IF($B118="","",IF('Emissions (daily means)'!$BI118=0,"*",IF('Emissions (daily means)'!M118="","*",'Emissions (daily means)'!M118)))</f>
        <v/>
      </c>
      <c r="K118" s="216" t="str">
        <f>IF($B118="","",IF('Emissions (daily means)'!$BI118=0,"*",IF('Emissions (daily means)'!N118="","*",'Emissions (daily means)'!N118)))</f>
        <v/>
      </c>
      <c r="L118" s="218" t="str">
        <f>IF($B118="","",IF('Emissions (daily means)'!$BI118=0,"*",IF('Emissions (daily means)'!O118="","*",'Emissions (daily means)'!O118)))</f>
        <v/>
      </c>
      <c r="M118" s="213" t="str">
        <f>IF($B118="","",IF('Emissions (daily means)'!$BI118=0,"*",IF('Emissions (daily means)'!P118="","*",'Emissions (daily means)'!P118)))</f>
        <v/>
      </c>
      <c r="N118" s="216" t="str">
        <f>IF($B118="","",IF('Emissions (daily means)'!$BI118=0,"*",IF('Emissions (daily means)'!Q118="","*",'Emissions (daily means)'!Q118)))</f>
        <v/>
      </c>
      <c r="O118" s="216" t="str">
        <f>IF($B118="","",IF('Emissions (daily means)'!$BI118=0,"*",IF('Emissions (daily means)'!R118="","*",'Emissions (daily means)'!R118)))</f>
        <v/>
      </c>
      <c r="P118" s="216" t="str">
        <f>IF($B118="","",IF('Emissions (daily means)'!$BI118=0,"*",IF('Emissions (daily means)'!S118="","*",'Emissions (daily means)'!S118)))</f>
        <v/>
      </c>
      <c r="Q118" s="219" t="str">
        <f>IF($B118="","",IF('Emissions (daily means)'!$BI118=0,"*",IF('Emissions (daily means)'!T118="","*",'Emissions (daily means)'!T118)))</f>
        <v/>
      </c>
      <c r="R118" s="220" t="str">
        <f>IF($B118="","",IF('Emissions (daily means)'!$BI118=0,"*",IF('Emissions (daily means)'!U118="","*",'Emissions (daily means)'!U118)))</f>
        <v/>
      </c>
      <c r="S118" s="217" t="str">
        <f>IF($B118="","",IF('Emissions (daily means)'!$BI118=0,"*",IF('Emissions (daily means)'!V118="","*",'Emissions (daily means)'!V118)))</f>
        <v/>
      </c>
      <c r="T118" s="216" t="str">
        <f>IF($B118="","",IF('Emissions (daily means)'!$BI118=0,"*",IF('Emissions (daily means)'!W118="","*",'Emissions (daily means)'!W118)))</f>
        <v/>
      </c>
      <c r="U118" s="219" t="str">
        <f>IF($B118="","",IF('Emissions (daily means)'!$BI118=0,"*",IF('Emissions (daily means)'!X118="","*",'Emissions (daily means)'!X118)))</f>
        <v/>
      </c>
      <c r="V118" s="221" t="str">
        <f>IF($B118="","",IF('Emissions (daily means)'!$BI118=0,"*",IF('Emissions (daily means)'!Y118="","*",'Emissions (daily means)'!Y118)))</f>
        <v/>
      </c>
      <c r="W118" s="217" t="str">
        <f>IF($B118="","",IF('Emissions (daily means)'!$BI118=0,"*",IF('Emissions (daily means)'!Z118="","*",'Emissions (daily means)'!Z118)))</f>
        <v/>
      </c>
      <c r="X118" s="217" t="str">
        <f>IF($B118="","",IF('Emissions (daily means)'!$BI118=0,"*",IF('Emissions (daily means)'!AA118="","*",'Emissions (daily means)'!AA118)))</f>
        <v/>
      </c>
      <c r="Y118" s="219" t="str">
        <f>IF($B118="","",IF('Emissions (daily means)'!$BI118=0,"*",IF('Emissions (daily means)'!AB118="","*",'Emissions (daily means)'!AB118)))</f>
        <v/>
      </c>
      <c r="Z118" s="220" t="str">
        <f>IF($B118="","",IF('Emissions (daily means)'!$BI118=0,"*",IF('Emissions (daily means)'!AC118="","*",'Emissions (daily means)'!AC118)))</f>
        <v/>
      </c>
      <c r="AA118" s="216" t="str">
        <f>IF($B118="","",IF('Emissions (daily means)'!$BI118=0,"*",IF('Emissions (daily means)'!AD118="","*",'Emissions (daily means)'!AD118)))</f>
        <v/>
      </c>
      <c r="AB118" s="216" t="str">
        <f>IF($B118="","",IF('Emissions (daily means)'!$BI118=0,"*",IF('Emissions (daily means)'!AE118="","*",'Emissions (daily means)'!AE118)))</f>
        <v/>
      </c>
      <c r="AC118" s="216" t="str">
        <f>IF($B118="","",IF('Emissions (daily means)'!$BI118=0,"*",IF('Emissions (daily means)'!AF118="","*",'Emissions (daily means)'!AF118)))</f>
        <v/>
      </c>
      <c r="AD118" s="216" t="str">
        <f>IF($B118="","",IF('Emissions (daily means)'!$BI118=0,"*",IF('Emissions (daily means)'!AG118="","*",'Emissions (daily means)'!AG118)))</f>
        <v/>
      </c>
      <c r="AE118" s="216" t="str">
        <f>IF($B118="","",IF('Emissions (daily means)'!$BI118=0,"*",IF('Emissions (daily means)'!AH118="","*",'Emissions (daily means)'!AH118)))</f>
        <v/>
      </c>
      <c r="AF118" s="216" t="str">
        <f>IF($B118="","",IF('Emissions (daily means)'!$BI118=0,"*",IF('Emissions (daily means)'!AI118="","*",'Emissions (daily means)'!AI118)))</f>
        <v/>
      </c>
      <c r="AG118" s="216" t="str">
        <f>IF($B118="","",IF('Emissions (daily means)'!$BI118=0,"*",IF('Emissions (daily means)'!AJ118="","*",'Emissions (daily means)'!AJ118)))</f>
        <v/>
      </c>
      <c r="AH118" s="217" t="str">
        <f>IF($B118="","",IF('Emissions (daily means)'!$BI118=0,"*",IF('Emissions (daily means)'!AK118="","*",'Emissions (daily means)'!AK118)))</f>
        <v/>
      </c>
      <c r="AI118" s="220" t="str">
        <f>IF($B118="","",IF('Emissions (daily means)'!$BI118=0,"*",IF('Emissions (daily means)'!AL118="","*",'Emissions (daily means)'!AL118)))</f>
        <v/>
      </c>
      <c r="AJ118" s="216" t="str">
        <f>IF($B118="","",IF('Emissions (daily means)'!$BI118=0,"*",IF('Emissions (daily means)'!AM118="","*",'Emissions (daily means)'!AM118)))</f>
        <v/>
      </c>
      <c r="AK118" s="223" t="str">
        <f>IF($B118="","",IF('Emissions (daily means)'!$BI118=0,"*",IF('Emissions (daily means)'!AN118="","*",'Emissions (daily means)'!AN118)))</f>
        <v/>
      </c>
      <c r="AL118" s="224" t="str">
        <f>IF($B118="","",IF('Emissions (daily means)'!$BI118=0,"*",IF('Emissions (daily means)'!AO118="","*",'Emissions (daily means)'!AO118)))</f>
        <v/>
      </c>
      <c r="AM118" s="225" t="str">
        <f>IF($B118="","",IF('Emissions (daily means)'!$BI118=0,"*",IF('Emissions (daily means)'!BC118="","*",'Emissions (daily means)'!BC118)))</f>
        <v/>
      </c>
      <c r="AN118" s="226" t="str">
        <f>IF($B118="","",IF('Emissions (daily means)'!$BI118=0,"*",IF('Emissions (daily means)'!BD118="","*",'Emissions (daily means)'!BD118)))</f>
        <v/>
      </c>
      <c r="AO118" s="227" t="str">
        <f>IF($B118="","",IF('Emissions (daily means)'!$BI118=0,"*",IF('Emissions (daily means)'!BE118="","*",'Emissions (daily means)'!BE118)))</f>
        <v/>
      </c>
      <c r="AP118" s="21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I118" s="157" t="str">
        <f t="shared" si="52"/>
        <v/>
      </c>
      <c r="BJ118" s="157" t="str">
        <f t="shared" si="48"/>
        <v/>
      </c>
      <c r="BK118" s="66" t="str">
        <f t="shared" si="49"/>
        <v/>
      </c>
      <c r="BL118" s="65" t="str">
        <f t="shared" si="53"/>
        <v/>
      </c>
      <c r="BM118" s="64" t="str">
        <f t="shared" si="53"/>
        <v/>
      </c>
      <c r="BN118" s="64" t="str">
        <f t="shared" si="53"/>
        <v/>
      </c>
      <c r="BO118" s="64" t="str">
        <f t="shared" si="53"/>
        <v/>
      </c>
      <c r="BP118" s="65" t="str">
        <f t="shared" si="53"/>
        <v/>
      </c>
      <c r="BQ118" s="65" t="str">
        <f t="shared" si="53"/>
        <v/>
      </c>
      <c r="BR118" s="65" t="str">
        <f t="shared" si="53"/>
        <v/>
      </c>
      <c r="BS118" s="65" t="str">
        <f t="shared" si="53"/>
        <v/>
      </c>
      <c r="BT118" s="64" t="str">
        <f t="shared" si="53"/>
        <v/>
      </c>
      <c r="BU118" s="65" t="str">
        <f t="shared" si="53"/>
        <v/>
      </c>
      <c r="BV118" s="65" t="str">
        <f t="shared" si="53"/>
        <v/>
      </c>
      <c r="BW118" s="65" t="str">
        <f t="shared" si="54"/>
        <v/>
      </c>
      <c r="BX118" s="65" t="str">
        <f t="shared" si="54"/>
        <v/>
      </c>
      <c r="BY118" s="65" t="str">
        <f t="shared" si="54"/>
        <v/>
      </c>
      <c r="BZ118" s="169" t="str">
        <f t="shared" si="50"/>
        <v/>
      </c>
      <c r="CH118" s="157" t="str">
        <f t="shared" si="30"/>
        <v/>
      </c>
      <c r="CI118" s="157" t="str">
        <f t="shared" si="31"/>
        <v/>
      </c>
      <c r="CJ118" s="165" t="str">
        <f t="shared" si="32"/>
        <v/>
      </c>
      <c r="CK118" s="66" t="str">
        <f t="shared" si="33"/>
        <v/>
      </c>
      <c r="CL118" s="65" t="str">
        <f t="shared" si="34"/>
        <v/>
      </c>
      <c r="CM118" s="64" t="str">
        <f t="shared" si="35"/>
        <v/>
      </c>
      <c r="CN118" s="64" t="str">
        <f t="shared" si="36"/>
        <v/>
      </c>
      <c r="CO118" s="64" t="str">
        <f t="shared" si="37"/>
        <v/>
      </c>
      <c r="CP118" s="65" t="str">
        <f t="shared" si="38"/>
        <v/>
      </c>
      <c r="CQ118" s="65" t="str">
        <f t="shared" si="39"/>
        <v/>
      </c>
      <c r="CR118" s="65" t="str">
        <f t="shared" si="40"/>
        <v/>
      </c>
      <c r="CS118" s="65" t="str">
        <f t="shared" si="41"/>
        <v/>
      </c>
      <c r="CT118" s="64" t="str">
        <f t="shared" si="42"/>
        <v/>
      </c>
      <c r="CU118" s="65" t="str">
        <f t="shared" si="43"/>
        <v/>
      </c>
      <c r="CV118" s="65" t="str">
        <f t="shared" si="44"/>
        <v/>
      </c>
      <c r="CW118" s="65" t="str">
        <f t="shared" si="45"/>
        <v/>
      </c>
      <c r="CX118" s="65" t="str">
        <f t="shared" si="46"/>
        <v/>
      </c>
      <c r="CY118" s="65" t="str">
        <f t="shared" si="47"/>
        <v/>
      </c>
    </row>
    <row r="119" spans="2:103" ht="15.75" customHeight="1" x14ac:dyDescent="0.25">
      <c r="B119" s="213" t="str">
        <f>IF('Emissions (daily means)'!D119="","",'Emissions (daily means)'!D119)</f>
        <v/>
      </c>
      <c r="C119" s="213" t="str">
        <f>IF('Emissions (daily means)'!B119="","",'Emissions (daily means)'!B119)</f>
        <v/>
      </c>
      <c r="D119" s="214" t="str">
        <f>IF('Emissions (daily means)'!E119="","",'Emissions (daily means)'!E119)</f>
        <v/>
      </c>
      <c r="E119" s="215" t="str">
        <f>IF('Emissions (daily means)'!F119="","",'Emissions (daily means)'!F119)</f>
        <v/>
      </c>
      <c r="F119" s="216" t="str">
        <f>IF($B119="","",IF('Emissions (daily means)'!$BI119=0,"*",IF('Emissions (daily means)'!I119="","*",'Emissions (daily means)'!I119)))</f>
        <v/>
      </c>
      <c r="G119" s="217" t="str">
        <f>IF($B119="","",IF('Emissions (daily means)'!$BI119=0,"*",IF('Emissions (daily means)'!J119="","*",'Emissions (daily means)'!J119)))</f>
        <v/>
      </c>
      <c r="H119" s="216" t="str">
        <f>IF($B119="","",IF('Emissions (daily means)'!$BI119=0,"*",IF('Emissions (daily means)'!K119="","*",'Emissions (daily means)'!K119)))</f>
        <v/>
      </c>
      <c r="I119" s="217" t="str">
        <f>IF($B119="","",IF('Emissions (daily means)'!$BI119=0,"*",IF('Emissions (daily means)'!L119="","*",'Emissions (daily means)'!L119)))</f>
        <v/>
      </c>
      <c r="J119" s="216" t="str">
        <f>IF($B119="","",IF('Emissions (daily means)'!$BI119=0,"*",IF('Emissions (daily means)'!M119="","*",'Emissions (daily means)'!M119)))</f>
        <v/>
      </c>
      <c r="K119" s="216" t="str">
        <f>IF($B119="","",IF('Emissions (daily means)'!$BI119=0,"*",IF('Emissions (daily means)'!N119="","*",'Emissions (daily means)'!N119)))</f>
        <v/>
      </c>
      <c r="L119" s="218" t="str">
        <f>IF($B119="","",IF('Emissions (daily means)'!$BI119=0,"*",IF('Emissions (daily means)'!O119="","*",'Emissions (daily means)'!O119)))</f>
        <v/>
      </c>
      <c r="M119" s="213" t="str">
        <f>IF($B119="","",IF('Emissions (daily means)'!$BI119=0,"*",IF('Emissions (daily means)'!P119="","*",'Emissions (daily means)'!P119)))</f>
        <v/>
      </c>
      <c r="N119" s="216" t="str">
        <f>IF($B119="","",IF('Emissions (daily means)'!$BI119=0,"*",IF('Emissions (daily means)'!Q119="","*",'Emissions (daily means)'!Q119)))</f>
        <v/>
      </c>
      <c r="O119" s="216" t="str">
        <f>IF($B119="","",IF('Emissions (daily means)'!$BI119=0,"*",IF('Emissions (daily means)'!R119="","*",'Emissions (daily means)'!R119)))</f>
        <v/>
      </c>
      <c r="P119" s="216" t="str">
        <f>IF($B119="","",IF('Emissions (daily means)'!$BI119=0,"*",IF('Emissions (daily means)'!S119="","*",'Emissions (daily means)'!S119)))</f>
        <v/>
      </c>
      <c r="Q119" s="219" t="str">
        <f>IF($B119="","",IF('Emissions (daily means)'!$BI119=0,"*",IF('Emissions (daily means)'!T119="","*",'Emissions (daily means)'!T119)))</f>
        <v/>
      </c>
      <c r="R119" s="220" t="str">
        <f>IF($B119="","",IF('Emissions (daily means)'!$BI119=0,"*",IF('Emissions (daily means)'!U119="","*",'Emissions (daily means)'!U119)))</f>
        <v/>
      </c>
      <c r="S119" s="217" t="str">
        <f>IF($B119="","",IF('Emissions (daily means)'!$BI119=0,"*",IF('Emissions (daily means)'!V119="","*",'Emissions (daily means)'!V119)))</f>
        <v/>
      </c>
      <c r="T119" s="216" t="str">
        <f>IF($B119="","",IF('Emissions (daily means)'!$BI119=0,"*",IF('Emissions (daily means)'!W119="","*",'Emissions (daily means)'!W119)))</f>
        <v/>
      </c>
      <c r="U119" s="219" t="str">
        <f>IF($B119="","",IF('Emissions (daily means)'!$BI119=0,"*",IF('Emissions (daily means)'!X119="","*",'Emissions (daily means)'!X119)))</f>
        <v/>
      </c>
      <c r="V119" s="221" t="str">
        <f>IF($B119="","",IF('Emissions (daily means)'!$BI119=0,"*",IF('Emissions (daily means)'!Y119="","*",'Emissions (daily means)'!Y119)))</f>
        <v/>
      </c>
      <c r="W119" s="217" t="str">
        <f>IF($B119="","",IF('Emissions (daily means)'!$BI119=0,"*",IF('Emissions (daily means)'!Z119="","*",'Emissions (daily means)'!Z119)))</f>
        <v/>
      </c>
      <c r="X119" s="217" t="str">
        <f>IF($B119="","",IF('Emissions (daily means)'!$BI119=0,"*",IF('Emissions (daily means)'!AA119="","*",'Emissions (daily means)'!AA119)))</f>
        <v/>
      </c>
      <c r="Y119" s="219" t="str">
        <f>IF($B119="","",IF('Emissions (daily means)'!$BI119=0,"*",IF('Emissions (daily means)'!AB119="","*",'Emissions (daily means)'!AB119)))</f>
        <v/>
      </c>
      <c r="Z119" s="220" t="str">
        <f>IF($B119="","",IF('Emissions (daily means)'!$BI119=0,"*",IF('Emissions (daily means)'!AC119="","*",'Emissions (daily means)'!AC119)))</f>
        <v/>
      </c>
      <c r="AA119" s="216" t="str">
        <f>IF($B119="","",IF('Emissions (daily means)'!$BI119=0,"*",IF('Emissions (daily means)'!AD119="","*",'Emissions (daily means)'!AD119)))</f>
        <v/>
      </c>
      <c r="AB119" s="216" t="str">
        <f>IF($B119="","",IF('Emissions (daily means)'!$BI119=0,"*",IF('Emissions (daily means)'!AE119="","*",'Emissions (daily means)'!AE119)))</f>
        <v/>
      </c>
      <c r="AC119" s="216" t="str">
        <f>IF($B119="","",IF('Emissions (daily means)'!$BI119=0,"*",IF('Emissions (daily means)'!AF119="","*",'Emissions (daily means)'!AF119)))</f>
        <v/>
      </c>
      <c r="AD119" s="216" t="str">
        <f>IF($B119="","",IF('Emissions (daily means)'!$BI119=0,"*",IF('Emissions (daily means)'!AG119="","*",'Emissions (daily means)'!AG119)))</f>
        <v/>
      </c>
      <c r="AE119" s="216" t="str">
        <f>IF($B119="","",IF('Emissions (daily means)'!$BI119=0,"*",IF('Emissions (daily means)'!AH119="","*",'Emissions (daily means)'!AH119)))</f>
        <v/>
      </c>
      <c r="AF119" s="216" t="str">
        <f>IF($B119="","",IF('Emissions (daily means)'!$BI119=0,"*",IF('Emissions (daily means)'!AI119="","*",'Emissions (daily means)'!AI119)))</f>
        <v/>
      </c>
      <c r="AG119" s="216" t="str">
        <f>IF($B119="","",IF('Emissions (daily means)'!$BI119=0,"*",IF('Emissions (daily means)'!AJ119="","*",'Emissions (daily means)'!AJ119)))</f>
        <v/>
      </c>
      <c r="AH119" s="217" t="str">
        <f>IF($B119="","",IF('Emissions (daily means)'!$BI119=0,"*",IF('Emissions (daily means)'!AK119="","*",'Emissions (daily means)'!AK119)))</f>
        <v/>
      </c>
      <c r="AI119" s="220" t="str">
        <f>IF($B119="","",IF('Emissions (daily means)'!$BI119=0,"*",IF('Emissions (daily means)'!AL119="","*",'Emissions (daily means)'!AL119)))</f>
        <v/>
      </c>
      <c r="AJ119" s="216" t="str">
        <f>IF($B119="","",IF('Emissions (daily means)'!$BI119=0,"*",IF('Emissions (daily means)'!AM119="","*",'Emissions (daily means)'!AM119)))</f>
        <v/>
      </c>
      <c r="AK119" s="223" t="str">
        <f>IF($B119="","",IF('Emissions (daily means)'!$BI119=0,"*",IF('Emissions (daily means)'!AN119="","*",'Emissions (daily means)'!AN119)))</f>
        <v/>
      </c>
      <c r="AL119" s="224" t="str">
        <f>IF($B119="","",IF('Emissions (daily means)'!$BI119=0,"*",IF('Emissions (daily means)'!AO119="","*",'Emissions (daily means)'!AO119)))</f>
        <v/>
      </c>
      <c r="AM119" s="225" t="str">
        <f>IF($B119="","",IF('Emissions (daily means)'!$BI119=0,"*",IF('Emissions (daily means)'!BC119="","*",'Emissions (daily means)'!BC119)))</f>
        <v/>
      </c>
      <c r="AN119" s="226" t="str">
        <f>IF($B119="","",IF('Emissions (daily means)'!$BI119=0,"*",IF('Emissions (daily means)'!BD119="","*",'Emissions (daily means)'!BD119)))</f>
        <v/>
      </c>
      <c r="AO119" s="227" t="str">
        <f>IF($B119="","",IF('Emissions (daily means)'!$BI119=0,"*",IF('Emissions (daily means)'!BE119="","*",'Emissions (daily means)'!BE119)))</f>
        <v/>
      </c>
      <c r="AP119" s="21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I119" s="157" t="str">
        <f t="shared" si="52"/>
        <v/>
      </c>
      <c r="BJ119" s="157" t="str">
        <f t="shared" si="48"/>
        <v/>
      </c>
      <c r="BK119" s="66" t="str">
        <f t="shared" si="49"/>
        <v/>
      </c>
      <c r="BL119" s="65" t="str">
        <f t="shared" si="53"/>
        <v/>
      </c>
      <c r="BM119" s="64" t="str">
        <f t="shared" si="53"/>
        <v/>
      </c>
      <c r="BN119" s="64" t="str">
        <f t="shared" si="53"/>
        <v/>
      </c>
      <c r="BO119" s="64" t="str">
        <f t="shared" si="53"/>
        <v/>
      </c>
      <c r="BP119" s="65" t="str">
        <f t="shared" si="53"/>
        <v/>
      </c>
      <c r="BQ119" s="65" t="str">
        <f t="shared" si="53"/>
        <v/>
      </c>
      <c r="BR119" s="65" t="str">
        <f t="shared" si="53"/>
        <v/>
      </c>
      <c r="BS119" s="65" t="str">
        <f t="shared" si="53"/>
        <v/>
      </c>
      <c r="BT119" s="64" t="str">
        <f t="shared" si="53"/>
        <v/>
      </c>
      <c r="BU119" s="65" t="str">
        <f t="shared" si="53"/>
        <v/>
      </c>
      <c r="BV119" s="65" t="str">
        <f t="shared" si="53"/>
        <v/>
      </c>
      <c r="BW119" s="65" t="str">
        <f t="shared" si="54"/>
        <v/>
      </c>
      <c r="BX119" s="65" t="str">
        <f t="shared" si="54"/>
        <v/>
      </c>
      <c r="BY119" s="65" t="str">
        <f t="shared" si="54"/>
        <v/>
      </c>
      <c r="BZ119" s="169" t="str">
        <f t="shared" si="50"/>
        <v/>
      </c>
      <c r="CH119" s="157" t="str">
        <f t="shared" si="30"/>
        <v/>
      </c>
      <c r="CI119" s="157" t="str">
        <f t="shared" si="31"/>
        <v/>
      </c>
      <c r="CJ119" s="165" t="str">
        <f t="shared" si="32"/>
        <v/>
      </c>
      <c r="CK119" s="66" t="str">
        <f t="shared" si="33"/>
        <v/>
      </c>
      <c r="CL119" s="65" t="str">
        <f t="shared" si="34"/>
        <v/>
      </c>
      <c r="CM119" s="64" t="str">
        <f t="shared" si="35"/>
        <v/>
      </c>
      <c r="CN119" s="64" t="str">
        <f t="shared" si="36"/>
        <v/>
      </c>
      <c r="CO119" s="64" t="str">
        <f t="shared" si="37"/>
        <v/>
      </c>
      <c r="CP119" s="65" t="str">
        <f t="shared" si="38"/>
        <v/>
      </c>
      <c r="CQ119" s="65" t="str">
        <f t="shared" si="39"/>
        <v/>
      </c>
      <c r="CR119" s="65" t="str">
        <f t="shared" si="40"/>
        <v/>
      </c>
      <c r="CS119" s="65" t="str">
        <f t="shared" si="41"/>
        <v/>
      </c>
      <c r="CT119" s="64" t="str">
        <f t="shared" si="42"/>
        <v/>
      </c>
      <c r="CU119" s="65" t="str">
        <f t="shared" si="43"/>
        <v/>
      </c>
      <c r="CV119" s="65" t="str">
        <f t="shared" si="44"/>
        <v/>
      </c>
      <c r="CW119" s="65" t="str">
        <f t="shared" si="45"/>
        <v/>
      </c>
      <c r="CX119" s="65" t="str">
        <f t="shared" si="46"/>
        <v/>
      </c>
      <c r="CY119" s="65" t="str">
        <f t="shared" si="47"/>
        <v/>
      </c>
    </row>
    <row r="120" spans="2:103" ht="15.75" customHeight="1" x14ac:dyDescent="0.25">
      <c r="B120" s="213" t="str">
        <f>IF('Emissions (daily means)'!D120="","",'Emissions (daily means)'!D120)</f>
        <v/>
      </c>
      <c r="C120" s="213" t="str">
        <f>IF('Emissions (daily means)'!B120="","",'Emissions (daily means)'!B120)</f>
        <v/>
      </c>
      <c r="D120" s="214" t="str">
        <f>IF('Emissions (daily means)'!E120="","",'Emissions (daily means)'!E120)</f>
        <v/>
      </c>
      <c r="E120" s="215" t="str">
        <f>IF('Emissions (daily means)'!F120="","",'Emissions (daily means)'!F120)</f>
        <v/>
      </c>
      <c r="F120" s="216" t="str">
        <f>IF($B120="","",IF('Emissions (daily means)'!$BI120=0,"*",IF('Emissions (daily means)'!I120="","*",'Emissions (daily means)'!I120)))</f>
        <v/>
      </c>
      <c r="G120" s="217" t="str">
        <f>IF($B120="","",IF('Emissions (daily means)'!$BI120=0,"*",IF('Emissions (daily means)'!J120="","*",'Emissions (daily means)'!J120)))</f>
        <v/>
      </c>
      <c r="H120" s="216" t="str">
        <f>IF($B120="","",IF('Emissions (daily means)'!$BI120=0,"*",IF('Emissions (daily means)'!K120="","*",'Emissions (daily means)'!K120)))</f>
        <v/>
      </c>
      <c r="I120" s="217" t="str">
        <f>IF($B120="","",IF('Emissions (daily means)'!$BI120=0,"*",IF('Emissions (daily means)'!L120="","*",'Emissions (daily means)'!L120)))</f>
        <v/>
      </c>
      <c r="J120" s="216" t="str">
        <f>IF($B120="","",IF('Emissions (daily means)'!$BI120=0,"*",IF('Emissions (daily means)'!M120="","*",'Emissions (daily means)'!M120)))</f>
        <v/>
      </c>
      <c r="K120" s="216" t="str">
        <f>IF($B120="","",IF('Emissions (daily means)'!$BI120=0,"*",IF('Emissions (daily means)'!N120="","*",'Emissions (daily means)'!N120)))</f>
        <v/>
      </c>
      <c r="L120" s="218" t="str">
        <f>IF($B120="","",IF('Emissions (daily means)'!$BI120=0,"*",IF('Emissions (daily means)'!O120="","*",'Emissions (daily means)'!O120)))</f>
        <v/>
      </c>
      <c r="M120" s="213" t="str">
        <f>IF($B120="","",IF('Emissions (daily means)'!$BI120=0,"*",IF('Emissions (daily means)'!P120="","*",'Emissions (daily means)'!P120)))</f>
        <v/>
      </c>
      <c r="N120" s="216" t="str">
        <f>IF($B120="","",IF('Emissions (daily means)'!$BI120=0,"*",IF('Emissions (daily means)'!Q120="","*",'Emissions (daily means)'!Q120)))</f>
        <v/>
      </c>
      <c r="O120" s="216" t="str">
        <f>IF($B120="","",IF('Emissions (daily means)'!$BI120=0,"*",IF('Emissions (daily means)'!R120="","*",'Emissions (daily means)'!R120)))</f>
        <v/>
      </c>
      <c r="P120" s="216" t="str">
        <f>IF($B120="","",IF('Emissions (daily means)'!$BI120=0,"*",IF('Emissions (daily means)'!S120="","*",'Emissions (daily means)'!S120)))</f>
        <v/>
      </c>
      <c r="Q120" s="219" t="str">
        <f>IF($B120="","",IF('Emissions (daily means)'!$BI120=0,"*",IF('Emissions (daily means)'!T120="","*",'Emissions (daily means)'!T120)))</f>
        <v/>
      </c>
      <c r="R120" s="220" t="str">
        <f>IF($B120="","",IF('Emissions (daily means)'!$BI120=0,"*",IF('Emissions (daily means)'!U120="","*",'Emissions (daily means)'!U120)))</f>
        <v/>
      </c>
      <c r="S120" s="217" t="str">
        <f>IF($B120="","",IF('Emissions (daily means)'!$BI120=0,"*",IF('Emissions (daily means)'!V120="","*",'Emissions (daily means)'!V120)))</f>
        <v/>
      </c>
      <c r="T120" s="216" t="str">
        <f>IF($B120="","",IF('Emissions (daily means)'!$BI120=0,"*",IF('Emissions (daily means)'!W120="","*",'Emissions (daily means)'!W120)))</f>
        <v/>
      </c>
      <c r="U120" s="219" t="str">
        <f>IF($B120="","",IF('Emissions (daily means)'!$BI120=0,"*",IF('Emissions (daily means)'!X120="","*",'Emissions (daily means)'!X120)))</f>
        <v/>
      </c>
      <c r="V120" s="221" t="str">
        <f>IF($B120="","",IF('Emissions (daily means)'!$BI120=0,"*",IF('Emissions (daily means)'!Y120="","*",'Emissions (daily means)'!Y120)))</f>
        <v/>
      </c>
      <c r="W120" s="217" t="str">
        <f>IF($B120="","",IF('Emissions (daily means)'!$BI120=0,"*",IF('Emissions (daily means)'!Z120="","*",'Emissions (daily means)'!Z120)))</f>
        <v/>
      </c>
      <c r="X120" s="217" t="str">
        <f>IF($B120="","",IF('Emissions (daily means)'!$BI120=0,"*",IF('Emissions (daily means)'!AA120="","*",'Emissions (daily means)'!AA120)))</f>
        <v/>
      </c>
      <c r="Y120" s="219" t="str">
        <f>IF($B120="","",IF('Emissions (daily means)'!$BI120=0,"*",IF('Emissions (daily means)'!AB120="","*",'Emissions (daily means)'!AB120)))</f>
        <v/>
      </c>
      <c r="Z120" s="220" t="str">
        <f>IF($B120="","",IF('Emissions (daily means)'!$BI120=0,"*",IF('Emissions (daily means)'!AC120="","*",'Emissions (daily means)'!AC120)))</f>
        <v/>
      </c>
      <c r="AA120" s="216" t="str">
        <f>IF($B120="","",IF('Emissions (daily means)'!$BI120=0,"*",IF('Emissions (daily means)'!AD120="","*",'Emissions (daily means)'!AD120)))</f>
        <v/>
      </c>
      <c r="AB120" s="216" t="str">
        <f>IF($B120="","",IF('Emissions (daily means)'!$BI120=0,"*",IF('Emissions (daily means)'!AE120="","*",'Emissions (daily means)'!AE120)))</f>
        <v/>
      </c>
      <c r="AC120" s="216" t="str">
        <f>IF($B120="","",IF('Emissions (daily means)'!$BI120=0,"*",IF('Emissions (daily means)'!AF120="","*",'Emissions (daily means)'!AF120)))</f>
        <v/>
      </c>
      <c r="AD120" s="216" t="str">
        <f>IF($B120="","",IF('Emissions (daily means)'!$BI120=0,"*",IF('Emissions (daily means)'!AG120="","*",'Emissions (daily means)'!AG120)))</f>
        <v/>
      </c>
      <c r="AE120" s="216" t="str">
        <f>IF($B120="","",IF('Emissions (daily means)'!$BI120=0,"*",IF('Emissions (daily means)'!AH120="","*",'Emissions (daily means)'!AH120)))</f>
        <v/>
      </c>
      <c r="AF120" s="216" t="str">
        <f>IF($B120="","",IF('Emissions (daily means)'!$BI120=0,"*",IF('Emissions (daily means)'!AI120="","*",'Emissions (daily means)'!AI120)))</f>
        <v/>
      </c>
      <c r="AG120" s="216" t="str">
        <f>IF($B120="","",IF('Emissions (daily means)'!$BI120=0,"*",IF('Emissions (daily means)'!AJ120="","*",'Emissions (daily means)'!AJ120)))</f>
        <v/>
      </c>
      <c r="AH120" s="217" t="str">
        <f>IF($B120="","",IF('Emissions (daily means)'!$BI120=0,"*",IF('Emissions (daily means)'!AK120="","*",'Emissions (daily means)'!AK120)))</f>
        <v/>
      </c>
      <c r="AI120" s="220" t="str">
        <f>IF($B120="","",IF('Emissions (daily means)'!$BI120=0,"*",IF('Emissions (daily means)'!AL120="","*",'Emissions (daily means)'!AL120)))</f>
        <v/>
      </c>
      <c r="AJ120" s="216" t="str">
        <f>IF($B120="","",IF('Emissions (daily means)'!$BI120=0,"*",IF('Emissions (daily means)'!AM120="","*",'Emissions (daily means)'!AM120)))</f>
        <v/>
      </c>
      <c r="AK120" s="223" t="str">
        <f>IF($B120="","",IF('Emissions (daily means)'!$BI120=0,"*",IF('Emissions (daily means)'!AN120="","*",'Emissions (daily means)'!AN120)))</f>
        <v/>
      </c>
      <c r="AL120" s="224" t="str">
        <f>IF($B120="","",IF('Emissions (daily means)'!$BI120=0,"*",IF('Emissions (daily means)'!AO120="","*",'Emissions (daily means)'!AO120)))</f>
        <v/>
      </c>
      <c r="AM120" s="225" t="str">
        <f>IF($B120="","",IF('Emissions (daily means)'!$BI120=0,"*",IF('Emissions (daily means)'!BC120="","*",'Emissions (daily means)'!BC120)))</f>
        <v/>
      </c>
      <c r="AN120" s="226" t="str">
        <f>IF($B120="","",IF('Emissions (daily means)'!$BI120=0,"*",IF('Emissions (daily means)'!BD120="","*",'Emissions (daily means)'!BD120)))</f>
        <v/>
      </c>
      <c r="AO120" s="227" t="str">
        <f>IF($B120="","",IF('Emissions (daily means)'!$BI120=0,"*",IF('Emissions (daily means)'!BE120="","*",'Emissions (daily means)'!BE120)))</f>
        <v/>
      </c>
      <c r="AP120" s="21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I120" s="157" t="str">
        <f t="shared" si="52"/>
        <v/>
      </c>
      <c r="BJ120" s="157" t="str">
        <f t="shared" si="48"/>
        <v/>
      </c>
      <c r="BK120" s="66" t="str">
        <f t="shared" si="49"/>
        <v/>
      </c>
      <c r="BL120" s="65" t="str">
        <f t="shared" si="53"/>
        <v/>
      </c>
      <c r="BM120" s="64" t="str">
        <f t="shared" si="53"/>
        <v/>
      </c>
      <c r="BN120" s="64" t="str">
        <f t="shared" si="53"/>
        <v/>
      </c>
      <c r="BO120" s="64" t="str">
        <f t="shared" si="53"/>
        <v/>
      </c>
      <c r="BP120" s="65" t="str">
        <f t="shared" si="53"/>
        <v/>
      </c>
      <c r="BQ120" s="65" t="str">
        <f t="shared" si="53"/>
        <v/>
      </c>
      <c r="BR120" s="65" t="str">
        <f t="shared" si="53"/>
        <v/>
      </c>
      <c r="BS120" s="65" t="str">
        <f t="shared" si="53"/>
        <v/>
      </c>
      <c r="BT120" s="64" t="str">
        <f t="shared" si="53"/>
        <v/>
      </c>
      <c r="BU120" s="65" t="str">
        <f t="shared" si="53"/>
        <v/>
      </c>
      <c r="BV120" s="65" t="str">
        <f t="shared" si="53"/>
        <v/>
      </c>
      <c r="BW120" s="65" t="str">
        <f t="shared" si="54"/>
        <v/>
      </c>
      <c r="BX120" s="65" t="str">
        <f t="shared" si="54"/>
        <v/>
      </c>
      <c r="BY120" s="65" t="str">
        <f t="shared" si="54"/>
        <v/>
      </c>
      <c r="BZ120" s="169" t="str">
        <f t="shared" si="50"/>
        <v/>
      </c>
      <c r="CH120" s="157" t="str">
        <f t="shared" si="30"/>
        <v/>
      </c>
      <c r="CI120" s="157" t="str">
        <f t="shared" si="31"/>
        <v/>
      </c>
      <c r="CJ120" s="165" t="str">
        <f t="shared" si="32"/>
        <v/>
      </c>
      <c r="CK120" s="66" t="str">
        <f t="shared" si="33"/>
        <v/>
      </c>
      <c r="CL120" s="65" t="str">
        <f t="shared" si="34"/>
        <v/>
      </c>
      <c r="CM120" s="64" t="str">
        <f t="shared" si="35"/>
        <v/>
      </c>
      <c r="CN120" s="64" t="str">
        <f t="shared" si="36"/>
        <v/>
      </c>
      <c r="CO120" s="64" t="str">
        <f t="shared" si="37"/>
        <v/>
      </c>
      <c r="CP120" s="65" t="str">
        <f t="shared" si="38"/>
        <v/>
      </c>
      <c r="CQ120" s="65" t="str">
        <f t="shared" si="39"/>
        <v/>
      </c>
      <c r="CR120" s="65" t="str">
        <f t="shared" si="40"/>
        <v/>
      </c>
      <c r="CS120" s="65" t="str">
        <f t="shared" si="41"/>
        <v/>
      </c>
      <c r="CT120" s="64" t="str">
        <f t="shared" si="42"/>
        <v/>
      </c>
      <c r="CU120" s="65" t="str">
        <f t="shared" si="43"/>
        <v/>
      </c>
      <c r="CV120" s="65" t="str">
        <f t="shared" si="44"/>
        <v/>
      </c>
      <c r="CW120" s="65" t="str">
        <f t="shared" si="45"/>
        <v/>
      </c>
      <c r="CX120" s="65" t="str">
        <f t="shared" si="46"/>
        <v/>
      </c>
      <c r="CY120" s="65" t="str">
        <f t="shared" si="47"/>
        <v/>
      </c>
    </row>
    <row r="121" spans="2:103" ht="15.75" customHeight="1" x14ac:dyDescent="0.25">
      <c r="B121" s="213" t="str">
        <f>IF('Emissions (daily means)'!D121="","",'Emissions (daily means)'!D121)</f>
        <v/>
      </c>
      <c r="C121" s="213" t="str">
        <f>IF('Emissions (daily means)'!B121="","",'Emissions (daily means)'!B121)</f>
        <v/>
      </c>
      <c r="D121" s="214" t="str">
        <f>IF('Emissions (daily means)'!E121="","",'Emissions (daily means)'!E121)</f>
        <v/>
      </c>
      <c r="E121" s="215" t="str">
        <f>IF('Emissions (daily means)'!F121="","",'Emissions (daily means)'!F121)</f>
        <v/>
      </c>
      <c r="F121" s="216" t="str">
        <f>IF($B121="","",IF('Emissions (daily means)'!$BI121=0,"*",IF('Emissions (daily means)'!I121="","*",'Emissions (daily means)'!I121)))</f>
        <v/>
      </c>
      <c r="G121" s="217" t="str">
        <f>IF($B121="","",IF('Emissions (daily means)'!$BI121=0,"*",IF('Emissions (daily means)'!J121="","*",'Emissions (daily means)'!J121)))</f>
        <v/>
      </c>
      <c r="H121" s="216" t="str">
        <f>IF($B121="","",IF('Emissions (daily means)'!$BI121=0,"*",IF('Emissions (daily means)'!K121="","*",'Emissions (daily means)'!K121)))</f>
        <v/>
      </c>
      <c r="I121" s="217" t="str">
        <f>IF($B121="","",IF('Emissions (daily means)'!$BI121=0,"*",IF('Emissions (daily means)'!L121="","*",'Emissions (daily means)'!L121)))</f>
        <v/>
      </c>
      <c r="J121" s="216" t="str">
        <f>IF($B121="","",IF('Emissions (daily means)'!$BI121=0,"*",IF('Emissions (daily means)'!M121="","*",'Emissions (daily means)'!M121)))</f>
        <v/>
      </c>
      <c r="K121" s="216" t="str">
        <f>IF($B121="","",IF('Emissions (daily means)'!$BI121=0,"*",IF('Emissions (daily means)'!N121="","*",'Emissions (daily means)'!N121)))</f>
        <v/>
      </c>
      <c r="L121" s="218" t="str">
        <f>IF($B121="","",IF('Emissions (daily means)'!$BI121=0,"*",IF('Emissions (daily means)'!O121="","*",'Emissions (daily means)'!O121)))</f>
        <v/>
      </c>
      <c r="M121" s="213" t="str">
        <f>IF($B121="","",IF('Emissions (daily means)'!$BI121=0,"*",IF('Emissions (daily means)'!P121="","*",'Emissions (daily means)'!P121)))</f>
        <v/>
      </c>
      <c r="N121" s="216" t="str">
        <f>IF($B121="","",IF('Emissions (daily means)'!$BI121=0,"*",IF('Emissions (daily means)'!Q121="","*",'Emissions (daily means)'!Q121)))</f>
        <v/>
      </c>
      <c r="O121" s="216" t="str">
        <f>IF($B121="","",IF('Emissions (daily means)'!$BI121=0,"*",IF('Emissions (daily means)'!R121="","*",'Emissions (daily means)'!R121)))</f>
        <v/>
      </c>
      <c r="P121" s="216" t="str">
        <f>IF($B121="","",IF('Emissions (daily means)'!$BI121=0,"*",IF('Emissions (daily means)'!S121="","*",'Emissions (daily means)'!S121)))</f>
        <v/>
      </c>
      <c r="Q121" s="219" t="str">
        <f>IF($B121="","",IF('Emissions (daily means)'!$BI121=0,"*",IF('Emissions (daily means)'!T121="","*",'Emissions (daily means)'!T121)))</f>
        <v/>
      </c>
      <c r="R121" s="220" t="str">
        <f>IF($B121="","",IF('Emissions (daily means)'!$BI121=0,"*",IF('Emissions (daily means)'!U121="","*",'Emissions (daily means)'!U121)))</f>
        <v/>
      </c>
      <c r="S121" s="217" t="str">
        <f>IF($B121="","",IF('Emissions (daily means)'!$BI121=0,"*",IF('Emissions (daily means)'!V121="","*",'Emissions (daily means)'!V121)))</f>
        <v/>
      </c>
      <c r="T121" s="216" t="str">
        <f>IF($B121="","",IF('Emissions (daily means)'!$BI121=0,"*",IF('Emissions (daily means)'!W121="","*",'Emissions (daily means)'!W121)))</f>
        <v/>
      </c>
      <c r="U121" s="219" t="str">
        <f>IF($B121="","",IF('Emissions (daily means)'!$BI121=0,"*",IF('Emissions (daily means)'!X121="","*",'Emissions (daily means)'!X121)))</f>
        <v/>
      </c>
      <c r="V121" s="221" t="str">
        <f>IF($B121="","",IF('Emissions (daily means)'!$BI121=0,"*",IF('Emissions (daily means)'!Y121="","*",'Emissions (daily means)'!Y121)))</f>
        <v/>
      </c>
      <c r="W121" s="217" t="str">
        <f>IF($B121="","",IF('Emissions (daily means)'!$BI121=0,"*",IF('Emissions (daily means)'!Z121="","*",'Emissions (daily means)'!Z121)))</f>
        <v/>
      </c>
      <c r="X121" s="217" t="str">
        <f>IF($B121="","",IF('Emissions (daily means)'!$BI121=0,"*",IF('Emissions (daily means)'!AA121="","*",'Emissions (daily means)'!AA121)))</f>
        <v/>
      </c>
      <c r="Y121" s="219" t="str">
        <f>IF($B121="","",IF('Emissions (daily means)'!$BI121=0,"*",IF('Emissions (daily means)'!AB121="","*",'Emissions (daily means)'!AB121)))</f>
        <v/>
      </c>
      <c r="Z121" s="220" t="str">
        <f>IF($B121="","",IF('Emissions (daily means)'!$BI121=0,"*",IF('Emissions (daily means)'!AC121="","*",'Emissions (daily means)'!AC121)))</f>
        <v/>
      </c>
      <c r="AA121" s="216" t="str">
        <f>IF($B121="","",IF('Emissions (daily means)'!$BI121=0,"*",IF('Emissions (daily means)'!AD121="","*",'Emissions (daily means)'!AD121)))</f>
        <v/>
      </c>
      <c r="AB121" s="216" t="str">
        <f>IF($B121="","",IF('Emissions (daily means)'!$BI121=0,"*",IF('Emissions (daily means)'!AE121="","*",'Emissions (daily means)'!AE121)))</f>
        <v/>
      </c>
      <c r="AC121" s="216" t="str">
        <f>IF($B121="","",IF('Emissions (daily means)'!$BI121=0,"*",IF('Emissions (daily means)'!AF121="","*",'Emissions (daily means)'!AF121)))</f>
        <v/>
      </c>
      <c r="AD121" s="216" t="str">
        <f>IF($B121="","",IF('Emissions (daily means)'!$BI121=0,"*",IF('Emissions (daily means)'!AG121="","*",'Emissions (daily means)'!AG121)))</f>
        <v/>
      </c>
      <c r="AE121" s="216" t="str">
        <f>IF($B121="","",IF('Emissions (daily means)'!$BI121=0,"*",IF('Emissions (daily means)'!AH121="","*",'Emissions (daily means)'!AH121)))</f>
        <v/>
      </c>
      <c r="AF121" s="216" t="str">
        <f>IF($B121="","",IF('Emissions (daily means)'!$BI121=0,"*",IF('Emissions (daily means)'!AI121="","*",'Emissions (daily means)'!AI121)))</f>
        <v/>
      </c>
      <c r="AG121" s="216" t="str">
        <f>IF($B121="","",IF('Emissions (daily means)'!$BI121=0,"*",IF('Emissions (daily means)'!AJ121="","*",'Emissions (daily means)'!AJ121)))</f>
        <v/>
      </c>
      <c r="AH121" s="217" t="str">
        <f>IF($B121="","",IF('Emissions (daily means)'!$BI121=0,"*",IF('Emissions (daily means)'!AK121="","*",'Emissions (daily means)'!AK121)))</f>
        <v/>
      </c>
      <c r="AI121" s="220" t="str">
        <f>IF($B121="","",IF('Emissions (daily means)'!$BI121=0,"*",IF('Emissions (daily means)'!AL121="","*",'Emissions (daily means)'!AL121)))</f>
        <v/>
      </c>
      <c r="AJ121" s="216" t="str">
        <f>IF($B121="","",IF('Emissions (daily means)'!$BI121=0,"*",IF('Emissions (daily means)'!AM121="","*",'Emissions (daily means)'!AM121)))</f>
        <v/>
      </c>
      <c r="AK121" s="223" t="str">
        <f>IF($B121="","",IF('Emissions (daily means)'!$BI121=0,"*",IF('Emissions (daily means)'!AN121="","*",'Emissions (daily means)'!AN121)))</f>
        <v/>
      </c>
      <c r="AL121" s="224" t="str">
        <f>IF($B121="","",IF('Emissions (daily means)'!$BI121=0,"*",IF('Emissions (daily means)'!AO121="","*",'Emissions (daily means)'!AO121)))</f>
        <v/>
      </c>
      <c r="AM121" s="225" t="str">
        <f>IF($B121="","",IF('Emissions (daily means)'!$BI121=0,"*",IF('Emissions (daily means)'!BC121="","*",'Emissions (daily means)'!BC121)))</f>
        <v/>
      </c>
      <c r="AN121" s="226" t="str">
        <f>IF($B121="","",IF('Emissions (daily means)'!$BI121=0,"*",IF('Emissions (daily means)'!BD121="","*",'Emissions (daily means)'!BD121)))</f>
        <v/>
      </c>
      <c r="AO121" s="227" t="str">
        <f>IF($B121="","",IF('Emissions (daily means)'!$BI121=0,"*",IF('Emissions (daily means)'!BE121="","*",'Emissions (daily means)'!BE121)))</f>
        <v/>
      </c>
      <c r="AP121" s="21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I121" s="157" t="str">
        <f t="shared" si="52"/>
        <v/>
      </c>
      <c r="BJ121" s="157" t="str">
        <f t="shared" si="48"/>
        <v/>
      </c>
      <c r="BK121" s="66" t="str">
        <f t="shared" si="49"/>
        <v/>
      </c>
      <c r="BL121" s="65" t="str">
        <f t="shared" si="53"/>
        <v/>
      </c>
      <c r="BM121" s="64" t="str">
        <f t="shared" si="53"/>
        <v/>
      </c>
      <c r="BN121" s="64" t="str">
        <f t="shared" si="53"/>
        <v/>
      </c>
      <c r="BO121" s="64" t="str">
        <f t="shared" si="53"/>
        <v/>
      </c>
      <c r="BP121" s="65" t="str">
        <f t="shared" si="53"/>
        <v/>
      </c>
      <c r="BQ121" s="65" t="str">
        <f t="shared" si="53"/>
        <v/>
      </c>
      <c r="BR121" s="65" t="str">
        <f t="shared" si="53"/>
        <v/>
      </c>
      <c r="BS121" s="65" t="str">
        <f t="shared" si="53"/>
        <v/>
      </c>
      <c r="BT121" s="64" t="str">
        <f t="shared" si="53"/>
        <v/>
      </c>
      <c r="BU121" s="65" t="str">
        <f t="shared" si="53"/>
        <v/>
      </c>
      <c r="BV121" s="65" t="str">
        <f t="shared" si="53"/>
        <v/>
      </c>
      <c r="BW121" s="65" t="str">
        <f t="shared" si="54"/>
        <v/>
      </c>
      <c r="BX121" s="65" t="str">
        <f t="shared" si="54"/>
        <v/>
      </c>
      <c r="BY121" s="65" t="str">
        <f t="shared" si="54"/>
        <v/>
      </c>
      <c r="BZ121" s="169" t="str">
        <f t="shared" si="50"/>
        <v/>
      </c>
      <c r="CH121" s="157" t="str">
        <f t="shared" si="30"/>
        <v/>
      </c>
      <c r="CI121" s="157" t="str">
        <f t="shared" si="31"/>
        <v/>
      </c>
      <c r="CJ121" s="165" t="str">
        <f t="shared" si="32"/>
        <v/>
      </c>
      <c r="CK121" s="66" t="str">
        <f t="shared" si="33"/>
        <v/>
      </c>
      <c r="CL121" s="65" t="str">
        <f t="shared" si="34"/>
        <v/>
      </c>
      <c r="CM121" s="64" t="str">
        <f t="shared" si="35"/>
        <v/>
      </c>
      <c r="CN121" s="64" t="str">
        <f t="shared" si="36"/>
        <v/>
      </c>
      <c r="CO121" s="64" t="str">
        <f t="shared" si="37"/>
        <v/>
      </c>
      <c r="CP121" s="65" t="str">
        <f t="shared" si="38"/>
        <v/>
      </c>
      <c r="CQ121" s="65" t="str">
        <f t="shared" si="39"/>
        <v/>
      </c>
      <c r="CR121" s="65" t="str">
        <f t="shared" si="40"/>
        <v/>
      </c>
      <c r="CS121" s="65" t="str">
        <f t="shared" si="41"/>
        <v/>
      </c>
      <c r="CT121" s="64" t="str">
        <f t="shared" si="42"/>
        <v/>
      </c>
      <c r="CU121" s="65" t="str">
        <f t="shared" si="43"/>
        <v/>
      </c>
      <c r="CV121" s="65" t="str">
        <f t="shared" si="44"/>
        <v/>
      </c>
      <c r="CW121" s="65" t="str">
        <f t="shared" si="45"/>
        <v/>
      </c>
      <c r="CX121" s="65" t="str">
        <f t="shared" si="46"/>
        <v/>
      </c>
      <c r="CY121" s="65" t="str">
        <f t="shared" si="47"/>
        <v/>
      </c>
    </row>
    <row r="122" spans="2:103" ht="15.75" customHeight="1" x14ac:dyDescent="0.25">
      <c r="B122" s="213" t="str">
        <f>IF('Emissions (daily means)'!D122="","",'Emissions (daily means)'!D122)</f>
        <v/>
      </c>
      <c r="C122" s="213" t="str">
        <f>IF('Emissions (daily means)'!B122="","",'Emissions (daily means)'!B122)</f>
        <v/>
      </c>
      <c r="D122" s="214" t="str">
        <f>IF('Emissions (daily means)'!E122="","",'Emissions (daily means)'!E122)</f>
        <v/>
      </c>
      <c r="E122" s="215" t="str">
        <f>IF('Emissions (daily means)'!F122="","",'Emissions (daily means)'!F122)</f>
        <v/>
      </c>
      <c r="F122" s="216" t="str">
        <f>IF($B122="","",IF('Emissions (daily means)'!$BI122=0,"*",IF('Emissions (daily means)'!I122="","*",'Emissions (daily means)'!I122)))</f>
        <v/>
      </c>
      <c r="G122" s="217" t="str">
        <f>IF($B122="","",IF('Emissions (daily means)'!$BI122=0,"*",IF('Emissions (daily means)'!J122="","*",'Emissions (daily means)'!J122)))</f>
        <v/>
      </c>
      <c r="H122" s="216" t="str">
        <f>IF($B122="","",IF('Emissions (daily means)'!$BI122=0,"*",IF('Emissions (daily means)'!K122="","*",'Emissions (daily means)'!K122)))</f>
        <v/>
      </c>
      <c r="I122" s="217" t="str">
        <f>IF($B122="","",IF('Emissions (daily means)'!$BI122=0,"*",IF('Emissions (daily means)'!L122="","*",'Emissions (daily means)'!L122)))</f>
        <v/>
      </c>
      <c r="J122" s="216" t="str">
        <f>IF($B122="","",IF('Emissions (daily means)'!$BI122=0,"*",IF('Emissions (daily means)'!M122="","*",'Emissions (daily means)'!M122)))</f>
        <v/>
      </c>
      <c r="K122" s="216" t="str">
        <f>IF($B122="","",IF('Emissions (daily means)'!$BI122=0,"*",IF('Emissions (daily means)'!N122="","*",'Emissions (daily means)'!N122)))</f>
        <v/>
      </c>
      <c r="L122" s="218" t="str">
        <f>IF($B122="","",IF('Emissions (daily means)'!$BI122=0,"*",IF('Emissions (daily means)'!O122="","*",'Emissions (daily means)'!O122)))</f>
        <v/>
      </c>
      <c r="M122" s="213" t="str">
        <f>IF($B122="","",IF('Emissions (daily means)'!$BI122=0,"*",IF('Emissions (daily means)'!P122="","*",'Emissions (daily means)'!P122)))</f>
        <v/>
      </c>
      <c r="N122" s="216" t="str">
        <f>IF($B122="","",IF('Emissions (daily means)'!$BI122=0,"*",IF('Emissions (daily means)'!Q122="","*",'Emissions (daily means)'!Q122)))</f>
        <v/>
      </c>
      <c r="O122" s="216" t="str">
        <f>IF($B122="","",IF('Emissions (daily means)'!$BI122=0,"*",IF('Emissions (daily means)'!R122="","*",'Emissions (daily means)'!R122)))</f>
        <v/>
      </c>
      <c r="P122" s="216" t="str">
        <f>IF($B122="","",IF('Emissions (daily means)'!$BI122=0,"*",IF('Emissions (daily means)'!S122="","*",'Emissions (daily means)'!S122)))</f>
        <v/>
      </c>
      <c r="Q122" s="219" t="str">
        <f>IF($B122="","",IF('Emissions (daily means)'!$BI122=0,"*",IF('Emissions (daily means)'!T122="","*",'Emissions (daily means)'!T122)))</f>
        <v/>
      </c>
      <c r="R122" s="220" t="str">
        <f>IF($B122="","",IF('Emissions (daily means)'!$BI122=0,"*",IF('Emissions (daily means)'!U122="","*",'Emissions (daily means)'!U122)))</f>
        <v/>
      </c>
      <c r="S122" s="217" t="str">
        <f>IF($B122="","",IF('Emissions (daily means)'!$BI122=0,"*",IF('Emissions (daily means)'!V122="","*",'Emissions (daily means)'!V122)))</f>
        <v/>
      </c>
      <c r="T122" s="216" t="str">
        <f>IF($B122="","",IF('Emissions (daily means)'!$BI122=0,"*",IF('Emissions (daily means)'!W122="","*",'Emissions (daily means)'!W122)))</f>
        <v/>
      </c>
      <c r="U122" s="219" t="str">
        <f>IF($B122="","",IF('Emissions (daily means)'!$BI122=0,"*",IF('Emissions (daily means)'!X122="","*",'Emissions (daily means)'!X122)))</f>
        <v/>
      </c>
      <c r="V122" s="221" t="str">
        <f>IF($B122="","",IF('Emissions (daily means)'!$BI122=0,"*",IF('Emissions (daily means)'!Y122="","*",'Emissions (daily means)'!Y122)))</f>
        <v/>
      </c>
      <c r="W122" s="217" t="str">
        <f>IF($B122="","",IF('Emissions (daily means)'!$BI122=0,"*",IF('Emissions (daily means)'!Z122="","*",'Emissions (daily means)'!Z122)))</f>
        <v/>
      </c>
      <c r="X122" s="217" t="str">
        <f>IF($B122="","",IF('Emissions (daily means)'!$BI122=0,"*",IF('Emissions (daily means)'!AA122="","*",'Emissions (daily means)'!AA122)))</f>
        <v/>
      </c>
      <c r="Y122" s="219" t="str">
        <f>IF($B122="","",IF('Emissions (daily means)'!$BI122=0,"*",IF('Emissions (daily means)'!AB122="","*",'Emissions (daily means)'!AB122)))</f>
        <v/>
      </c>
      <c r="Z122" s="220" t="str">
        <f>IF($B122="","",IF('Emissions (daily means)'!$BI122=0,"*",IF('Emissions (daily means)'!AC122="","*",'Emissions (daily means)'!AC122)))</f>
        <v/>
      </c>
      <c r="AA122" s="216" t="str">
        <f>IF($B122="","",IF('Emissions (daily means)'!$BI122=0,"*",IF('Emissions (daily means)'!AD122="","*",'Emissions (daily means)'!AD122)))</f>
        <v/>
      </c>
      <c r="AB122" s="216" t="str">
        <f>IF($B122="","",IF('Emissions (daily means)'!$BI122=0,"*",IF('Emissions (daily means)'!AE122="","*",'Emissions (daily means)'!AE122)))</f>
        <v/>
      </c>
      <c r="AC122" s="216" t="str">
        <f>IF($B122="","",IF('Emissions (daily means)'!$BI122=0,"*",IF('Emissions (daily means)'!AF122="","*",'Emissions (daily means)'!AF122)))</f>
        <v/>
      </c>
      <c r="AD122" s="216" t="str">
        <f>IF($B122="","",IF('Emissions (daily means)'!$BI122=0,"*",IF('Emissions (daily means)'!AG122="","*",'Emissions (daily means)'!AG122)))</f>
        <v/>
      </c>
      <c r="AE122" s="216" t="str">
        <f>IF($B122="","",IF('Emissions (daily means)'!$BI122=0,"*",IF('Emissions (daily means)'!AH122="","*",'Emissions (daily means)'!AH122)))</f>
        <v/>
      </c>
      <c r="AF122" s="216" t="str">
        <f>IF($B122="","",IF('Emissions (daily means)'!$BI122=0,"*",IF('Emissions (daily means)'!AI122="","*",'Emissions (daily means)'!AI122)))</f>
        <v/>
      </c>
      <c r="AG122" s="216" t="str">
        <f>IF($B122="","",IF('Emissions (daily means)'!$BI122=0,"*",IF('Emissions (daily means)'!AJ122="","*",'Emissions (daily means)'!AJ122)))</f>
        <v/>
      </c>
      <c r="AH122" s="217" t="str">
        <f>IF($B122="","",IF('Emissions (daily means)'!$BI122=0,"*",IF('Emissions (daily means)'!AK122="","*",'Emissions (daily means)'!AK122)))</f>
        <v/>
      </c>
      <c r="AI122" s="220" t="str">
        <f>IF($B122="","",IF('Emissions (daily means)'!$BI122=0,"*",IF('Emissions (daily means)'!AL122="","*",'Emissions (daily means)'!AL122)))</f>
        <v/>
      </c>
      <c r="AJ122" s="216" t="str">
        <f>IF($B122="","",IF('Emissions (daily means)'!$BI122=0,"*",IF('Emissions (daily means)'!AM122="","*",'Emissions (daily means)'!AM122)))</f>
        <v/>
      </c>
      <c r="AK122" s="223" t="str">
        <f>IF($B122="","",IF('Emissions (daily means)'!$BI122=0,"*",IF('Emissions (daily means)'!AN122="","*",'Emissions (daily means)'!AN122)))</f>
        <v/>
      </c>
      <c r="AL122" s="224" t="str">
        <f>IF($B122="","",IF('Emissions (daily means)'!$BI122=0,"*",IF('Emissions (daily means)'!AO122="","*",'Emissions (daily means)'!AO122)))</f>
        <v/>
      </c>
      <c r="AM122" s="225" t="str">
        <f>IF($B122="","",IF('Emissions (daily means)'!$BI122=0,"*",IF('Emissions (daily means)'!BC122="","*",'Emissions (daily means)'!BC122)))</f>
        <v/>
      </c>
      <c r="AN122" s="226" t="str">
        <f>IF($B122="","",IF('Emissions (daily means)'!$BI122=0,"*",IF('Emissions (daily means)'!BD122="","*",'Emissions (daily means)'!BD122)))</f>
        <v/>
      </c>
      <c r="AO122" s="227" t="str">
        <f>IF($B122="","",IF('Emissions (daily means)'!$BI122=0,"*",IF('Emissions (daily means)'!BE122="","*",'Emissions (daily means)'!BE122)))</f>
        <v/>
      </c>
      <c r="AP122" s="21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I122" s="157" t="str">
        <f t="shared" si="52"/>
        <v/>
      </c>
      <c r="BJ122" s="157" t="str">
        <f t="shared" si="48"/>
        <v/>
      </c>
      <c r="BK122" s="66" t="str">
        <f t="shared" si="49"/>
        <v/>
      </c>
      <c r="BL122" s="65" t="str">
        <f t="shared" si="53"/>
        <v/>
      </c>
      <c r="BM122" s="64" t="str">
        <f t="shared" si="53"/>
        <v/>
      </c>
      <c r="BN122" s="64" t="str">
        <f t="shared" si="53"/>
        <v/>
      </c>
      <c r="BO122" s="64" t="str">
        <f t="shared" si="53"/>
        <v/>
      </c>
      <c r="BP122" s="65" t="str">
        <f t="shared" si="53"/>
        <v/>
      </c>
      <c r="BQ122" s="65" t="str">
        <f t="shared" si="53"/>
        <v/>
      </c>
      <c r="BR122" s="65" t="str">
        <f t="shared" si="53"/>
        <v/>
      </c>
      <c r="BS122" s="65" t="str">
        <f t="shared" si="53"/>
        <v/>
      </c>
      <c r="BT122" s="64" t="str">
        <f t="shared" si="53"/>
        <v/>
      </c>
      <c r="BU122" s="65" t="str">
        <f t="shared" si="53"/>
        <v/>
      </c>
      <c r="BV122" s="65" t="str">
        <f t="shared" si="53"/>
        <v/>
      </c>
      <c r="BW122" s="65" t="str">
        <f t="shared" si="54"/>
        <v/>
      </c>
      <c r="BX122" s="65" t="str">
        <f t="shared" si="54"/>
        <v/>
      </c>
      <c r="BY122" s="65" t="str">
        <f t="shared" si="54"/>
        <v/>
      </c>
      <c r="BZ122" s="169" t="str">
        <f t="shared" si="50"/>
        <v/>
      </c>
      <c r="CH122" s="157" t="str">
        <f t="shared" si="30"/>
        <v/>
      </c>
      <c r="CI122" s="157" t="str">
        <f t="shared" si="31"/>
        <v/>
      </c>
      <c r="CJ122" s="165" t="str">
        <f t="shared" si="32"/>
        <v/>
      </c>
      <c r="CK122" s="66" t="str">
        <f t="shared" si="33"/>
        <v/>
      </c>
      <c r="CL122" s="65" t="str">
        <f t="shared" si="34"/>
        <v/>
      </c>
      <c r="CM122" s="64" t="str">
        <f t="shared" si="35"/>
        <v/>
      </c>
      <c r="CN122" s="64" t="str">
        <f t="shared" si="36"/>
        <v/>
      </c>
      <c r="CO122" s="64" t="str">
        <f t="shared" si="37"/>
        <v/>
      </c>
      <c r="CP122" s="65" t="str">
        <f t="shared" si="38"/>
        <v/>
      </c>
      <c r="CQ122" s="65" t="str">
        <f t="shared" si="39"/>
        <v/>
      </c>
      <c r="CR122" s="65" t="str">
        <f t="shared" si="40"/>
        <v/>
      </c>
      <c r="CS122" s="65" t="str">
        <f t="shared" si="41"/>
        <v/>
      </c>
      <c r="CT122" s="64" t="str">
        <f t="shared" si="42"/>
        <v/>
      </c>
      <c r="CU122" s="65" t="str">
        <f t="shared" si="43"/>
        <v/>
      </c>
      <c r="CV122" s="65" t="str">
        <f t="shared" si="44"/>
        <v/>
      </c>
      <c r="CW122" s="65" t="str">
        <f t="shared" si="45"/>
        <v/>
      </c>
      <c r="CX122" s="65" t="str">
        <f t="shared" si="46"/>
        <v/>
      </c>
      <c r="CY122" s="65" t="str">
        <f t="shared" si="47"/>
        <v/>
      </c>
    </row>
    <row r="123" spans="2:103" ht="15.75" customHeight="1" x14ac:dyDescent="0.25">
      <c r="B123" s="213" t="str">
        <f>IF('Emissions (daily means)'!D123="","",'Emissions (daily means)'!D123)</f>
        <v/>
      </c>
      <c r="C123" s="213" t="str">
        <f>IF('Emissions (daily means)'!B123="","",'Emissions (daily means)'!B123)</f>
        <v/>
      </c>
      <c r="D123" s="214" t="str">
        <f>IF('Emissions (daily means)'!E123="","",'Emissions (daily means)'!E123)</f>
        <v/>
      </c>
      <c r="E123" s="215" t="str">
        <f>IF('Emissions (daily means)'!F123="","",'Emissions (daily means)'!F123)</f>
        <v/>
      </c>
      <c r="F123" s="216" t="str">
        <f>IF($B123="","",IF('Emissions (daily means)'!$BI123=0,"*",IF('Emissions (daily means)'!I123="","*",'Emissions (daily means)'!I123)))</f>
        <v/>
      </c>
      <c r="G123" s="217" t="str">
        <f>IF($B123="","",IF('Emissions (daily means)'!$BI123=0,"*",IF('Emissions (daily means)'!J123="","*",'Emissions (daily means)'!J123)))</f>
        <v/>
      </c>
      <c r="H123" s="216" t="str">
        <f>IF($B123="","",IF('Emissions (daily means)'!$BI123=0,"*",IF('Emissions (daily means)'!K123="","*",'Emissions (daily means)'!K123)))</f>
        <v/>
      </c>
      <c r="I123" s="217" t="str">
        <f>IF($B123="","",IF('Emissions (daily means)'!$BI123=0,"*",IF('Emissions (daily means)'!L123="","*",'Emissions (daily means)'!L123)))</f>
        <v/>
      </c>
      <c r="J123" s="216" t="str">
        <f>IF($B123="","",IF('Emissions (daily means)'!$BI123=0,"*",IF('Emissions (daily means)'!M123="","*",'Emissions (daily means)'!M123)))</f>
        <v/>
      </c>
      <c r="K123" s="216" t="str">
        <f>IF($B123="","",IF('Emissions (daily means)'!$BI123=0,"*",IF('Emissions (daily means)'!N123="","*",'Emissions (daily means)'!N123)))</f>
        <v/>
      </c>
      <c r="L123" s="218" t="str">
        <f>IF($B123="","",IF('Emissions (daily means)'!$BI123=0,"*",IF('Emissions (daily means)'!O123="","*",'Emissions (daily means)'!O123)))</f>
        <v/>
      </c>
      <c r="M123" s="213" t="str">
        <f>IF($B123="","",IF('Emissions (daily means)'!$BI123=0,"*",IF('Emissions (daily means)'!P123="","*",'Emissions (daily means)'!P123)))</f>
        <v/>
      </c>
      <c r="N123" s="216" t="str">
        <f>IF($B123="","",IF('Emissions (daily means)'!$BI123=0,"*",IF('Emissions (daily means)'!Q123="","*",'Emissions (daily means)'!Q123)))</f>
        <v/>
      </c>
      <c r="O123" s="216" t="str">
        <f>IF($B123="","",IF('Emissions (daily means)'!$BI123=0,"*",IF('Emissions (daily means)'!R123="","*",'Emissions (daily means)'!R123)))</f>
        <v/>
      </c>
      <c r="P123" s="216" t="str">
        <f>IF($B123="","",IF('Emissions (daily means)'!$BI123=0,"*",IF('Emissions (daily means)'!S123="","*",'Emissions (daily means)'!S123)))</f>
        <v/>
      </c>
      <c r="Q123" s="219" t="str">
        <f>IF($B123="","",IF('Emissions (daily means)'!$BI123=0,"*",IF('Emissions (daily means)'!T123="","*",'Emissions (daily means)'!T123)))</f>
        <v/>
      </c>
      <c r="R123" s="220" t="str">
        <f>IF($B123="","",IF('Emissions (daily means)'!$BI123=0,"*",IF('Emissions (daily means)'!U123="","*",'Emissions (daily means)'!U123)))</f>
        <v/>
      </c>
      <c r="S123" s="217" t="str">
        <f>IF($B123="","",IF('Emissions (daily means)'!$BI123=0,"*",IF('Emissions (daily means)'!V123="","*",'Emissions (daily means)'!V123)))</f>
        <v/>
      </c>
      <c r="T123" s="216" t="str">
        <f>IF($B123="","",IF('Emissions (daily means)'!$BI123=0,"*",IF('Emissions (daily means)'!W123="","*",'Emissions (daily means)'!W123)))</f>
        <v/>
      </c>
      <c r="U123" s="219" t="str">
        <f>IF($B123="","",IF('Emissions (daily means)'!$BI123=0,"*",IF('Emissions (daily means)'!X123="","*",'Emissions (daily means)'!X123)))</f>
        <v/>
      </c>
      <c r="V123" s="221" t="str">
        <f>IF($B123="","",IF('Emissions (daily means)'!$BI123=0,"*",IF('Emissions (daily means)'!Y123="","*",'Emissions (daily means)'!Y123)))</f>
        <v/>
      </c>
      <c r="W123" s="217" t="str">
        <f>IF($B123="","",IF('Emissions (daily means)'!$BI123=0,"*",IF('Emissions (daily means)'!Z123="","*",'Emissions (daily means)'!Z123)))</f>
        <v/>
      </c>
      <c r="X123" s="217" t="str">
        <f>IF($B123="","",IF('Emissions (daily means)'!$BI123=0,"*",IF('Emissions (daily means)'!AA123="","*",'Emissions (daily means)'!AA123)))</f>
        <v/>
      </c>
      <c r="Y123" s="219" t="str">
        <f>IF($B123="","",IF('Emissions (daily means)'!$BI123=0,"*",IF('Emissions (daily means)'!AB123="","*",'Emissions (daily means)'!AB123)))</f>
        <v/>
      </c>
      <c r="Z123" s="220" t="str">
        <f>IF($B123="","",IF('Emissions (daily means)'!$BI123=0,"*",IF('Emissions (daily means)'!AC123="","*",'Emissions (daily means)'!AC123)))</f>
        <v/>
      </c>
      <c r="AA123" s="216" t="str">
        <f>IF($B123="","",IF('Emissions (daily means)'!$BI123=0,"*",IF('Emissions (daily means)'!AD123="","*",'Emissions (daily means)'!AD123)))</f>
        <v/>
      </c>
      <c r="AB123" s="216" t="str">
        <f>IF($B123="","",IF('Emissions (daily means)'!$BI123=0,"*",IF('Emissions (daily means)'!AE123="","*",'Emissions (daily means)'!AE123)))</f>
        <v/>
      </c>
      <c r="AC123" s="216" t="str">
        <f>IF($B123="","",IF('Emissions (daily means)'!$BI123=0,"*",IF('Emissions (daily means)'!AF123="","*",'Emissions (daily means)'!AF123)))</f>
        <v/>
      </c>
      <c r="AD123" s="216" t="str">
        <f>IF($B123="","",IF('Emissions (daily means)'!$BI123=0,"*",IF('Emissions (daily means)'!AG123="","*",'Emissions (daily means)'!AG123)))</f>
        <v/>
      </c>
      <c r="AE123" s="216" t="str">
        <f>IF($B123="","",IF('Emissions (daily means)'!$BI123=0,"*",IF('Emissions (daily means)'!AH123="","*",'Emissions (daily means)'!AH123)))</f>
        <v/>
      </c>
      <c r="AF123" s="216" t="str">
        <f>IF($B123="","",IF('Emissions (daily means)'!$BI123=0,"*",IF('Emissions (daily means)'!AI123="","*",'Emissions (daily means)'!AI123)))</f>
        <v/>
      </c>
      <c r="AG123" s="216" t="str">
        <f>IF($B123="","",IF('Emissions (daily means)'!$BI123=0,"*",IF('Emissions (daily means)'!AJ123="","*",'Emissions (daily means)'!AJ123)))</f>
        <v/>
      </c>
      <c r="AH123" s="217" t="str">
        <f>IF($B123="","",IF('Emissions (daily means)'!$BI123=0,"*",IF('Emissions (daily means)'!AK123="","*",'Emissions (daily means)'!AK123)))</f>
        <v/>
      </c>
      <c r="AI123" s="220" t="str">
        <f>IF($B123="","",IF('Emissions (daily means)'!$BI123=0,"*",IF('Emissions (daily means)'!AL123="","*",'Emissions (daily means)'!AL123)))</f>
        <v/>
      </c>
      <c r="AJ123" s="216" t="str">
        <f>IF($B123="","",IF('Emissions (daily means)'!$BI123=0,"*",IF('Emissions (daily means)'!AM123="","*",'Emissions (daily means)'!AM123)))</f>
        <v/>
      </c>
      <c r="AK123" s="223" t="str">
        <f>IF($B123="","",IF('Emissions (daily means)'!$BI123=0,"*",IF('Emissions (daily means)'!AN123="","*",'Emissions (daily means)'!AN123)))</f>
        <v/>
      </c>
      <c r="AL123" s="224" t="str">
        <f>IF($B123="","",IF('Emissions (daily means)'!$BI123=0,"*",IF('Emissions (daily means)'!AO123="","*",'Emissions (daily means)'!AO123)))</f>
        <v/>
      </c>
      <c r="AM123" s="225" t="str">
        <f>IF($B123="","",IF('Emissions (daily means)'!$BI123=0,"*",IF('Emissions (daily means)'!BC123="","*",'Emissions (daily means)'!BC123)))</f>
        <v/>
      </c>
      <c r="AN123" s="226" t="str">
        <f>IF($B123="","",IF('Emissions (daily means)'!$BI123=0,"*",IF('Emissions (daily means)'!BD123="","*",'Emissions (daily means)'!BD123)))</f>
        <v/>
      </c>
      <c r="AO123" s="227" t="str">
        <f>IF($B123="","",IF('Emissions (daily means)'!$BI123=0,"*",IF('Emissions (daily means)'!BE123="","*",'Emissions (daily means)'!BE123)))</f>
        <v/>
      </c>
      <c r="AP123" s="21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I123" s="157" t="str">
        <f t="shared" si="52"/>
        <v/>
      </c>
      <c r="BJ123" s="157" t="str">
        <f t="shared" si="48"/>
        <v/>
      </c>
      <c r="BK123" s="66" t="str">
        <f t="shared" si="49"/>
        <v/>
      </c>
      <c r="BL123" s="65" t="str">
        <f t="shared" si="53"/>
        <v/>
      </c>
      <c r="BM123" s="64" t="str">
        <f t="shared" si="53"/>
        <v/>
      </c>
      <c r="BN123" s="64" t="str">
        <f t="shared" si="53"/>
        <v/>
      </c>
      <c r="BO123" s="64" t="str">
        <f t="shared" si="53"/>
        <v/>
      </c>
      <c r="BP123" s="65" t="str">
        <f t="shared" si="53"/>
        <v/>
      </c>
      <c r="BQ123" s="65" t="str">
        <f t="shared" si="53"/>
        <v/>
      </c>
      <c r="BR123" s="65" t="str">
        <f t="shared" si="53"/>
        <v/>
      </c>
      <c r="BS123" s="65" t="str">
        <f t="shared" si="53"/>
        <v/>
      </c>
      <c r="BT123" s="64" t="str">
        <f t="shared" si="53"/>
        <v/>
      </c>
      <c r="BU123" s="65" t="str">
        <f t="shared" si="53"/>
        <v/>
      </c>
      <c r="BV123" s="65" t="str">
        <f t="shared" si="53"/>
        <v/>
      </c>
      <c r="BW123" s="65" t="str">
        <f t="shared" si="54"/>
        <v/>
      </c>
      <c r="BX123" s="65" t="str">
        <f t="shared" si="54"/>
        <v/>
      </c>
      <c r="BY123" s="65" t="str">
        <f t="shared" si="54"/>
        <v/>
      </c>
      <c r="BZ123" s="169" t="str">
        <f t="shared" si="50"/>
        <v/>
      </c>
      <c r="CH123" s="157" t="str">
        <f t="shared" si="30"/>
        <v/>
      </c>
      <c r="CI123" s="157" t="str">
        <f t="shared" si="31"/>
        <v/>
      </c>
      <c r="CJ123" s="165" t="str">
        <f t="shared" si="32"/>
        <v/>
      </c>
      <c r="CK123" s="66" t="str">
        <f t="shared" si="33"/>
        <v/>
      </c>
      <c r="CL123" s="65" t="str">
        <f t="shared" si="34"/>
        <v/>
      </c>
      <c r="CM123" s="64" t="str">
        <f t="shared" si="35"/>
        <v/>
      </c>
      <c r="CN123" s="64" t="str">
        <f t="shared" si="36"/>
        <v/>
      </c>
      <c r="CO123" s="64" t="str">
        <f t="shared" si="37"/>
        <v/>
      </c>
      <c r="CP123" s="65" t="str">
        <f t="shared" si="38"/>
        <v/>
      </c>
      <c r="CQ123" s="65" t="str">
        <f t="shared" si="39"/>
        <v/>
      </c>
      <c r="CR123" s="65" t="str">
        <f t="shared" si="40"/>
        <v/>
      </c>
      <c r="CS123" s="65" t="str">
        <f t="shared" si="41"/>
        <v/>
      </c>
      <c r="CT123" s="64" t="str">
        <f t="shared" si="42"/>
        <v/>
      </c>
      <c r="CU123" s="65" t="str">
        <f t="shared" si="43"/>
        <v/>
      </c>
      <c r="CV123" s="65" t="str">
        <f t="shared" si="44"/>
        <v/>
      </c>
      <c r="CW123" s="65" t="str">
        <f t="shared" si="45"/>
        <v/>
      </c>
      <c r="CX123" s="65" t="str">
        <f t="shared" si="46"/>
        <v/>
      </c>
      <c r="CY123" s="65" t="str">
        <f t="shared" si="47"/>
        <v/>
      </c>
    </row>
    <row r="124" spans="2:103" ht="15.75" customHeight="1" x14ac:dyDescent="0.25">
      <c r="B124" s="213" t="str">
        <f>IF('Emissions (daily means)'!D124="","",'Emissions (daily means)'!D124)</f>
        <v/>
      </c>
      <c r="C124" s="213" t="str">
        <f>IF('Emissions (daily means)'!B124="","",'Emissions (daily means)'!B124)</f>
        <v/>
      </c>
      <c r="D124" s="214" t="str">
        <f>IF('Emissions (daily means)'!E124="","",'Emissions (daily means)'!E124)</f>
        <v/>
      </c>
      <c r="E124" s="215" t="str">
        <f>IF('Emissions (daily means)'!F124="","",'Emissions (daily means)'!F124)</f>
        <v/>
      </c>
      <c r="F124" s="216" t="str">
        <f>IF($B124="","",IF('Emissions (daily means)'!$BI124=0,"*",IF('Emissions (daily means)'!I124="","*",'Emissions (daily means)'!I124)))</f>
        <v/>
      </c>
      <c r="G124" s="217" t="str">
        <f>IF($B124="","",IF('Emissions (daily means)'!$BI124=0,"*",IF('Emissions (daily means)'!J124="","*",'Emissions (daily means)'!J124)))</f>
        <v/>
      </c>
      <c r="H124" s="216" t="str">
        <f>IF($B124="","",IF('Emissions (daily means)'!$BI124=0,"*",IF('Emissions (daily means)'!K124="","*",'Emissions (daily means)'!K124)))</f>
        <v/>
      </c>
      <c r="I124" s="217" t="str">
        <f>IF($B124="","",IF('Emissions (daily means)'!$BI124=0,"*",IF('Emissions (daily means)'!L124="","*",'Emissions (daily means)'!L124)))</f>
        <v/>
      </c>
      <c r="J124" s="216" t="str">
        <f>IF($B124="","",IF('Emissions (daily means)'!$BI124=0,"*",IF('Emissions (daily means)'!M124="","*",'Emissions (daily means)'!M124)))</f>
        <v/>
      </c>
      <c r="K124" s="216" t="str">
        <f>IF($B124="","",IF('Emissions (daily means)'!$BI124=0,"*",IF('Emissions (daily means)'!N124="","*",'Emissions (daily means)'!N124)))</f>
        <v/>
      </c>
      <c r="L124" s="218" t="str">
        <f>IF($B124="","",IF('Emissions (daily means)'!$BI124=0,"*",IF('Emissions (daily means)'!O124="","*",'Emissions (daily means)'!O124)))</f>
        <v/>
      </c>
      <c r="M124" s="213" t="str">
        <f>IF($B124="","",IF('Emissions (daily means)'!$BI124=0,"*",IF('Emissions (daily means)'!P124="","*",'Emissions (daily means)'!P124)))</f>
        <v/>
      </c>
      <c r="N124" s="216" t="str">
        <f>IF($B124="","",IF('Emissions (daily means)'!$BI124=0,"*",IF('Emissions (daily means)'!Q124="","*",'Emissions (daily means)'!Q124)))</f>
        <v/>
      </c>
      <c r="O124" s="216" t="str">
        <f>IF($B124="","",IF('Emissions (daily means)'!$BI124=0,"*",IF('Emissions (daily means)'!R124="","*",'Emissions (daily means)'!R124)))</f>
        <v/>
      </c>
      <c r="P124" s="216" t="str">
        <f>IF($B124="","",IF('Emissions (daily means)'!$BI124=0,"*",IF('Emissions (daily means)'!S124="","*",'Emissions (daily means)'!S124)))</f>
        <v/>
      </c>
      <c r="Q124" s="219" t="str">
        <f>IF($B124="","",IF('Emissions (daily means)'!$BI124=0,"*",IF('Emissions (daily means)'!T124="","*",'Emissions (daily means)'!T124)))</f>
        <v/>
      </c>
      <c r="R124" s="220" t="str">
        <f>IF($B124="","",IF('Emissions (daily means)'!$BI124=0,"*",IF('Emissions (daily means)'!U124="","*",'Emissions (daily means)'!U124)))</f>
        <v/>
      </c>
      <c r="S124" s="217" t="str">
        <f>IF($B124="","",IF('Emissions (daily means)'!$BI124=0,"*",IF('Emissions (daily means)'!V124="","*",'Emissions (daily means)'!V124)))</f>
        <v/>
      </c>
      <c r="T124" s="216" t="str">
        <f>IF($B124="","",IF('Emissions (daily means)'!$BI124=0,"*",IF('Emissions (daily means)'!W124="","*",'Emissions (daily means)'!W124)))</f>
        <v/>
      </c>
      <c r="U124" s="219" t="str">
        <f>IF($B124="","",IF('Emissions (daily means)'!$BI124=0,"*",IF('Emissions (daily means)'!X124="","*",'Emissions (daily means)'!X124)))</f>
        <v/>
      </c>
      <c r="V124" s="221" t="str">
        <f>IF($B124="","",IF('Emissions (daily means)'!$BI124=0,"*",IF('Emissions (daily means)'!Y124="","*",'Emissions (daily means)'!Y124)))</f>
        <v/>
      </c>
      <c r="W124" s="217" t="str">
        <f>IF($B124="","",IF('Emissions (daily means)'!$BI124=0,"*",IF('Emissions (daily means)'!Z124="","*",'Emissions (daily means)'!Z124)))</f>
        <v/>
      </c>
      <c r="X124" s="217" t="str">
        <f>IF($B124="","",IF('Emissions (daily means)'!$BI124=0,"*",IF('Emissions (daily means)'!AA124="","*",'Emissions (daily means)'!AA124)))</f>
        <v/>
      </c>
      <c r="Y124" s="219" t="str">
        <f>IF($B124="","",IF('Emissions (daily means)'!$BI124=0,"*",IF('Emissions (daily means)'!AB124="","*",'Emissions (daily means)'!AB124)))</f>
        <v/>
      </c>
      <c r="Z124" s="220" t="str">
        <f>IF($B124="","",IF('Emissions (daily means)'!$BI124=0,"*",IF('Emissions (daily means)'!AC124="","*",'Emissions (daily means)'!AC124)))</f>
        <v/>
      </c>
      <c r="AA124" s="216" t="str">
        <f>IF($B124="","",IF('Emissions (daily means)'!$BI124=0,"*",IF('Emissions (daily means)'!AD124="","*",'Emissions (daily means)'!AD124)))</f>
        <v/>
      </c>
      <c r="AB124" s="216" t="str">
        <f>IF($B124="","",IF('Emissions (daily means)'!$BI124=0,"*",IF('Emissions (daily means)'!AE124="","*",'Emissions (daily means)'!AE124)))</f>
        <v/>
      </c>
      <c r="AC124" s="216" t="str">
        <f>IF($B124="","",IF('Emissions (daily means)'!$BI124=0,"*",IF('Emissions (daily means)'!AF124="","*",'Emissions (daily means)'!AF124)))</f>
        <v/>
      </c>
      <c r="AD124" s="216" t="str">
        <f>IF($B124="","",IF('Emissions (daily means)'!$BI124=0,"*",IF('Emissions (daily means)'!AG124="","*",'Emissions (daily means)'!AG124)))</f>
        <v/>
      </c>
      <c r="AE124" s="216" t="str">
        <f>IF($B124="","",IF('Emissions (daily means)'!$BI124=0,"*",IF('Emissions (daily means)'!AH124="","*",'Emissions (daily means)'!AH124)))</f>
        <v/>
      </c>
      <c r="AF124" s="216" t="str">
        <f>IF($B124="","",IF('Emissions (daily means)'!$BI124=0,"*",IF('Emissions (daily means)'!AI124="","*",'Emissions (daily means)'!AI124)))</f>
        <v/>
      </c>
      <c r="AG124" s="216" t="str">
        <f>IF($B124="","",IF('Emissions (daily means)'!$BI124=0,"*",IF('Emissions (daily means)'!AJ124="","*",'Emissions (daily means)'!AJ124)))</f>
        <v/>
      </c>
      <c r="AH124" s="217" t="str">
        <f>IF($B124="","",IF('Emissions (daily means)'!$BI124=0,"*",IF('Emissions (daily means)'!AK124="","*",'Emissions (daily means)'!AK124)))</f>
        <v/>
      </c>
      <c r="AI124" s="220" t="str">
        <f>IF($B124="","",IF('Emissions (daily means)'!$BI124=0,"*",IF('Emissions (daily means)'!AL124="","*",'Emissions (daily means)'!AL124)))</f>
        <v/>
      </c>
      <c r="AJ124" s="216" t="str">
        <f>IF($B124="","",IF('Emissions (daily means)'!$BI124=0,"*",IF('Emissions (daily means)'!AM124="","*",'Emissions (daily means)'!AM124)))</f>
        <v/>
      </c>
      <c r="AK124" s="223" t="str">
        <f>IF($B124="","",IF('Emissions (daily means)'!$BI124=0,"*",IF('Emissions (daily means)'!AN124="","*",'Emissions (daily means)'!AN124)))</f>
        <v/>
      </c>
      <c r="AL124" s="224" t="str">
        <f>IF($B124="","",IF('Emissions (daily means)'!$BI124=0,"*",IF('Emissions (daily means)'!AO124="","*",'Emissions (daily means)'!AO124)))</f>
        <v/>
      </c>
      <c r="AM124" s="225" t="str">
        <f>IF($B124="","",IF('Emissions (daily means)'!$BI124=0,"*",IF('Emissions (daily means)'!BC124="","*",'Emissions (daily means)'!BC124)))</f>
        <v/>
      </c>
      <c r="AN124" s="226" t="str">
        <f>IF($B124="","",IF('Emissions (daily means)'!$BI124=0,"*",IF('Emissions (daily means)'!BD124="","*",'Emissions (daily means)'!BD124)))</f>
        <v/>
      </c>
      <c r="AO124" s="227" t="str">
        <f>IF($B124="","",IF('Emissions (daily means)'!$BI124=0,"*",IF('Emissions (daily means)'!BE124="","*",'Emissions (daily means)'!BE124)))</f>
        <v/>
      </c>
      <c r="AP124" s="21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I124" s="157" t="str">
        <f t="shared" si="52"/>
        <v/>
      </c>
      <c r="BJ124" s="157" t="str">
        <f t="shared" si="48"/>
        <v/>
      </c>
      <c r="BK124" s="66" t="str">
        <f t="shared" si="49"/>
        <v/>
      </c>
      <c r="BL124" s="65" t="str">
        <f t="shared" si="53"/>
        <v/>
      </c>
      <c r="BM124" s="64" t="str">
        <f t="shared" si="53"/>
        <v/>
      </c>
      <c r="BN124" s="64" t="str">
        <f t="shared" si="53"/>
        <v/>
      </c>
      <c r="BO124" s="64" t="str">
        <f t="shared" si="53"/>
        <v/>
      </c>
      <c r="BP124" s="65" t="str">
        <f t="shared" si="53"/>
        <v/>
      </c>
      <c r="BQ124" s="65" t="str">
        <f t="shared" ref="BQ124:BV166" si="55">IF($BI124="","",IF(AY124="","",AY124))</f>
        <v/>
      </c>
      <c r="BR124" s="65" t="str">
        <f t="shared" si="55"/>
        <v/>
      </c>
      <c r="BS124" s="65" t="str">
        <f t="shared" si="55"/>
        <v/>
      </c>
      <c r="BT124" s="64" t="str">
        <f t="shared" si="55"/>
        <v/>
      </c>
      <c r="BU124" s="65" t="str">
        <f t="shared" si="55"/>
        <v/>
      </c>
      <c r="BV124" s="65" t="str">
        <f t="shared" si="55"/>
        <v/>
      </c>
      <c r="BW124" s="65" t="str">
        <f t="shared" si="54"/>
        <v/>
      </c>
      <c r="BX124" s="65" t="str">
        <f t="shared" si="54"/>
        <v/>
      </c>
      <c r="BY124" s="65" t="str">
        <f t="shared" si="54"/>
        <v/>
      </c>
      <c r="BZ124" s="169" t="str">
        <f t="shared" si="50"/>
        <v/>
      </c>
      <c r="CH124" s="157" t="str">
        <f t="shared" si="30"/>
        <v/>
      </c>
      <c r="CI124" s="157" t="str">
        <f t="shared" si="31"/>
        <v/>
      </c>
      <c r="CJ124" s="165" t="str">
        <f t="shared" si="32"/>
        <v/>
      </c>
      <c r="CK124" s="66" t="str">
        <f t="shared" si="33"/>
        <v/>
      </c>
      <c r="CL124" s="65" t="str">
        <f t="shared" si="34"/>
        <v/>
      </c>
      <c r="CM124" s="64" t="str">
        <f t="shared" si="35"/>
        <v/>
      </c>
      <c r="CN124" s="64" t="str">
        <f t="shared" si="36"/>
        <v/>
      </c>
      <c r="CO124" s="64" t="str">
        <f t="shared" si="37"/>
        <v/>
      </c>
      <c r="CP124" s="65" t="str">
        <f t="shared" si="38"/>
        <v/>
      </c>
      <c r="CQ124" s="65" t="str">
        <f t="shared" si="39"/>
        <v/>
      </c>
      <c r="CR124" s="65" t="str">
        <f t="shared" si="40"/>
        <v/>
      </c>
      <c r="CS124" s="65" t="str">
        <f t="shared" si="41"/>
        <v/>
      </c>
      <c r="CT124" s="64" t="str">
        <f t="shared" si="42"/>
        <v/>
      </c>
      <c r="CU124" s="65" t="str">
        <f t="shared" si="43"/>
        <v/>
      </c>
      <c r="CV124" s="65" t="str">
        <f t="shared" si="44"/>
        <v/>
      </c>
      <c r="CW124" s="65" t="str">
        <f t="shared" si="45"/>
        <v/>
      </c>
      <c r="CX124" s="65" t="str">
        <f t="shared" si="46"/>
        <v/>
      </c>
      <c r="CY124" s="65" t="str">
        <f t="shared" si="47"/>
        <v/>
      </c>
    </row>
    <row r="125" spans="2:103" ht="15.75" customHeight="1" x14ac:dyDescent="0.25">
      <c r="B125" s="213" t="str">
        <f>IF('Emissions (daily means)'!D125="","",'Emissions (daily means)'!D125)</f>
        <v/>
      </c>
      <c r="C125" s="213" t="str">
        <f>IF('Emissions (daily means)'!B125="","",'Emissions (daily means)'!B125)</f>
        <v/>
      </c>
      <c r="D125" s="214" t="str">
        <f>IF('Emissions (daily means)'!E125="","",'Emissions (daily means)'!E125)</f>
        <v/>
      </c>
      <c r="E125" s="215" t="str">
        <f>IF('Emissions (daily means)'!F125="","",'Emissions (daily means)'!F125)</f>
        <v/>
      </c>
      <c r="F125" s="216" t="str">
        <f>IF($B125="","",IF('Emissions (daily means)'!$BI125=0,"*",IF('Emissions (daily means)'!I125="","*",'Emissions (daily means)'!I125)))</f>
        <v/>
      </c>
      <c r="G125" s="217" t="str">
        <f>IF($B125="","",IF('Emissions (daily means)'!$BI125=0,"*",IF('Emissions (daily means)'!J125="","*",'Emissions (daily means)'!J125)))</f>
        <v/>
      </c>
      <c r="H125" s="216" t="str">
        <f>IF($B125="","",IF('Emissions (daily means)'!$BI125=0,"*",IF('Emissions (daily means)'!K125="","*",'Emissions (daily means)'!K125)))</f>
        <v/>
      </c>
      <c r="I125" s="217" t="str">
        <f>IF($B125="","",IF('Emissions (daily means)'!$BI125=0,"*",IF('Emissions (daily means)'!L125="","*",'Emissions (daily means)'!L125)))</f>
        <v/>
      </c>
      <c r="J125" s="216" t="str">
        <f>IF($B125="","",IF('Emissions (daily means)'!$BI125=0,"*",IF('Emissions (daily means)'!M125="","*",'Emissions (daily means)'!M125)))</f>
        <v/>
      </c>
      <c r="K125" s="216" t="str">
        <f>IF($B125="","",IF('Emissions (daily means)'!$BI125=0,"*",IF('Emissions (daily means)'!N125="","*",'Emissions (daily means)'!N125)))</f>
        <v/>
      </c>
      <c r="L125" s="218" t="str">
        <f>IF($B125="","",IF('Emissions (daily means)'!$BI125=0,"*",IF('Emissions (daily means)'!O125="","*",'Emissions (daily means)'!O125)))</f>
        <v/>
      </c>
      <c r="M125" s="213" t="str">
        <f>IF($B125="","",IF('Emissions (daily means)'!$BI125=0,"*",IF('Emissions (daily means)'!P125="","*",'Emissions (daily means)'!P125)))</f>
        <v/>
      </c>
      <c r="N125" s="216" t="str">
        <f>IF($B125="","",IF('Emissions (daily means)'!$BI125=0,"*",IF('Emissions (daily means)'!Q125="","*",'Emissions (daily means)'!Q125)))</f>
        <v/>
      </c>
      <c r="O125" s="216" t="str">
        <f>IF($B125="","",IF('Emissions (daily means)'!$BI125=0,"*",IF('Emissions (daily means)'!R125="","*",'Emissions (daily means)'!R125)))</f>
        <v/>
      </c>
      <c r="P125" s="216" t="str">
        <f>IF($B125="","",IF('Emissions (daily means)'!$BI125=0,"*",IF('Emissions (daily means)'!S125="","*",'Emissions (daily means)'!S125)))</f>
        <v/>
      </c>
      <c r="Q125" s="219" t="str">
        <f>IF($B125="","",IF('Emissions (daily means)'!$BI125=0,"*",IF('Emissions (daily means)'!T125="","*",'Emissions (daily means)'!T125)))</f>
        <v/>
      </c>
      <c r="R125" s="220" t="str">
        <f>IF($B125="","",IF('Emissions (daily means)'!$BI125=0,"*",IF('Emissions (daily means)'!U125="","*",'Emissions (daily means)'!U125)))</f>
        <v/>
      </c>
      <c r="S125" s="217" t="str">
        <f>IF($B125="","",IF('Emissions (daily means)'!$BI125=0,"*",IF('Emissions (daily means)'!V125="","*",'Emissions (daily means)'!V125)))</f>
        <v/>
      </c>
      <c r="T125" s="216" t="str">
        <f>IF($B125="","",IF('Emissions (daily means)'!$BI125=0,"*",IF('Emissions (daily means)'!W125="","*",'Emissions (daily means)'!W125)))</f>
        <v/>
      </c>
      <c r="U125" s="219" t="str">
        <f>IF($B125="","",IF('Emissions (daily means)'!$BI125=0,"*",IF('Emissions (daily means)'!X125="","*",'Emissions (daily means)'!X125)))</f>
        <v/>
      </c>
      <c r="V125" s="221" t="str">
        <f>IF($B125="","",IF('Emissions (daily means)'!$BI125=0,"*",IF('Emissions (daily means)'!Y125="","*",'Emissions (daily means)'!Y125)))</f>
        <v/>
      </c>
      <c r="W125" s="217" t="str">
        <f>IF($B125="","",IF('Emissions (daily means)'!$BI125=0,"*",IF('Emissions (daily means)'!Z125="","*",'Emissions (daily means)'!Z125)))</f>
        <v/>
      </c>
      <c r="X125" s="217" t="str">
        <f>IF($B125="","",IF('Emissions (daily means)'!$BI125=0,"*",IF('Emissions (daily means)'!AA125="","*",'Emissions (daily means)'!AA125)))</f>
        <v/>
      </c>
      <c r="Y125" s="219" t="str">
        <f>IF($B125="","",IF('Emissions (daily means)'!$BI125=0,"*",IF('Emissions (daily means)'!AB125="","*",'Emissions (daily means)'!AB125)))</f>
        <v/>
      </c>
      <c r="Z125" s="220" t="str">
        <f>IF($B125="","",IF('Emissions (daily means)'!$BI125=0,"*",IF('Emissions (daily means)'!AC125="","*",'Emissions (daily means)'!AC125)))</f>
        <v/>
      </c>
      <c r="AA125" s="216" t="str">
        <f>IF($B125="","",IF('Emissions (daily means)'!$BI125=0,"*",IF('Emissions (daily means)'!AD125="","*",'Emissions (daily means)'!AD125)))</f>
        <v/>
      </c>
      <c r="AB125" s="216" t="str">
        <f>IF($B125="","",IF('Emissions (daily means)'!$BI125=0,"*",IF('Emissions (daily means)'!AE125="","*",'Emissions (daily means)'!AE125)))</f>
        <v/>
      </c>
      <c r="AC125" s="216" t="str">
        <f>IF($B125="","",IF('Emissions (daily means)'!$BI125=0,"*",IF('Emissions (daily means)'!AF125="","*",'Emissions (daily means)'!AF125)))</f>
        <v/>
      </c>
      <c r="AD125" s="216" t="str">
        <f>IF($B125="","",IF('Emissions (daily means)'!$BI125=0,"*",IF('Emissions (daily means)'!AG125="","*",'Emissions (daily means)'!AG125)))</f>
        <v/>
      </c>
      <c r="AE125" s="216" t="str">
        <f>IF($B125="","",IF('Emissions (daily means)'!$BI125=0,"*",IF('Emissions (daily means)'!AH125="","*",'Emissions (daily means)'!AH125)))</f>
        <v/>
      </c>
      <c r="AF125" s="216" t="str">
        <f>IF($B125="","",IF('Emissions (daily means)'!$BI125=0,"*",IF('Emissions (daily means)'!AI125="","*",'Emissions (daily means)'!AI125)))</f>
        <v/>
      </c>
      <c r="AG125" s="216" t="str">
        <f>IF($B125="","",IF('Emissions (daily means)'!$BI125=0,"*",IF('Emissions (daily means)'!AJ125="","*",'Emissions (daily means)'!AJ125)))</f>
        <v/>
      </c>
      <c r="AH125" s="217" t="str">
        <f>IF($B125="","",IF('Emissions (daily means)'!$BI125=0,"*",IF('Emissions (daily means)'!AK125="","*",'Emissions (daily means)'!AK125)))</f>
        <v/>
      </c>
      <c r="AI125" s="220" t="str">
        <f>IF($B125="","",IF('Emissions (daily means)'!$BI125=0,"*",IF('Emissions (daily means)'!AL125="","*",'Emissions (daily means)'!AL125)))</f>
        <v/>
      </c>
      <c r="AJ125" s="216" t="str">
        <f>IF($B125="","",IF('Emissions (daily means)'!$BI125=0,"*",IF('Emissions (daily means)'!AM125="","*",'Emissions (daily means)'!AM125)))</f>
        <v/>
      </c>
      <c r="AK125" s="223" t="str">
        <f>IF($B125="","",IF('Emissions (daily means)'!$BI125=0,"*",IF('Emissions (daily means)'!AN125="","*",'Emissions (daily means)'!AN125)))</f>
        <v/>
      </c>
      <c r="AL125" s="224" t="str">
        <f>IF($B125="","",IF('Emissions (daily means)'!$BI125=0,"*",IF('Emissions (daily means)'!AO125="","*",'Emissions (daily means)'!AO125)))</f>
        <v/>
      </c>
      <c r="AM125" s="225" t="str">
        <f>IF($B125="","",IF('Emissions (daily means)'!$BI125=0,"*",IF('Emissions (daily means)'!BC125="","*",'Emissions (daily means)'!BC125)))</f>
        <v/>
      </c>
      <c r="AN125" s="226" t="str">
        <f>IF($B125="","",IF('Emissions (daily means)'!$BI125=0,"*",IF('Emissions (daily means)'!BD125="","*",'Emissions (daily means)'!BD125)))</f>
        <v/>
      </c>
      <c r="AO125" s="227" t="str">
        <f>IF($B125="","",IF('Emissions (daily means)'!$BI125=0,"*",IF('Emissions (daily means)'!BE125="","*",'Emissions (daily means)'!BE125)))</f>
        <v/>
      </c>
      <c r="AP125" s="21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I125" s="157" t="str">
        <f t="shared" si="52"/>
        <v/>
      </c>
      <c r="BJ125" s="157" t="str">
        <f t="shared" si="48"/>
        <v/>
      </c>
      <c r="BK125" s="66" t="str">
        <f t="shared" si="49"/>
        <v/>
      </c>
      <c r="BL125" s="65" t="str">
        <f t="shared" ref="BL125:BS172" si="56">IF($BI125="","",IF(AT125="","",AT125))</f>
        <v/>
      </c>
      <c r="BM125" s="64" t="str">
        <f t="shared" si="56"/>
        <v/>
      </c>
      <c r="BN125" s="64" t="str">
        <f t="shared" si="56"/>
        <v/>
      </c>
      <c r="BO125" s="64" t="str">
        <f t="shared" si="56"/>
        <v/>
      </c>
      <c r="BP125" s="65" t="str">
        <f t="shared" si="56"/>
        <v/>
      </c>
      <c r="BQ125" s="65" t="str">
        <f t="shared" si="55"/>
        <v/>
      </c>
      <c r="BR125" s="65" t="str">
        <f t="shared" si="55"/>
        <v/>
      </c>
      <c r="BS125" s="65" t="str">
        <f t="shared" si="55"/>
        <v/>
      </c>
      <c r="BT125" s="64" t="str">
        <f t="shared" si="55"/>
        <v/>
      </c>
      <c r="BU125" s="65" t="str">
        <f t="shared" si="55"/>
        <v/>
      </c>
      <c r="BV125" s="65" t="str">
        <f t="shared" si="55"/>
        <v/>
      </c>
      <c r="BW125" s="65" t="str">
        <f t="shared" si="54"/>
        <v/>
      </c>
      <c r="BX125" s="65" t="str">
        <f t="shared" si="54"/>
        <v/>
      </c>
      <c r="BY125" s="65" t="str">
        <f t="shared" si="54"/>
        <v/>
      </c>
      <c r="BZ125" s="169" t="str">
        <f t="shared" si="50"/>
        <v/>
      </c>
      <c r="CH125" s="157" t="str">
        <f t="shared" si="30"/>
        <v/>
      </c>
      <c r="CI125" s="157" t="str">
        <f t="shared" si="31"/>
        <v/>
      </c>
      <c r="CJ125" s="165" t="str">
        <f t="shared" si="32"/>
        <v/>
      </c>
      <c r="CK125" s="66" t="str">
        <f t="shared" si="33"/>
        <v/>
      </c>
      <c r="CL125" s="65" t="str">
        <f t="shared" si="34"/>
        <v/>
      </c>
      <c r="CM125" s="64" t="str">
        <f t="shared" si="35"/>
        <v/>
      </c>
      <c r="CN125" s="64" t="str">
        <f t="shared" si="36"/>
        <v/>
      </c>
      <c r="CO125" s="64" t="str">
        <f t="shared" si="37"/>
        <v/>
      </c>
      <c r="CP125" s="65" t="str">
        <f t="shared" si="38"/>
        <v/>
      </c>
      <c r="CQ125" s="65" t="str">
        <f t="shared" si="39"/>
        <v/>
      </c>
      <c r="CR125" s="65" t="str">
        <f t="shared" si="40"/>
        <v/>
      </c>
      <c r="CS125" s="65" t="str">
        <f t="shared" si="41"/>
        <v/>
      </c>
      <c r="CT125" s="64" t="str">
        <f t="shared" si="42"/>
        <v/>
      </c>
      <c r="CU125" s="65" t="str">
        <f t="shared" si="43"/>
        <v/>
      </c>
      <c r="CV125" s="65" t="str">
        <f t="shared" si="44"/>
        <v/>
      </c>
      <c r="CW125" s="65" t="str">
        <f t="shared" si="45"/>
        <v/>
      </c>
      <c r="CX125" s="65" t="str">
        <f t="shared" si="46"/>
        <v/>
      </c>
      <c r="CY125" s="65" t="str">
        <f t="shared" si="47"/>
        <v/>
      </c>
    </row>
    <row r="126" spans="2:103" ht="15.75" customHeight="1" x14ac:dyDescent="0.25">
      <c r="B126" s="213" t="str">
        <f>IF('Emissions (daily means)'!D126="","",'Emissions (daily means)'!D126)</f>
        <v/>
      </c>
      <c r="C126" s="213" t="str">
        <f>IF('Emissions (daily means)'!B126="","",'Emissions (daily means)'!B126)</f>
        <v/>
      </c>
      <c r="D126" s="214" t="str">
        <f>IF('Emissions (daily means)'!E126="","",'Emissions (daily means)'!E126)</f>
        <v/>
      </c>
      <c r="E126" s="215" t="str">
        <f>IF('Emissions (daily means)'!F126="","",'Emissions (daily means)'!F126)</f>
        <v/>
      </c>
      <c r="F126" s="216" t="str">
        <f>IF($B126="","",IF('Emissions (daily means)'!$BI126=0,"*",IF('Emissions (daily means)'!I126="","*",'Emissions (daily means)'!I126)))</f>
        <v/>
      </c>
      <c r="G126" s="217" t="str">
        <f>IF($B126="","",IF('Emissions (daily means)'!$BI126=0,"*",IF('Emissions (daily means)'!J126="","*",'Emissions (daily means)'!J126)))</f>
        <v/>
      </c>
      <c r="H126" s="216" t="str">
        <f>IF($B126="","",IF('Emissions (daily means)'!$BI126=0,"*",IF('Emissions (daily means)'!K126="","*",'Emissions (daily means)'!K126)))</f>
        <v/>
      </c>
      <c r="I126" s="217" t="str">
        <f>IF($B126="","",IF('Emissions (daily means)'!$BI126=0,"*",IF('Emissions (daily means)'!L126="","*",'Emissions (daily means)'!L126)))</f>
        <v/>
      </c>
      <c r="J126" s="216" t="str">
        <f>IF($B126="","",IF('Emissions (daily means)'!$BI126=0,"*",IF('Emissions (daily means)'!M126="","*",'Emissions (daily means)'!M126)))</f>
        <v/>
      </c>
      <c r="K126" s="216" t="str">
        <f>IF($B126="","",IF('Emissions (daily means)'!$BI126=0,"*",IF('Emissions (daily means)'!N126="","*",'Emissions (daily means)'!N126)))</f>
        <v/>
      </c>
      <c r="L126" s="218" t="str">
        <f>IF($B126="","",IF('Emissions (daily means)'!$BI126=0,"*",IF('Emissions (daily means)'!O126="","*",'Emissions (daily means)'!O126)))</f>
        <v/>
      </c>
      <c r="M126" s="213" t="str">
        <f>IF($B126="","",IF('Emissions (daily means)'!$BI126=0,"*",IF('Emissions (daily means)'!P126="","*",'Emissions (daily means)'!P126)))</f>
        <v/>
      </c>
      <c r="N126" s="216" t="str">
        <f>IF($B126="","",IF('Emissions (daily means)'!$BI126=0,"*",IF('Emissions (daily means)'!Q126="","*",'Emissions (daily means)'!Q126)))</f>
        <v/>
      </c>
      <c r="O126" s="216" t="str">
        <f>IF($B126="","",IF('Emissions (daily means)'!$BI126=0,"*",IF('Emissions (daily means)'!R126="","*",'Emissions (daily means)'!R126)))</f>
        <v/>
      </c>
      <c r="P126" s="216" t="str">
        <f>IF($B126="","",IF('Emissions (daily means)'!$BI126=0,"*",IF('Emissions (daily means)'!S126="","*",'Emissions (daily means)'!S126)))</f>
        <v/>
      </c>
      <c r="Q126" s="219" t="str">
        <f>IF($B126="","",IF('Emissions (daily means)'!$BI126=0,"*",IF('Emissions (daily means)'!T126="","*",'Emissions (daily means)'!T126)))</f>
        <v/>
      </c>
      <c r="R126" s="220" t="str">
        <f>IF($B126="","",IF('Emissions (daily means)'!$BI126=0,"*",IF('Emissions (daily means)'!U126="","*",'Emissions (daily means)'!U126)))</f>
        <v/>
      </c>
      <c r="S126" s="217" t="str">
        <f>IF($B126="","",IF('Emissions (daily means)'!$BI126=0,"*",IF('Emissions (daily means)'!V126="","*",'Emissions (daily means)'!V126)))</f>
        <v/>
      </c>
      <c r="T126" s="216" t="str">
        <f>IF($B126="","",IF('Emissions (daily means)'!$BI126=0,"*",IF('Emissions (daily means)'!W126="","*",'Emissions (daily means)'!W126)))</f>
        <v/>
      </c>
      <c r="U126" s="219" t="str">
        <f>IF($B126="","",IF('Emissions (daily means)'!$BI126=0,"*",IF('Emissions (daily means)'!X126="","*",'Emissions (daily means)'!X126)))</f>
        <v/>
      </c>
      <c r="V126" s="221" t="str">
        <f>IF($B126="","",IF('Emissions (daily means)'!$BI126=0,"*",IF('Emissions (daily means)'!Y126="","*",'Emissions (daily means)'!Y126)))</f>
        <v/>
      </c>
      <c r="W126" s="217" t="str">
        <f>IF($B126="","",IF('Emissions (daily means)'!$BI126=0,"*",IF('Emissions (daily means)'!Z126="","*",'Emissions (daily means)'!Z126)))</f>
        <v/>
      </c>
      <c r="X126" s="217" t="str">
        <f>IF($B126="","",IF('Emissions (daily means)'!$BI126=0,"*",IF('Emissions (daily means)'!AA126="","*",'Emissions (daily means)'!AA126)))</f>
        <v/>
      </c>
      <c r="Y126" s="219" t="str">
        <f>IF($B126="","",IF('Emissions (daily means)'!$BI126=0,"*",IF('Emissions (daily means)'!AB126="","*",'Emissions (daily means)'!AB126)))</f>
        <v/>
      </c>
      <c r="Z126" s="220" t="str">
        <f>IF($B126="","",IF('Emissions (daily means)'!$BI126=0,"*",IF('Emissions (daily means)'!AC126="","*",'Emissions (daily means)'!AC126)))</f>
        <v/>
      </c>
      <c r="AA126" s="216" t="str">
        <f>IF($B126="","",IF('Emissions (daily means)'!$BI126=0,"*",IF('Emissions (daily means)'!AD126="","*",'Emissions (daily means)'!AD126)))</f>
        <v/>
      </c>
      <c r="AB126" s="216" t="str">
        <f>IF($B126="","",IF('Emissions (daily means)'!$BI126=0,"*",IF('Emissions (daily means)'!AE126="","*",'Emissions (daily means)'!AE126)))</f>
        <v/>
      </c>
      <c r="AC126" s="216" t="str">
        <f>IF($B126="","",IF('Emissions (daily means)'!$BI126=0,"*",IF('Emissions (daily means)'!AF126="","*",'Emissions (daily means)'!AF126)))</f>
        <v/>
      </c>
      <c r="AD126" s="216" t="str">
        <f>IF($B126="","",IF('Emissions (daily means)'!$BI126=0,"*",IF('Emissions (daily means)'!AG126="","*",'Emissions (daily means)'!AG126)))</f>
        <v/>
      </c>
      <c r="AE126" s="216" t="str">
        <f>IF($B126="","",IF('Emissions (daily means)'!$BI126=0,"*",IF('Emissions (daily means)'!AH126="","*",'Emissions (daily means)'!AH126)))</f>
        <v/>
      </c>
      <c r="AF126" s="216" t="str">
        <f>IF($B126="","",IF('Emissions (daily means)'!$BI126=0,"*",IF('Emissions (daily means)'!AI126="","*",'Emissions (daily means)'!AI126)))</f>
        <v/>
      </c>
      <c r="AG126" s="216" t="str">
        <f>IF($B126="","",IF('Emissions (daily means)'!$BI126=0,"*",IF('Emissions (daily means)'!AJ126="","*",'Emissions (daily means)'!AJ126)))</f>
        <v/>
      </c>
      <c r="AH126" s="217" t="str">
        <f>IF($B126="","",IF('Emissions (daily means)'!$BI126=0,"*",IF('Emissions (daily means)'!AK126="","*",'Emissions (daily means)'!AK126)))</f>
        <v/>
      </c>
      <c r="AI126" s="220" t="str">
        <f>IF($B126="","",IF('Emissions (daily means)'!$BI126=0,"*",IF('Emissions (daily means)'!AL126="","*",'Emissions (daily means)'!AL126)))</f>
        <v/>
      </c>
      <c r="AJ126" s="216" t="str">
        <f>IF($B126="","",IF('Emissions (daily means)'!$BI126=0,"*",IF('Emissions (daily means)'!AM126="","*",'Emissions (daily means)'!AM126)))</f>
        <v/>
      </c>
      <c r="AK126" s="223" t="str">
        <f>IF($B126="","",IF('Emissions (daily means)'!$BI126=0,"*",IF('Emissions (daily means)'!AN126="","*",'Emissions (daily means)'!AN126)))</f>
        <v/>
      </c>
      <c r="AL126" s="224" t="str">
        <f>IF($B126="","",IF('Emissions (daily means)'!$BI126=0,"*",IF('Emissions (daily means)'!AO126="","*",'Emissions (daily means)'!AO126)))</f>
        <v/>
      </c>
      <c r="AM126" s="225" t="str">
        <f>IF($B126="","",IF('Emissions (daily means)'!$BI126=0,"*",IF('Emissions (daily means)'!BC126="","*",'Emissions (daily means)'!BC126)))</f>
        <v/>
      </c>
      <c r="AN126" s="226" t="str">
        <f>IF($B126="","",IF('Emissions (daily means)'!$BI126=0,"*",IF('Emissions (daily means)'!BD126="","*",'Emissions (daily means)'!BD126)))</f>
        <v/>
      </c>
      <c r="AO126" s="227" t="str">
        <f>IF($B126="","",IF('Emissions (daily means)'!$BI126=0,"*",IF('Emissions (daily means)'!BE126="","*",'Emissions (daily means)'!BE126)))</f>
        <v/>
      </c>
      <c r="AP126" s="21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7"/>
      <c r="BI126" s="157" t="str">
        <f t="shared" si="52"/>
        <v/>
      </c>
      <c r="BJ126" s="157" t="str">
        <f t="shared" si="48"/>
        <v/>
      </c>
      <c r="BK126" s="66" t="str">
        <f t="shared" si="49"/>
        <v/>
      </c>
      <c r="BL126" s="65" t="str">
        <f t="shared" si="56"/>
        <v/>
      </c>
      <c r="BM126" s="64" t="str">
        <f t="shared" si="56"/>
        <v/>
      </c>
      <c r="BN126" s="64" t="str">
        <f t="shared" si="56"/>
        <v/>
      </c>
      <c r="BO126" s="64" t="str">
        <f t="shared" si="56"/>
        <v/>
      </c>
      <c r="BP126" s="65" t="str">
        <f t="shared" si="56"/>
        <v/>
      </c>
      <c r="BQ126" s="65" t="str">
        <f t="shared" si="55"/>
        <v/>
      </c>
      <c r="BR126" s="65" t="str">
        <f t="shared" si="55"/>
        <v/>
      </c>
      <c r="BS126" s="65" t="str">
        <f t="shared" si="55"/>
        <v/>
      </c>
      <c r="BT126" s="64" t="str">
        <f t="shared" si="55"/>
        <v/>
      </c>
      <c r="BU126" s="65" t="str">
        <f t="shared" si="55"/>
        <v/>
      </c>
      <c r="BV126" s="65" t="str">
        <f t="shared" si="55"/>
        <v/>
      </c>
      <c r="BW126" s="65" t="str">
        <f t="shared" si="54"/>
        <v/>
      </c>
      <c r="BX126" s="65" t="str">
        <f t="shared" si="54"/>
        <v/>
      </c>
      <c r="BY126" s="65" t="str">
        <f t="shared" si="54"/>
        <v/>
      </c>
      <c r="BZ126" s="169" t="str">
        <f t="shared" si="50"/>
        <v/>
      </c>
      <c r="CH126" s="157" t="str">
        <f t="shared" si="30"/>
        <v/>
      </c>
      <c r="CI126" s="157" t="str">
        <f t="shared" si="31"/>
        <v/>
      </c>
      <c r="CJ126" s="165" t="str">
        <f t="shared" si="32"/>
        <v/>
      </c>
      <c r="CK126" s="66" t="str">
        <f t="shared" si="33"/>
        <v/>
      </c>
      <c r="CL126" s="65" t="str">
        <f t="shared" si="34"/>
        <v/>
      </c>
      <c r="CM126" s="64" t="str">
        <f t="shared" si="35"/>
        <v/>
      </c>
      <c r="CN126" s="64" t="str">
        <f t="shared" si="36"/>
        <v/>
      </c>
      <c r="CO126" s="64" t="str">
        <f t="shared" si="37"/>
        <v/>
      </c>
      <c r="CP126" s="65" t="str">
        <f t="shared" si="38"/>
        <v/>
      </c>
      <c r="CQ126" s="65" t="str">
        <f t="shared" si="39"/>
        <v/>
      </c>
      <c r="CR126" s="65" t="str">
        <f t="shared" si="40"/>
        <v/>
      </c>
      <c r="CS126" s="65" t="str">
        <f t="shared" si="41"/>
        <v/>
      </c>
      <c r="CT126" s="64" t="str">
        <f t="shared" si="42"/>
        <v/>
      </c>
      <c r="CU126" s="65" t="str">
        <f t="shared" si="43"/>
        <v/>
      </c>
      <c r="CV126" s="65" t="str">
        <f t="shared" si="44"/>
        <v/>
      </c>
      <c r="CW126" s="65" t="str">
        <f t="shared" si="45"/>
        <v/>
      </c>
      <c r="CX126" s="65" t="str">
        <f t="shared" si="46"/>
        <v/>
      </c>
      <c r="CY126" s="65" t="str">
        <f t="shared" si="47"/>
        <v/>
      </c>
    </row>
    <row r="127" spans="2:103" ht="15.75" customHeight="1" x14ac:dyDescent="0.25">
      <c r="B127" s="213" t="str">
        <f>IF('Emissions (daily means)'!D127="","",'Emissions (daily means)'!D127)</f>
        <v/>
      </c>
      <c r="C127" s="213" t="str">
        <f>IF('Emissions (daily means)'!B127="","",'Emissions (daily means)'!B127)</f>
        <v/>
      </c>
      <c r="D127" s="214" t="str">
        <f>IF('Emissions (daily means)'!E127="","",'Emissions (daily means)'!E127)</f>
        <v/>
      </c>
      <c r="E127" s="215" t="str">
        <f>IF('Emissions (daily means)'!F127="","",'Emissions (daily means)'!F127)</f>
        <v/>
      </c>
      <c r="F127" s="216" t="str">
        <f>IF($B127="","",IF('Emissions (daily means)'!$BI127=0,"*",IF('Emissions (daily means)'!I127="","*",'Emissions (daily means)'!I127)))</f>
        <v/>
      </c>
      <c r="G127" s="217" t="str">
        <f>IF($B127="","",IF('Emissions (daily means)'!$BI127=0,"*",IF('Emissions (daily means)'!J127="","*",'Emissions (daily means)'!J127)))</f>
        <v/>
      </c>
      <c r="H127" s="216" t="str">
        <f>IF($B127="","",IF('Emissions (daily means)'!$BI127=0,"*",IF('Emissions (daily means)'!K127="","*",'Emissions (daily means)'!K127)))</f>
        <v/>
      </c>
      <c r="I127" s="217" t="str">
        <f>IF($B127="","",IF('Emissions (daily means)'!$BI127=0,"*",IF('Emissions (daily means)'!L127="","*",'Emissions (daily means)'!L127)))</f>
        <v/>
      </c>
      <c r="J127" s="216" t="str">
        <f>IF($B127="","",IF('Emissions (daily means)'!$BI127=0,"*",IF('Emissions (daily means)'!M127="","*",'Emissions (daily means)'!M127)))</f>
        <v/>
      </c>
      <c r="K127" s="216" t="str">
        <f>IF($B127="","",IF('Emissions (daily means)'!$BI127=0,"*",IF('Emissions (daily means)'!N127="","*",'Emissions (daily means)'!N127)))</f>
        <v/>
      </c>
      <c r="L127" s="218" t="str">
        <f>IF($B127="","",IF('Emissions (daily means)'!$BI127=0,"*",IF('Emissions (daily means)'!O127="","*",'Emissions (daily means)'!O127)))</f>
        <v/>
      </c>
      <c r="M127" s="213" t="str">
        <f>IF($B127="","",IF('Emissions (daily means)'!$BI127=0,"*",IF('Emissions (daily means)'!P127="","*",'Emissions (daily means)'!P127)))</f>
        <v/>
      </c>
      <c r="N127" s="216" t="str">
        <f>IF($B127="","",IF('Emissions (daily means)'!$BI127=0,"*",IF('Emissions (daily means)'!Q127="","*",'Emissions (daily means)'!Q127)))</f>
        <v/>
      </c>
      <c r="O127" s="216" t="str">
        <f>IF($B127="","",IF('Emissions (daily means)'!$BI127=0,"*",IF('Emissions (daily means)'!R127="","*",'Emissions (daily means)'!R127)))</f>
        <v/>
      </c>
      <c r="P127" s="216" t="str">
        <f>IF($B127="","",IF('Emissions (daily means)'!$BI127=0,"*",IF('Emissions (daily means)'!S127="","*",'Emissions (daily means)'!S127)))</f>
        <v/>
      </c>
      <c r="Q127" s="219" t="str">
        <f>IF($B127="","",IF('Emissions (daily means)'!$BI127=0,"*",IF('Emissions (daily means)'!T127="","*",'Emissions (daily means)'!T127)))</f>
        <v/>
      </c>
      <c r="R127" s="220" t="str">
        <f>IF($B127="","",IF('Emissions (daily means)'!$BI127=0,"*",IF('Emissions (daily means)'!U127="","*",'Emissions (daily means)'!U127)))</f>
        <v/>
      </c>
      <c r="S127" s="217" t="str">
        <f>IF($B127="","",IF('Emissions (daily means)'!$BI127=0,"*",IF('Emissions (daily means)'!V127="","*",'Emissions (daily means)'!V127)))</f>
        <v/>
      </c>
      <c r="T127" s="216" t="str">
        <f>IF($B127="","",IF('Emissions (daily means)'!$BI127=0,"*",IF('Emissions (daily means)'!W127="","*",'Emissions (daily means)'!W127)))</f>
        <v/>
      </c>
      <c r="U127" s="219" t="str">
        <f>IF($B127="","",IF('Emissions (daily means)'!$BI127=0,"*",IF('Emissions (daily means)'!X127="","*",'Emissions (daily means)'!X127)))</f>
        <v/>
      </c>
      <c r="V127" s="221" t="str">
        <f>IF($B127="","",IF('Emissions (daily means)'!$BI127=0,"*",IF('Emissions (daily means)'!Y127="","*",'Emissions (daily means)'!Y127)))</f>
        <v/>
      </c>
      <c r="W127" s="217" t="str">
        <f>IF($B127="","",IF('Emissions (daily means)'!$BI127=0,"*",IF('Emissions (daily means)'!Z127="","*",'Emissions (daily means)'!Z127)))</f>
        <v/>
      </c>
      <c r="X127" s="217" t="str">
        <f>IF($B127="","",IF('Emissions (daily means)'!$BI127=0,"*",IF('Emissions (daily means)'!AA127="","*",'Emissions (daily means)'!AA127)))</f>
        <v/>
      </c>
      <c r="Y127" s="219" t="str">
        <f>IF($B127="","",IF('Emissions (daily means)'!$BI127=0,"*",IF('Emissions (daily means)'!AB127="","*",'Emissions (daily means)'!AB127)))</f>
        <v/>
      </c>
      <c r="Z127" s="220" t="str">
        <f>IF($B127="","",IF('Emissions (daily means)'!$BI127=0,"*",IF('Emissions (daily means)'!AC127="","*",'Emissions (daily means)'!AC127)))</f>
        <v/>
      </c>
      <c r="AA127" s="216" t="str">
        <f>IF($B127="","",IF('Emissions (daily means)'!$BI127=0,"*",IF('Emissions (daily means)'!AD127="","*",'Emissions (daily means)'!AD127)))</f>
        <v/>
      </c>
      <c r="AB127" s="216" t="str">
        <f>IF($B127="","",IF('Emissions (daily means)'!$BI127=0,"*",IF('Emissions (daily means)'!AE127="","*",'Emissions (daily means)'!AE127)))</f>
        <v/>
      </c>
      <c r="AC127" s="216" t="str">
        <f>IF($B127="","",IF('Emissions (daily means)'!$BI127=0,"*",IF('Emissions (daily means)'!AF127="","*",'Emissions (daily means)'!AF127)))</f>
        <v/>
      </c>
      <c r="AD127" s="216" t="str">
        <f>IF($B127="","",IF('Emissions (daily means)'!$BI127=0,"*",IF('Emissions (daily means)'!AG127="","*",'Emissions (daily means)'!AG127)))</f>
        <v/>
      </c>
      <c r="AE127" s="216" t="str">
        <f>IF($B127="","",IF('Emissions (daily means)'!$BI127=0,"*",IF('Emissions (daily means)'!AH127="","*",'Emissions (daily means)'!AH127)))</f>
        <v/>
      </c>
      <c r="AF127" s="216" t="str">
        <f>IF($B127="","",IF('Emissions (daily means)'!$BI127=0,"*",IF('Emissions (daily means)'!AI127="","*",'Emissions (daily means)'!AI127)))</f>
        <v/>
      </c>
      <c r="AG127" s="216" t="str">
        <f>IF($B127="","",IF('Emissions (daily means)'!$BI127=0,"*",IF('Emissions (daily means)'!AJ127="","*",'Emissions (daily means)'!AJ127)))</f>
        <v/>
      </c>
      <c r="AH127" s="217" t="str">
        <f>IF($B127="","",IF('Emissions (daily means)'!$BI127=0,"*",IF('Emissions (daily means)'!AK127="","*",'Emissions (daily means)'!AK127)))</f>
        <v/>
      </c>
      <c r="AI127" s="220" t="str">
        <f>IF($B127="","",IF('Emissions (daily means)'!$BI127=0,"*",IF('Emissions (daily means)'!AL127="","*",'Emissions (daily means)'!AL127)))</f>
        <v/>
      </c>
      <c r="AJ127" s="216" t="str">
        <f>IF($B127="","",IF('Emissions (daily means)'!$BI127=0,"*",IF('Emissions (daily means)'!AM127="","*",'Emissions (daily means)'!AM127)))</f>
        <v/>
      </c>
      <c r="AK127" s="223" t="str">
        <f>IF($B127="","",IF('Emissions (daily means)'!$BI127=0,"*",IF('Emissions (daily means)'!AN127="","*",'Emissions (daily means)'!AN127)))</f>
        <v/>
      </c>
      <c r="AL127" s="224" t="str">
        <f>IF($B127="","",IF('Emissions (daily means)'!$BI127=0,"*",IF('Emissions (daily means)'!AO127="","*",'Emissions (daily means)'!AO127)))</f>
        <v/>
      </c>
      <c r="AM127" s="225" t="str">
        <f>IF($B127="","",IF('Emissions (daily means)'!$BI127=0,"*",IF('Emissions (daily means)'!BC127="","*",'Emissions (daily means)'!BC127)))</f>
        <v/>
      </c>
      <c r="AN127" s="226" t="str">
        <f>IF($B127="","",IF('Emissions (daily means)'!$BI127=0,"*",IF('Emissions (daily means)'!BD127="","*",'Emissions (daily means)'!BD127)))</f>
        <v/>
      </c>
      <c r="AO127" s="227" t="str">
        <f>IF($B127="","",IF('Emissions (daily means)'!$BI127=0,"*",IF('Emissions (daily means)'!BE127="","*",'Emissions (daily means)'!BE127)))</f>
        <v/>
      </c>
      <c r="AP127" s="21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87"/>
      <c r="BG127" s="187"/>
      <c r="BI127" s="157" t="str">
        <f t="shared" si="52"/>
        <v/>
      </c>
      <c r="BJ127" s="157" t="str">
        <f t="shared" si="48"/>
        <v/>
      </c>
      <c r="BK127" s="66" t="str">
        <f t="shared" si="49"/>
        <v/>
      </c>
      <c r="BL127" s="65" t="str">
        <f t="shared" si="56"/>
        <v/>
      </c>
      <c r="BM127" s="64" t="str">
        <f t="shared" si="56"/>
        <v/>
      </c>
      <c r="BN127" s="64" t="str">
        <f t="shared" si="56"/>
        <v/>
      </c>
      <c r="BO127" s="64" t="str">
        <f t="shared" si="56"/>
        <v/>
      </c>
      <c r="BP127" s="65" t="str">
        <f t="shared" si="56"/>
        <v/>
      </c>
      <c r="BQ127" s="65" t="str">
        <f t="shared" si="55"/>
        <v/>
      </c>
      <c r="BR127" s="65" t="str">
        <f t="shared" si="55"/>
        <v/>
      </c>
      <c r="BS127" s="65" t="str">
        <f t="shared" si="55"/>
        <v/>
      </c>
      <c r="BT127" s="64" t="str">
        <f t="shared" si="55"/>
        <v/>
      </c>
      <c r="BU127" s="65" t="str">
        <f t="shared" si="55"/>
        <v/>
      </c>
      <c r="BV127" s="65" t="str">
        <f t="shared" si="55"/>
        <v/>
      </c>
      <c r="BW127" s="65" t="str">
        <f t="shared" si="54"/>
        <v/>
      </c>
      <c r="BX127" s="65" t="str">
        <f t="shared" si="54"/>
        <v/>
      </c>
      <c r="BY127" s="65" t="str">
        <f t="shared" si="54"/>
        <v/>
      </c>
      <c r="BZ127" s="169" t="str">
        <f t="shared" si="50"/>
        <v/>
      </c>
      <c r="CH127" s="157" t="str">
        <f t="shared" si="30"/>
        <v/>
      </c>
      <c r="CI127" s="157" t="str">
        <f t="shared" si="31"/>
        <v/>
      </c>
      <c r="CJ127" s="165" t="str">
        <f t="shared" si="32"/>
        <v/>
      </c>
      <c r="CK127" s="66" t="str">
        <f t="shared" si="33"/>
        <v/>
      </c>
      <c r="CL127" s="65" t="str">
        <f t="shared" si="34"/>
        <v/>
      </c>
      <c r="CM127" s="64" t="str">
        <f t="shared" si="35"/>
        <v/>
      </c>
      <c r="CN127" s="64" t="str">
        <f t="shared" si="36"/>
        <v/>
      </c>
      <c r="CO127" s="64" t="str">
        <f t="shared" si="37"/>
        <v/>
      </c>
      <c r="CP127" s="65" t="str">
        <f t="shared" si="38"/>
        <v/>
      </c>
      <c r="CQ127" s="65" t="str">
        <f t="shared" si="39"/>
        <v/>
      </c>
      <c r="CR127" s="65" t="str">
        <f t="shared" si="40"/>
        <v/>
      </c>
      <c r="CS127" s="65" t="str">
        <f t="shared" si="41"/>
        <v/>
      </c>
      <c r="CT127" s="64" t="str">
        <f t="shared" si="42"/>
        <v/>
      </c>
      <c r="CU127" s="65" t="str">
        <f t="shared" si="43"/>
        <v/>
      </c>
      <c r="CV127" s="65" t="str">
        <f t="shared" si="44"/>
        <v/>
      </c>
      <c r="CW127" s="65" t="str">
        <f t="shared" si="45"/>
        <v/>
      </c>
      <c r="CX127" s="65" t="str">
        <f t="shared" si="46"/>
        <v/>
      </c>
      <c r="CY127" s="65" t="str">
        <f t="shared" si="47"/>
        <v/>
      </c>
    </row>
    <row r="128" spans="2:103" ht="15.75" customHeight="1" x14ac:dyDescent="0.25">
      <c r="B128" s="213" t="str">
        <f>IF('Emissions (daily means)'!D128="","",'Emissions (daily means)'!D128)</f>
        <v/>
      </c>
      <c r="C128" s="213" t="str">
        <f>IF('Emissions (daily means)'!B128="","",'Emissions (daily means)'!B128)</f>
        <v/>
      </c>
      <c r="D128" s="214" t="str">
        <f>IF('Emissions (daily means)'!E128="","",'Emissions (daily means)'!E128)</f>
        <v/>
      </c>
      <c r="E128" s="215" t="str">
        <f>IF('Emissions (daily means)'!F128="","",'Emissions (daily means)'!F128)</f>
        <v/>
      </c>
      <c r="F128" s="216" t="str">
        <f>IF($B128="","",IF('Emissions (daily means)'!$BI128=0,"*",IF('Emissions (daily means)'!I128="","*",'Emissions (daily means)'!I128)))</f>
        <v/>
      </c>
      <c r="G128" s="217" t="str">
        <f>IF($B128="","",IF('Emissions (daily means)'!$BI128=0,"*",IF('Emissions (daily means)'!J128="","*",'Emissions (daily means)'!J128)))</f>
        <v/>
      </c>
      <c r="H128" s="216" t="str">
        <f>IF($B128="","",IF('Emissions (daily means)'!$BI128=0,"*",IF('Emissions (daily means)'!K128="","*",'Emissions (daily means)'!K128)))</f>
        <v/>
      </c>
      <c r="I128" s="217" t="str">
        <f>IF($B128="","",IF('Emissions (daily means)'!$BI128=0,"*",IF('Emissions (daily means)'!L128="","*",'Emissions (daily means)'!L128)))</f>
        <v/>
      </c>
      <c r="J128" s="216" t="str">
        <f>IF($B128="","",IF('Emissions (daily means)'!$BI128=0,"*",IF('Emissions (daily means)'!M128="","*",'Emissions (daily means)'!M128)))</f>
        <v/>
      </c>
      <c r="K128" s="216" t="str">
        <f>IF($B128="","",IF('Emissions (daily means)'!$BI128=0,"*",IF('Emissions (daily means)'!N128="","*",'Emissions (daily means)'!N128)))</f>
        <v/>
      </c>
      <c r="L128" s="218" t="str">
        <f>IF($B128="","",IF('Emissions (daily means)'!$BI128=0,"*",IF('Emissions (daily means)'!O128="","*",'Emissions (daily means)'!O128)))</f>
        <v/>
      </c>
      <c r="M128" s="213" t="str">
        <f>IF($B128="","",IF('Emissions (daily means)'!$BI128=0,"*",IF('Emissions (daily means)'!P128="","*",'Emissions (daily means)'!P128)))</f>
        <v/>
      </c>
      <c r="N128" s="216" t="str">
        <f>IF($B128="","",IF('Emissions (daily means)'!$BI128=0,"*",IF('Emissions (daily means)'!Q128="","*",'Emissions (daily means)'!Q128)))</f>
        <v/>
      </c>
      <c r="O128" s="216" t="str">
        <f>IF($B128="","",IF('Emissions (daily means)'!$BI128=0,"*",IF('Emissions (daily means)'!R128="","*",'Emissions (daily means)'!R128)))</f>
        <v/>
      </c>
      <c r="P128" s="216" t="str">
        <f>IF($B128="","",IF('Emissions (daily means)'!$BI128=0,"*",IF('Emissions (daily means)'!S128="","*",'Emissions (daily means)'!S128)))</f>
        <v/>
      </c>
      <c r="Q128" s="219" t="str">
        <f>IF($B128="","",IF('Emissions (daily means)'!$BI128=0,"*",IF('Emissions (daily means)'!T128="","*",'Emissions (daily means)'!T128)))</f>
        <v/>
      </c>
      <c r="R128" s="220" t="str">
        <f>IF($B128="","",IF('Emissions (daily means)'!$BI128=0,"*",IF('Emissions (daily means)'!U128="","*",'Emissions (daily means)'!U128)))</f>
        <v/>
      </c>
      <c r="S128" s="217" t="str">
        <f>IF($B128="","",IF('Emissions (daily means)'!$BI128=0,"*",IF('Emissions (daily means)'!V128="","*",'Emissions (daily means)'!V128)))</f>
        <v/>
      </c>
      <c r="T128" s="216" t="str">
        <f>IF($B128="","",IF('Emissions (daily means)'!$BI128=0,"*",IF('Emissions (daily means)'!W128="","*",'Emissions (daily means)'!W128)))</f>
        <v/>
      </c>
      <c r="U128" s="219" t="str">
        <f>IF($B128="","",IF('Emissions (daily means)'!$BI128=0,"*",IF('Emissions (daily means)'!X128="","*",'Emissions (daily means)'!X128)))</f>
        <v/>
      </c>
      <c r="V128" s="221" t="str">
        <f>IF($B128="","",IF('Emissions (daily means)'!$BI128=0,"*",IF('Emissions (daily means)'!Y128="","*",'Emissions (daily means)'!Y128)))</f>
        <v/>
      </c>
      <c r="W128" s="217" t="str">
        <f>IF($B128="","",IF('Emissions (daily means)'!$BI128=0,"*",IF('Emissions (daily means)'!Z128="","*",'Emissions (daily means)'!Z128)))</f>
        <v/>
      </c>
      <c r="X128" s="217" t="str">
        <f>IF($B128="","",IF('Emissions (daily means)'!$BI128=0,"*",IF('Emissions (daily means)'!AA128="","*",'Emissions (daily means)'!AA128)))</f>
        <v/>
      </c>
      <c r="Y128" s="219" t="str">
        <f>IF($B128="","",IF('Emissions (daily means)'!$BI128=0,"*",IF('Emissions (daily means)'!AB128="","*",'Emissions (daily means)'!AB128)))</f>
        <v/>
      </c>
      <c r="Z128" s="220" t="str">
        <f>IF($B128="","",IF('Emissions (daily means)'!$BI128=0,"*",IF('Emissions (daily means)'!AC128="","*",'Emissions (daily means)'!AC128)))</f>
        <v/>
      </c>
      <c r="AA128" s="216" t="str">
        <f>IF($B128="","",IF('Emissions (daily means)'!$BI128=0,"*",IF('Emissions (daily means)'!AD128="","*",'Emissions (daily means)'!AD128)))</f>
        <v/>
      </c>
      <c r="AB128" s="216" t="str">
        <f>IF($B128="","",IF('Emissions (daily means)'!$BI128=0,"*",IF('Emissions (daily means)'!AE128="","*",'Emissions (daily means)'!AE128)))</f>
        <v/>
      </c>
      <c r="AC128" s="216" t="str">
        <f>IF($B128="","",IF('Emissions (daily means)'!$BI128=0,"*",IF('Emissions (daily means)'!AF128="","*",'Emissions (daily means)'!AF128)))</f>
        <v/>
      </c>
      <c r="AD128" s="216" t="str">
        <f>IF($B128="","",IF('Emissions (daily means)'!$BI128=0,"*",IF('Emissions (daily means)'!AG128="","*",'Emissions (daily means)'!AG128)))</f>
        <v/>
      </c>
      <c r="AE128" s="216" t="str">
        <f>IF($B128="","",IF('Emissions (daily means)'!$BI128=0,"*",IF('Emissions (daily means)'!AH128="","*",'Emissions (daily means)'!AH128)))</f>
        <v/>
      </c>
      <c r="AF128" s="216" t="str">
        <f>IF($B128="","",IF('Emissions (daily means)'!$BI128=0,"*",IF('Emissions (daily means)'!AI128="","*",'Emissions (daily means)'!AI128)))</f>
        <v/>
      </c>
      <c r="AG128" s="216" t="str">
        <f>IF($B128="","",IF('Emissions (daily means)'!$BI128=0,"*",IF('Emissions (daily means)'!AJ128="","*",'Emissions (daily means)'!AJ128)))</f>
        <v/>
      </c>
      <c r="AH128" s="217" t="str">
        <f>IF($B128="","",IF('Emissions (daily means)'!$BI128=0,"*",IF('Emissions (daily means)'!AK128="","*",'Emissions (daily means)'!AK128)))</f>
        <v/>
      </c>
      <c r="AI128" s="220" t="str">
        <f>IF($B128="","",IF('Emissions (daily means)'!$BI128=0,"*",IF('Emissions (daily means)'!AL128="","*",'Emissions (daily means)'!AL128)))</f>
        <v/>
      </c>
      <c r="AJ128" s="216" t="str">
        <f>IF($B128="","",IF('Emissions (daily means)'!$BI128=0,"*",IF('Emissions (daily means)'!AM128="","*",'Emissions (daily means)'!AM128)))</f>
        <v/>
      </c>
      <c r="AK128" s="223" t="str">
        <f>IF($B128="","",IF('Emissions (daily means)'!$BI128=0,"*",IF('Emissions (daily means)'!AN128="","*",'Emissions (daily means)'!AN128)))</f>
        <v/>
      </c>
      <c r="AL128" s="224" t="str">
        <f>IF($B128="","",IF('Emissions (daily means)'!$BI128=0,"*",IF('Emissions (daily means)'!AO128="","*",'Emissions (daily means)'!AO128)))</f>
        <v/>
      </c>
      <c r="AM128" s="225" t="str">
        <f>IF($B128="","",IF('Emissions (daily means)'!$BI128=0,"*",IF('Emissions (daily means)'!BC128="","*",'Emissions (daily means)'!BC128)))</f>
        <v/>
      </c>
      <c r="AN128" s="226" t="str">
        <f>IF($B128="","",IF('Emissions (daily means)'!$BI128=0,"*",IF('Emissions (daily means)'!BD128="","*",'Emissions (daily means)'!BD128)))</f>
        <v/>
      </c>
      <c r="AO128" s="227" t="str">
        <f>IF($B128="","",IF('Emissions (daily means)'!$BI128=0,"*",IF('Emissions (daily means)'!BE128="","*",'Emissions (daily means)'!BE128)))</f>
        <v/>
      </c>
      <c r="AP128" s="21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I128" s="157" t="str">
        <f t="shared" si="52"/>
        <v/>
      </c>
      <c r="BJ128" s="157" t="str">
        <f t="shared" si="48"/>
        <v/>
      </c>
      <c r="BK128" s="66" t="str">
        <f t="shared" si="49"/>
        <v/>
      </c>
      <c r="BL128" s="65" t="str">
        <f t="shared" si="56"/>
        <v/>
      </c>
      <c r="BM128" s="64" t="str">
        <f t="shared" si="56"/>
        <v/>
      </c>
      <c r="BN128" s="64" t="str">
        <f t="shared" si="56"/>
        <v/>
      </c>
      <c r="BO128" s="64" t="str">
        <f t="shared" si="56"/>
        <v/>
      </c>
      <c r="BP128" s="65" t="str">
        <f t="shared" si="56"/>
        <v/>
      </c>
      <c r="BQ128" s="65" t="str">
        <f t="shared" si="55"/>
        <v/>
      </c>
      <c r="BR128" s="65" t="str">
        <f t="shared" si="55"/>
        <v/>
      </c>
      <c r="BS128" s="65" t="str">
        <f t="shared" si="55"/>
        <v/>
      </c>
      <c r="BT128" s="64" t="str">
        <f t="shared" si="55"/>
        <v/>
      </c>
      <c r="BU128" s="65" t="str">
        <f t="shared" si="55"/>
        <v/>
      </c>
      <c r="BV128" s="65" t="str">
        <f t="shared" si="55"/>
        <v/>
      </c>
      <c r="BW128" s="65" t="str">
        <f t="shared" si="54"/>
        <v/>
      </c>
      <c r="BX128" s="65" t="str">
        <f t="shared" si="54"/>
        <v/>
      </c>
      <c r="BY128" s="65" t="str">
        <f t="shared" si="54"/>
        <v/>
      </c>
      <c r="BZ128" s="169" t="str">
        <f t="shared" si="50"/>
        <v/>
      </c>
      <c r="CH128" s="157" t="str">
        <f t="shared" si="30"/>
        <v/>
      </c>
      <c r="CI128" s="157" t="str">
        <f t="shared" si="31"/>
        <v/>
      </c>
      <c r="CJ128" s="165" t="str">
        <f t="shared" si="32"/>
        <v/>
      </c>
      <c r="CK128" s="66" t="str">
        <f t="shared" si="33"/>
        <v/>
      </c>
      <c r="CL128" s="65" t="str">
        <f t="shared" si="34"/>
        <v/>
      </c>
      <c r="CM128" s="64" t="str">
        <f t="shared" si="35"/>
        <v/>
      </c>
      <c r="CN128" s="64" t="str">
        <f t="shared" si="36"/>
        <v/>
      </c>
      <c r="CO128" s="64" t="str">
        <f t="shared" si="37"/>
        <v/>
      </c>
      <c r="CP128" s="65" t="str">
        <f t="shared" si="38"/>
        <v/>
      </c>
      <c r="CQ128" s="65" t="str">
        <f t="shared" si="39"/>
        <v/>
      </c>
      <c r="CR128" s="65" t="str">
        <f t="shared" si="40"/>
        <v/>
      </c>
      <c r="CS128" s="65" t="str">
        <f t="shared" si="41"/>
        <v/>
      </c>
      <c r="CT128" s="64" t="str">
        <f t="shared" si="42"/>
        <v/>
      </c>
      <c r="CU128" s="65" t="str">
        <f t="shared" si="43"/>
        <v/>
      </c>
      <c r="CV128" s="65" t="str">
        <f t="shared" si="44"/>
        <v/>
      </c>
      <c r="CW128" s="65" t="str">
        <f t="shared" si="45"/>
        <v/>
      </c>
      <c r="CX128" s="65" t="str">
        <f t="shared" si="46"/>
        <v/>
      </c>
      <c r="CY128" s="65" t="str">
        <f t="shared" si="47"/>
        <v/>
      </c>
    </row>
    <row r="129" spans="2:103" ht="15.75" customHeight="1" x14ac:dyDescent="0.25">
      <c r="B129" s="213" t="str">
        <f>IF('Emissions (daily means)'!D129="","",'Emissions (daily means)'!D129)</f>
        <v/>
      </c>
      <c r="C129" s="213" t="str">
        <f>IF('Emissions (daily means)'!B129="","",'Emissions (daily means)'!B129)</f>
        <v/>
      </c>
      <c r="D129" s="214" t="str">
        <f>IF('Emissions (daily means)'!E129="","",'Emissions (daily means)'!E129)</f>
        <v/>
      </c>
      <c r="E129" s="215" t="str">
        <f>IF('Emissions (daily means)'!F129="","",'Emissions (daily means)'!F129)</f>
        <v/>
      </c>
      <c r="F129" s="216" t="str">
        <f>IF($B129="","",IF('Emissions (daily means)'!$BI129=0,"*",IF('Emissions (daily means)'!I129="","*",'Emissions (daily means)'!I129)))</f>
        <v/>
      </c>
      <c r="G129" s="217" t="str">
        <f>IF($B129="","",IF('Emissions (daily means)'!$BI129=0,"*",IF('Emissions (daily means)'!J129="","*",'Emissions (daily means)'!J129)))</f>
        <v/>
      </c>
      <c r="H129" s="216" t="str">
        <f>IF($B129="","",IF('Emissions (daily means)'!$BI129=0,"*",IF('Emissions (daily means)'!K129="","*",'Emissions (daily means)'!K129)))</f>
        <v/>
      </c>
      <c r="I129" s="217" t="str">
        <f>IF($B129="","",IF('Emissions (daily means)'!$BI129=0,"*",IF('Emissions (daily means)'!L129="","*",'Emissions (daily means)'!L129)))</f>
        <v/>
      </c>
      <c r="J129" s="216" t="str">
        <f>IF($B129="","",IF('Emissions (daily means)'!$BI129=0,"*",IF('Emissions (daily means)'!M129="","*",'Emissions (daily means)'!M129)))</f>
        <v/>
      </c>
      <c r="K129" s="216" t="str">
        <f>IF($B129="","",IF('Emissions (daily means)'!$BI129=0,"*",IF('Emissions (daily means)'!N129="","*",'Emissions (daily means)'!N129)))</f>
        <v/>
      </c>
      <c r="L129" s="218" t="str">
        <f>IF($B129="","",IF('Emissions (daily means)'!$BI129=0,"*",IF('Emissions (daily means)'!O129="","*",'Emissions (daily means)'!O129)))</f>
        <v/>
      </c>
      <c r="M129" s="213" t="str">
        <f>IF($B129="","",IF('Emissions (daily means)'!$BI129=0,"*",IF('Emissions (daily means)'!P129="","*",'Emissions (daily means)'!P129)))</f>
        <v/>
      </c>
      <c r="N129" s="216" t="str">
        <f>IF($B129="","",IF('Emissions (daily means)'!$BI129=0,"*",IF('Emissions (daily means)'!Q129="","*",'Emissions (daily means)'!Q129)))</f>
        <v/>
      </c>
      <c r="O129" s="216" t="str">
        <f>IF($B129="","",IF('Emissions (daily means)'!$BI129=0,"*",IF('Emissions (daily means)'!R129="","*",'Emissions (daily means)'!R129)))</f>
        <v/>
      </c>
      <c r="P129" s="216" t="str">
        <f>IF($B129="","",IF('Emissions (daily means)'!$BI129=0,"*",IF('Emissions (daily means)'!S129="","*",'Emissions (daily means)'!S129)))</f>
        <v/>
      </c>
      <c r="Q129" s="219" t="str">
        <f>IF($B129="","",IF('Emissions (daily means)'!$BI129=0,"*",IF('Emissions (daily means)'!T129="","*",'Emissions (daily means)'!T129)))</f>
        <v/>
      </c>
      <c r="R129" s="220" t="str">
        <f>IF($B129="","",IF('Emissions (daily means)'!$BI129=0,"*",IF('Emissions (daily means)'!U129="","*",'Emissions (daily means)'!U129)))</f>
        <v/>
      </c>
      <c r="S129" s="217" t="str">
        <f>IF($B129="","",IF('Emissions (daily means)'!$BI129=0,"*",IF('Emissions (daily means)'!V129="","*",'Emissions (daily means)'!V129)))</f>
        <v/>
      </c>
      <c r="T129" s="216" t="str">
        <f>IF($B129="","",IF('Emissions (daily means)'!$BI129=0,"*",IF('Emissions (daily means)'!W129="","*",'Emissions (daily means)'!W129)))</f>
        <v/>
      </c>
      <c r="U129" s="219" t="str">
        <f>IF($B129="","",IF('Emissions (daily means)'!$BI129=0,"*",IF('Emissions (daily means)'!X129="","*",'Emissions (daily means)'!X129)))</f>
        <v/>
      </c>
      <c r="V129" s="221" t="str">
        <f>IF($B129="","",IF('Emissions (daily means)'!$BI129=0,"*",IF('Emissions (daily means)'!Y129="","*",'Emissions (daily means)'!Y129)))</f>
        <v/>
      </c>
      <c r="W129" s="217" t="str">
        <f>IF($B129="","",IF('Emissions (daily means)'!$BI129=0,"*",IF('Emissions (daily means)'!Z129="","*",'Emissions (daily means)'!Z129)))</f>
        <v/>
      </c>
      <c r="X129" s="217" t="str">
        <f>IF($B129="","",IF('Emissions (daily means)'!$BI129=0,"*",IF('Emissions (daily means)'!AA129="","*",'Emissions (daily means)'!AA129)))</f>
        <v/>
      </c>
      <c r="Y129" s="219" t="str">
        <f>IF($B129="","",IF('Emissions (daily means)'!$BI129=0,"*",IF('Emissions (daily means)'!AB129="","*",'Emissions (daily means)'!AB129)))</f>
        <v/>
      </c>
      <c r="Z129" s="220" t="str">
        <f>IF($B129="","",IF('Emissions (daily means)'!$BI129=0,"*",IF('Emissions (daily means)'!AC129="","*",'Emissions (daily means)'!AC129)))</f>
        <v/>
      </c>
      <c r="AA129" s="216" t="str">
        <f>IF($B129="","",IF('Emissions (daily means)'!$BI129=0,"*",IF('Emissions (daily means)'!AD129="","*",'Emissions (daily means)'!AD129)))</f>
        <v/>
      </c>
      <c r="AB129" s="216" t="str">
        <f>IF($B129="","",IF('Emissions (daily means)'!$BI129=0,"*",IF('Emissions (daily means)'!AE129="","*",'Emissions (daily means)'!AE129)))</f>
        <v/>
      </c>
      <c r="AC129" s="216" t="str">
        <f>IF($B129="","",IF('Emissions (daily means)'!$BI129=0,"*",IF('Emissions (daily means)'!AF129="","*",'Emissions (daily means)'!AF129)))</f>
        <v/>
      </c>
      <c r="AD129" s="216" t="str">
        <f>IF($B129="","",IF('Emissions (daily means)'!$BI129=0,"*",IF('Emissions (daily means)'!AG129="","*",'Emissions (daily means)'!AG129)))</f>
        <v/>
      </c>
      <c r="AE129" s="216" t="str">
        <f>IF($B129="","",IF('Emissions (daily means)'!$BI129=0,"*",IF('Emissions (daily means)'!AH129="","*",'Emissions (daily means)'!AH129)))</f>
        <v/>
      </c>
      <c r="AF129" s="216" t="str">
        <f>IF($B129="","",IF('Emissions (daily means)'!$BI129=0,"*",IF('Emissions (daily means)'!AI129="","*",'Emissions (daily means)'!AI129)))</f>
        <v/>
      </c>
      <c r="AG129" s="216" t="str">
        <f>IF($B129="","",IF('Emissions (daily means)'!$BI129=0,"*",IF('Emissions (daily means)'!AJ129="","*",'Emissions (daily means)'!AJ129)))</f>
        <v/>
      </c>
      <c r="AH129" s="217" t="str">
        <f>IF($B129="","",IF('Emissions (daily means)'!$BI129=0,"*",IF('Emissions (daily means)'!AK129="","*",'Emissions (daily means)'!AK129)))</f>
        <v/>
      </c>
      <c r="AI129" s="220" t="str">
        <f>IF($B129="","",IF('Emissions (daily means)'!$BI129=0,"*",IF('Emissions (daily means)'!AL129="","*",'Emissions (daily means)'!AL129)))</f>
        <v/>
      </c>
      <c r="AJ129" s="216" t="str">
        <f>IF($B129="","",IF('Emissions (daily means)'!$BI129=0,"*",IF('Emissions (daily means)'!AM129="","*",'Emissions (daily means)'!AM129)))</f>
        <v/>
      </c>
      <c r="AK129" s="223" t="str">
        <f>IF($B129="","",IF('Emissions (daily means)'!$BI129=0,"*",IF('Emissions (daily means)'!AN129="","*",'Emissions (daily means)'!AN129)))</f>
        <v/>
      </c>
      <c r="AL129" s="224" t="str">
        <f>IF($B129="","",IF('Emissions (daily means)'!$BI129=0,"*",IF('Emissions (daily means)'!AO129="","*",'Emissions (daily means)'!AO129)))</f>
        <v/>
      </c>
      <c r="AM129" s="225" t="str">
        <f>IF($B129="","",IF('Emissions (daily means)'!$BI129=0,"*",IF('Emissions (daily means)'!BC129="","*",'Emissions (daily means)'!BC129)))</f>
        <v/>
      </c>
      <c r="AN129" s="226" t="str">
        <f>IF($B129="","",IF('Emissions (daily means)'!$BI129=0,"*",IF('Emissions (daily means)'!BD129="","*",'Emissions (daily means)'!BD129)))</f>
        <v/>
      </c>
      <c r="AO129" s="227" t="str">
        <f>IF($B129="","",IF('Emissions (daily means)'!$BI129=0,"*",IF('Emissions (daily means)'!BE129="","*",'Emissions (daily means)'!BE129)))</f>
        <v/>
      </c>
      <c r="AP129" s="21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7"/>
      <c r="BG129" s="187"/>
      <c r="BI129" s="157" t="str">
        <f t="shared" si="52"/>
        <v/>
      </c>
      <c r="BJ129" s="157" t="str">
        <f t="shared" si="48"/>
        <v/>
      </c>
      <c r="BK129" s="66" t="str">
        <f t="shared" si="49"/>
        <v/>
      </c>
      <c r="BL129" s="65" t="str">
        <f t="shared" si="56"/>
        <v/>
      </c>
      <c r="BM129" s="64" t="str">
        <f t="shared" si="56"/>
        <v/>
      </c>
      <c r="BN129" s="64" t="str">
        <f t="shared" si="56"/>
        <v/>
      </c>
      <c r="BO129" s="64" t="str">
        <f t="shared" si="56"/>
        <v/>
      </c>
      <c r="BP129" s="65" t="str">
        <f t="shared" si="56"/>
        <v/>
      </c>
      <c r="BQ129" s="65" t="str">
        <f t="shared" si="55"/>
        <v/>
      </c>
      <c r="BR129" s="65" t="str">
        <f t="shared" si="55"/>
        <v/>
      </c>
      <c r="BS129" s="65" t="str">
        <f t="shared" si="55"/>
        <v/>
      </c>
      <c r="BT129" s="64" t="str">
        <f t="shared" si="55"/>
        <v/>
      </c>
      <c r="BU129" s="65" t="str">
        <f t="shared" si="55"/>
        <v/>
      </c>
      <c r="BV129" s="65" t="str">
        <f t="shared" si="55"/>
        <v/>
      </c>
      <c r="BW129" s="65" t="str">
        <f t="shared" si="54"/>
        <v/>
      </c>
      <c r="BX129" s="65" t="str">
        <f t="shared" si="54"/>
        <v/>
      </c>
      <c r="BY129" s="65" t="str">
        <f t="shared" si="54"/>
        <v/>
      </c>
      <c r="BZ129" s="169" t="str">
        <f t="shared" si="50"/>
        <v/>
      </c>
      <c r="CH129" s="157" t="str">
        <f t="shared" si="30"/>
        <v/>
      </c>
      <c r="CI129" s="157" t="str">
        <f t="shared" si="31"/>
        <v/>
      </c>
      <c r="CJ129" s="165" t="str">
        <f t="shared" si="32"/>
        <v/>
      </c>
      <c r="CK129" s="66" t="str">
        <f t="shared" si="33"/>
        <v/>
      </c>
      <c r="CL129" s="65" t="str">
        <f t="shared" si="34"/>
        <v/>
      </c>
      <c r="CM129" s="64" t="str">
        <f t="shared" si="35"/>
        <v/>
      </c>
      <c r="CN129" s="64" t="str">
        <f t="shared" si="36"/>
        <v/>
      </c>
      <c r="CO129" s="64" t="str">
        <f t="shared" si="37"/>
        <v/>
      </c>
      <c r="CP129" s="65" t="str">
        <f t="shared" si="38"/>
        <v/>
      </c>
      <c r="CQ129" s="65" t="str">
        <f t="shared" si="39"/>
        <v/>
      </c>
      <c r="CR129" s="65" t="str">
        <f t="shared" si="40"/>
        <v/>
      </c>
      <c r="CS129" s="65" t="str">
        <f t="shared" si="41"/>
        <v/>
      </c>
      <c r="CT129" s="64" t="str">
        <f t="shared" si="42"/>
        <v/>
      </c>
      <c r="CU129" s="65" t="str">
        <f t="shared" si="43"/>
        <v/>
      </c>
      <c r="CV129" s="65" t="str">
        <f t="shared" si="44"/>
        <v/>
      </c>
      <c r="CW129" s="65" t="str">
        <f t="shared" si="45"/>
        <v/>
      </c>
      <c r="CX129" s="65" t="str">
        <f t="shared" si="46"/>
        <v/>
      </c>
      <c r="CY129" s="65" t="str">
        <f t="shared" si="47"/>
        <v/>
      </c>
    </row>
    <row r="130" spans="2:103" ht="15.75" customHeight="1" x14ac:dyDescent="0.25">
      <c r="B130" s="213" t="str">
        <f>IF('Emissions (daily means)'!D130="","",'Emissions (daily means)'!D130)</f>
        <v/>
      </c>
      <c r="C130" s="213" t="str">
        <f>IF('Emissions (daily means)'!B130="","",'Emissions (daily means)'!B130)</f>
        <v/>
      </c>
      <c r="D130" s="214" t="str">
        <f>IF('Emissions (daily means)'!E130="","",'Emissions (daily means)'!E130)</f>
        <v/>
      </c>
      <c r="E130" s="215" t="str">
        <f>IF('Emissions (daily means)'!F130="","",'Emissions (daily means)'!F130)</f>
        <v/>
      </c>
      <c r="F130" s="216" t="str">
        <f>IF($B130="","",IF('Emissions (daily means)'!$BI130=0,"*",IF('Emissions (daily means)'!I130="","*",'Emissions (daily means)'!I130)))</f>
        <v/>
      </c>
      <c r="G130" s="217" t="str">
        <f>IF($B130="","",IF('Emissions (daily means)'!$BI130=0,"*",IF('Emissions (daily means)'!J130="","*",'Emissions (daily means)'!J130)))</f>
        <v/>
      </c>
      <c r="H130" s="216" t="str">
        <f>IF($B130="","",IF('Emissions (daily means)'!$BI130=0,"*",IF('Emissions (daily means)'!K130="","*",'Emissions (daily means)'!K130)))</f>
        <v/>
      </c>
      <c r="I130" s="217" t="str">
        <f>IF($B130="","",IF('Emissions (daily means)'!$BI130=0,"*",IF('Emissions (daily means)'!L130="","*",'Emissions (daily means)'!L130)))</f>
        <v/>
      </c>
      <c r="J130" s="216" t="str">
        <f>IF($B130="","",IF('Emissions (daily means)'!$BI130=0,"*",IF('Emissions (daily means)'!M130="","*",'Emissions (daily means)'!M130)))</f>
        <v/>
      </c>
      <c r="K130" s="216" t="str">
        <f>IF($B130="","",IF('Emissions (daily means)'!$BI130=0,"*",IF('Emissions (daily means)'!N130="","*",'Emissions (daily means)'!N130)))</f>
        <v/>
      </c>
      <c r="L130" s="218" t="str">
        <f>IF($B130="","",IF('Emissions (daily means)'!$BI130=0,"*",IF('Emissions (daily means)'!O130="","*",'Emissions (daily means)'!O130)))</f>
        <v/>
      </c>
      <c r="M130" s="213" t="str">
        <f>IF($B130="","",IF('Emissions (daily means)'!$BI130=0,"*",IF('Emissions (daily means)'!P130="","*",'Emissions (daily means)'!P130)))</f>
        <v/>
      </c>
      <c r="N130" s="216" t="str">
        <f>IF($B130="","",IF('Emissions (daily means)'!$BI130=0,"*",IF('Emissions (daily means)'!Q130="","*",'Emissions (daily means)'!Q130)))</f>
        <v/>
      </c>
      <c r="O130" s="216" t="str">
        <f>IF($B130="","",IF('Emissions (daily means)'!$BI130=0,"*",IF('Emissions (daily means)'!R130="","*",'Emissions (daily means)'!R130)))</f>
        <v/>
      </c>
      <c r="P130" s="216" t="str">
        <f>IF($B130="","",IF('Emissions (daily means)'!$BI130=0,"*",IF('Emissions (daily means)'!S130="","*",'Emissions (daily means)'!S130)))</f>
        <v/>
      </c>
      <c r="Q130" s="219" t="str">
        <f>IF($B130="","",IF('Emissions (daily means)'!$BI130=0,"*",IF('Emissions (daily means)'!T130="","*",'Emissions (daily means)'!T130)))</f>
        <v/>
      </c>
      <c r="R130" s="220" t="str">
        <f>IF($B130="","",IF('Emissions (daily means)'!$BI130=0,"*",IF('Emissions (daily means)'!U130="","*",'Emissions (daily means)'!U130)))</f>
        <v/>
      </c>
      <c r="S130" s="217" t="str">
        <f>IF($B130="","",IF('Emissions (daily means)'!$BI130=0,"*",IF('Emissions (daily means)'!V130="","*",'Emissions (daily means)'!V130)))</f>
        <v/>
      </c>
      <c r="T130" s="216" t="str">
        <f>IF($B130="","",IF('Emissions (daily means)'!$BI130=0,"*",IF('Emissions (daily means)'!W130="","*",'Emissions (daily means)'!W130)))</f>
        <v/>
      </c>
      <c r="U130" s="219" t="str">
        <f>IF($B130="","",IF('Emissions (daily means)'!$BI130=0,"*",IF('Emissions (daily means)'!X130="","*",'Emissions (daily means)'!X130)))</f>
        <v/>
      </c>
      <c r="V130" s="221" t="str">
        <f>IF($B130="","",IF('Emissions (daily means)'!$BI130=0,"*",IF('Emissions (daily means)'!Y130="","*",'Emissions (daily means)'!Y130)))</f>
        <v/>
      </c>
      <c r="W130" s="217" t="str">
        <f>IF($B130="","",IF('Emissions (daily means)'!$BI130=0,"*",IF('Emissions (daily means)'!Z130="","*",'Emissions (daily means)'!Z130)))</f>
        <v/>
      </c>
      <c r="X130" s="217" t="str">
        <f>IF($B130="","",IF('Emissions (daily means)'!$BI130=0,"*",IF('Emissions (daily means)'!AA130="","*",'Emissions (daily means)'!AA130)))</f>
        <v/>
      </c>
      <c r="Y130" s="219" t="str">
        <f>IF($B130="","",IF('Emissions (daily means)'!$BI130=0,"*",IF('Emissions (daily means)'!AB130="","*",'Emissions (daily means)'!AB130)))</f>
        <v/>
      </c>
      <c r="Z130" s="220" t="str">
        <f>IF($B130="","",IF('Emissions (daily means)'!$BI130=0,"*",IF('Emissions (daily means)'!AC130="","*",'Emissions (daily means)'!AC130)))</f>
        <v/>
      </c>
      <c r="AA130" s="216" t="str">
        <f>IF($B130="","",IF('Emissions (daily means)'!$BI130=0,"*",IF('Emissions (daily means)'!AD130="","*",'Emissions (daily means)'!AD130)))</f>
        <v/>
      </c>
      <c r="AB130" s="216" t="str">
        <f>IF($B130="","",IF('Emissions (daily means)'!$BI130=0,"*",IF('Emissions (daily means)'!AE130="","*",'Emissions (daily means)'!AE130)))</f>
        <v/>
      </c>
      <c r="AC130" s="216" t="str">
        <f>IF($B130="","",IF('Emissions (daily means)'!$BI130=0,"*",IF('Emissions (daily means)'!AF130="","*",'Emissions (daily means)'!AF130)))</f>
        <v/>
      </c>
      <c r="AD130" s="216" t="str">
        <f>IF($B130="","",IF('Emissions (daily means)'!$BI130=0,"*",IF('Emissions (daily means)'!AG130="","*",'Emissions (daily means)'!AG130)))</f>
        <v/>
      </c>
      <c r="AE130" s="216" t="str">
        <f>IF($B130="","",IF('Emissions (daily means)'!$BI130=0,"*",IF('Emissions (daily means)'!AH130="","*",'Emissions (daily means)'!AH130)))</f>
        <v/>
      </c>
      <c r="AF130" s="216" t="str">
        <f>IF($B130="","",IF('Emissions (daily means)'!$BI130=0,"*",IF('Emissions (daily means)'!AI130="","*",'Emissions (daily means)'!AI130)))</f>
        <v/>
      </c>
      <c r="AG130" s="216" t="str">
        <f>IF($B130="","",IF('Emissions (daily means)'!$BI130=0,"*",IF('Emissions (daily means)'!AJ130="","*",'Emissions (daily means)'!AJ130)))</f>
        <v/>
      </c>
      <c r="AH130" s="217" t="str">
        <f>IF($B130="","",IF('Emissions (daily means)'!$BI130=0,"*",IF('Emissions (daily means)'!AK130="","*",'Emissions (daily means)'!AK130)))</f>
        <v/>
      </c>
      <c r="AI130" s="220" t="str">
        <f>IF($B130="","",IF('Emissions (daily means)'!$BI130=0,"*",IF('Emissions (daily means)'!AL130="","*",'Emissions (daily means)'!AL130)))</f>
        <v/>
      </c>
      <c r="AJ130" s="216" t="str">
        <f>IF($B130="","",IF('Emissions (daily means)'!$BI130=0,"*",IF('Emissions (daily means)'!AM130="","*",'Emissions (daily means)'!AM130)))</f>
        <v/>
      </c>
      <c r="AK130" s="223" t="str">
        <f>IF($B130="","",IF('Emissions (daily means)'!$BI130=0,"*",IF('Emissions (daily means)'!AN130="","*",'Emissions (daily means)'!AN130)))</f>
        <v/>
      </c>
      <c r="AL130" s="224" t="str">
        <f>IF($B130="","",IF('Emissions (daily means)'!$BI130=0,"*",IF('Emissions (daily means)'!AO130="","*",'Emissions (daily means)'!AO130)))</f>
        <v/>
      </c>
      <c r="AM130" s="225" t="str">
        <f>IF($B130="","",IF('Emissions (daily means)'!$BI130=0,"*",IF('Emissions (daily means)'!BC130="","*",'Emissions (daily means)'!BC130)))</f>
        <v/>
      </c>
      <c r="AN130" s="226" t="str">
        <f>IF($B130="","",IF('Emissions (daily means)'!$BI130=0,"*",IF('Emissions (daily means)'!BD130="","*",'Emissions (daily means)'!BD130)))</f>
        <v/>
      </c>
      <c r="AO130" s="227" t="str">
        <f>IF($B130="","",IF('Emissions (daily means)'!$BI130=0,"*",IF('Emissions (daily means)'!BE130="","*",'Emissions (daily means)'!BE130)))</f>
        <v/>
      </c>
      <c r="AP130" s="21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I130" s="157" t="str">
        <f t="shared" si="52"/>
        <v/>
      </c>
      <c r="BJ130" s="157" t="str">
        <f t="shared" si="48"/>
        <v/>
      </c>
      <c r="BK130" s="66" t="str">
        <f t="shared" si="49"/>
        <v/>
      </c>
      <c r="BL130" s="65" t="str">
        <f t="shared" si="56"/>
        <v/>
      </c>
      <c r="BM130" s="64" t="str">
        <f t="shared" si="56"/>
        <v/>
      </c>
      <c r="BN130" s="64" t="str">
        <f t="shared" si="56"/>
        <v/>
      </c>
      <c r="BO130" s="64" t="str">
        <f t="shared" si="56"/>
        <v/>
      </c>
      <c r="BP130" s="65" t="str">
        <f t="shared" si="56"/>
        <v/>
      </c>
      <c r="BQ130" s="65" t="str">
        <f t="shared" si="55"/>
        <v/>
      </c>
      <c r="BR130" s="65" t="str">
        <f t="shared" si="55"/>
        <v/>
      </c>
      <c r="BS130" s="65" t="str">
        <f t="shared" si="55"/>
        <v/>
      </c>
      <c r="BT130" s="64" t="str">
        <f t="shared" si="55"/>
        <v/>
      </c>
      <c r="BU130" s="65" t="str">
        <f t="shared" si="55"/>
        <v/>
      </c>
      <c r="BV130" s="65" t="str">
        <f t="shared" si="55"/>
        <v/>
      </c>
      <c r="BW130" s="65" t="str">
        <f t="shared" si="54"/>
        <v/>
      </c>
      <c r="BX130" s="65" t="str">
        <f t="shared" si="54"/>
        <v/>
      </c>
      <c r="BY130" s="65" t="str">
        <f t="shared" si="54"/>
        <v/>
      </c>
      <c r="BZ130" s="169" t="str">
        <f t="shared" si="50"/>
        <v/>
      </c>
      <c r="CH130" s="157" t="str">
        <f t="shared" si="30"/>
        <v/>
      </c>
      <c r="CI130" s="157" t="str">
        <f t="shared" si="31"/>
        <v/>
      </c>
      <c r="CJ130" s="165" t="str">
        <f t="shared" si="32"/>
        <v/>
      </c>
      <c r="CK130" s="66" t="str">
        <f t="shared" si="33"/>
        <v/>
      </c>
      <c r="CL130" s="65" t="str">
        <f t="shared" si="34"/>
        <v/>
      </c>
      <c r="CM130" s="64" t="str">
        <f t="shared" si="35"/>
        <v/>
      </c>
      <c r="CN130" s="64" t="str">
        <f t="shared" si="36"/>
        <v/>
      </c>
      <c r="CO130" s="64" t="str">
        <f t="shared" si="37"/>
        <v/>
      </c>
      <c r="CP130" s="65" t="str">
        <f t="shared" si="38"/>
        <v/>
      </c>
      <c r="CQ130" s="65" t="str">
        <f t="shared" si="39"/>
        <v/>
      </c>
      <c r="CR130" s="65" t="str">
        <f t="shared" si="40"/>
        <v/>
      </c>
      <c r="CS130" s="65" t="str">
        <f t="shared" si="41"/>
        <v/>
      </c>
      <c r="CT130" s="64" t="str">
        <f t="shared" si="42"/>
        <v/>
      </c>
      <c r="CU130" s="65" t="str">
        <f t="shared" si="43"/>
        <v/>
      </c>
      <c r="CV130" s="65" t="str">
        <f t="shared" si="44"/>
        <v/>
      </c>
      <c r="CW130" s="65" t="str">
        <f t="shared" si="45"/>
        <v/>
      </c>
      <c r="CX130" s="65" t="str">
        <f t="shared" si="46"/>
        <v/>
      </c>
      <c r="CY130" s="65" t="str">
        <f t="shared" si="47"/>
        <v/>
      </c>
    </row>
    <row r="131" spans="2:103" ht="15.75" customHeight="1" x14ac:dyDescent="0.25">
      <c r="B131" s="213" t="str">
        <f>IF('Emissions (daily means)'!D131="","",'Emissions (daily means)'!D131)</f>
        <v/>
      </c>
      <c r="C131" s="213" t="str">
        <f>IF('Emissions (daily means)'!B131="","",'Emissions (daily means)'!B131)</f>
        <v/>
      </c>
      <c r="D131" s="214" t="str">
        <f>IF('Emissions (daily means)'!E131="","",'Emissions (daily means)'!E131)</f>
        <v/>
      </c>
      <c r="E131" s="215" t="str">
        <f>IF('Emissions (daily means)'!F131="","",'Emissions (daily means)'!F131)</f>
        <v/>
      </c>
      <c r="F131" s="216" t="str">
        <f>IF($B131="","",IF('Emissions (daily means)'!$BI131=0,"*",IF('Emissions (daily means)'!I131="","*",'Emissions (daily means)'!I131)))</f>
        <v/>
      </c>
      <c r="G131" s="217" t="str">
        <f>IF($B131="","",IF('Emissions (daily means)'!$BI131=0,"*",IF('Emissions (daily means)'!J131="","*",'Emissions (daily means)'!J131)))</f>
        <v/>
      </c>
      <c r="H131" s="216" t="str">
        <f>IF($B131="","",IF('Emissions (daily means)'!$BI131=0,"*",IF('Emissions (daily means)'!K131="","*",'Emissions (daily means)'!K131)))</f>
        <v/>
      </c>
      <c r="I131" s="217" t="str">
        <f>IF($B131="","",IF('Emissions (daily means)'!$BI131=0,"*",IF('Emissions (daily means)'!L131="","*",'Emissions (daily means)'!L131)))</f>
        <v/>
      </c>
      <c r="J131" s="216" t="str">
        <f>IF($B131="","",IF('Emissions (daily means)'!$BI131=0,"*",IF('Emissions (daily means)'!M131="","*",'Emissions (daily means)'!M131)))</f>
        <v/>
      </c>
      <c r="K131" s="216" t="str">
        <f>IF($B131="","",IF('Emissions (daily means)'!$BI131=0,"*",IF('Emissions (daily means)'!N131="","*",'Emissions (daily means)'!N131)))</f>
        <v/>
      </c>
      <c r="L131" s="218" t="str">
        <f>IF($B131="","",IF('Emissions (daily means)'!$BI131=0,"*",IF('Emissions (daily means)'!O131="","*",'Emissions (daily means)'!O131)))</f>
        <v/>
      </c>
      <c r="M131" s="213" t="str">
        <f>IF($B131="","",IF('Emissions (daily means)'!$BI131=0,"*",IF('Emissions (daily means)'!P131="","*",'Emissions (daily means)'!P131)))</f>
        <v/>
      </c>
      <c r="N131" s="216" t="str">
        <f>IF($B131="","",IF('Emissions (daily means)'!$BI131=0,"*",IF('Emissions (daily means)'!Q131="","*",'Emissions (daily means)'!Q131)))</f>
        <v/>
      </c>
      <c r="O131" s="216" t="str">
        <f>IF($B131="","",IF('Emissions (daily means)'!$BI131=0,"*",IF('Emissions (daily means)'!R131="","*",'Emissions (daily means)'!R131)))</f>
        <v/>
      </c>
      <c r="P131" s="216" t="str">
        <f>IF($B131="","",IF('Emissions (daily means)'!$BI131=0,"*",IF('Emissions (daily means)'!S131="","*",'Emissions (daily means)'!S131)))</f>
        <v/>
      </c>
      <c r="Q131" s="219" t="str">
        <f>IF($B131="","",IF('Emissions (daily means)'!$BI131=0,"*",IF('Emissions (daily means)'!T131="","*",'Emissions (daily means)'!T131)))</f>
        <v/>
      </c>
      <c r="R131" s="220" t="str">
        <f>IF($B131="","",IF('Emissions (daily means)'!$BI131=0,"*",IF('Emissions (daily means)'!U131="","*",'Emissions (daily means)'!U131)))</f>
        <v/>
      </c>
      <c r="S131" s="217" t="str">
        <f>IF($B131="","",IF('Emissions (daily means)'!$BI131=0,"*",IF('Emissions (daily means)'!V131="","*",'Emissions (daily means)'!V131)))</f>
        <v/>
      </c>
      <c r="T131" s="216" t="str">
        <f>IF($B131="","",IF('Emissions (daily means)'!$BI131=0,"*",IF('Emissions (daily means)'!W131="","*",'Emissions (daily means)'!W131)))</f>
        <v/>
      </c>
      <c r="U131" s="219" t="str">
        <f>IF($B131="","",IF('Emissions (daily means)'!$BI131=0,"*",IF('Emissions (daily means)'!X131="","*",'Emissions (daily means)'!X131)))</f>
        <v/>
      </c>
      <c r="V131" s="221" t="str">
        <f>IF($B131="","",IF('Emissions (daily means)'!$BI131=0,"*",IF('Emissions (daily means)'!Y131="","*",'Emissions (daily means)'!Y131)))</f>
        <v/>
      </c>
      <c r="W131" s="217" t="str">
        <f>IF($B131="","",IF('Emissions (daily means)'!$BI131=0,"*",IF('Emissions (daily means)'!Z131="","*",'Emissions (daily means)'!Z131)))</f>
        <v/>
      </c>
      <c r="X131" s="217" t="str">
        <f>IF($B131="","",IF('Emissions (daily means)'!$BI131=0,"*",IF('Emissions (daily means)'!AA131="","*",'Emissions (daily means)'!AA131)))</f>
        <v/>
      </c>
      <c r="Y131" s="219" t="str">
        <f>IF($B131="","",IF('Emissions (daily means)'!$BI131=0,"*",IF('Emissions (daily means)'!AB131="","*",'Emissions (daily means)'!AB131)))</f>
        <v/>
      </c>
      <c r="Z131" s="220" t="str">
        <f>IF($B131="","",IF('Emissions (daily means)'!$BI131=0,"*",IF('Emissions (daily means)'!AC131="","*",'Emissions (daily means)'!AC131)))</f>
        <v/>
      </c>
      <c r="AA131" s="216" t="str">
        <f>IF($B131="","",IF('Emissions (daily means)'!$BI131=0,"*",IF('Emissions (daily means)'!AD131="","*",'Emissions (daily means)'!AD131)))</f>
        <v/>
      </c>
      <c r="AB131" s="216" t="str">
        <f>IF($B131="","",IF('Emissions (daily means)'!$BI131=0,"*",IF('Emissions (daily means)'!AE131="","*",'Emissions (daily means)'!AE131)))</f>
        <v/>
      </c>
      <c r="AC131" s="216" t="str">
        <f>IF($B131="","",IF('Emissions (daily means)'!$BI131=0,"*",IF('Emissions (daily means)'!AF131="","*",'Emissions (daily means)'!AF131)))</f>
        <v/>
      </c>
      <c r="AD131" s="216" t="str">
        <f>IF($B131="","",IF('Emissions (daily means)'!$BI131=0,"*",IF('Emissions (daily means)'!AG131="","*",'Emissions (daily means)'!AG131)))</f>
        <v/>
      </c>
      <c r="AE131" s="216" t="str">
        <f>IF($B131="","",IF('Emissions (daily means)'!$BI131=0,"*",IF('Emissions (daily means)'!AH131="","*",'Emissions (daily means)'!AH131)))</f>
        <v/>
      </c>
      <c r="AF131" s="216" t="str">
        <f>IF($B131="","",IF('Emissions (daily means)'!$BI131=0,"*",IF('Emissions (daily means)'!AI131="","*",'Emissions (daily means)'!AI131)))</f>
        <v/>
      </c>
      <c r="AG131" s="216" t="str">
        <f>IF($B131="","",IF('Emissions (daily means)'!$BI131=0,"*",IF('Emissions (daily means)'!AJ131="","*",'Emissions (daily means)'!AJ131)))</f>
        <v/>
      </c>
      <c r="AH131" s="217" t="str">
        <f>IF($B131="","",IF('Emissions (daily means)'!$BI131=0,"*",IF('Emissions (daily means)'!AK131="","*",'Emissions (daily means)'!AK131)))</f>
        <v/>
      </c>
      <c r="AI131" s="220" t="str">
        <f>IF($B131="","",IF('Emissions (daily means)'!$BI131=0,"*",IF('Emissions (daily means)'!AL131="","*",'Emissions (daily means)'!AL131)))</f>
        <v/>
      </c>
      <c r="AJ131" s="216" t="str">
        <f>IF($B131="","",IF('Emissions (daily means)'!$BI131=0,"*",IF('Emissions (daily means)'!AM131="","*",'Emissions (daily means)'!AM131)))</f>
        <v/>
      </c>
      <c r="AK131" s="223" t="str">
        <f>IF($B131="","",IF('Emissions (daily means)'!$BI131=0,"*",IF('Emissions (daily means)'!AN131="","*",'Emissions (daily means)'!AN131)))</f>
        <v/>
      </c>
      <c r="AL131" s="224" t="str">
        <f>IF($B131="","",IF('Emissions (daily means)'!$BI131=0,"*",IF('Emissions (daily means)'!AO131="","*",'Emissions (daily means)'!AO131)))</f>
        <v/>
      </c>
      <c r="AM131" s="225" t="str">
        <f>IF($B131="","",IF('Emissions (daily means)'!$BI131=0,"*",IF('Emissions (daily means)'!BC131="","*",'Emissions (daily means)'!BC131)))</f>
        <v/>
      </c>
      <c r="AN131" s="226" t="str">
        <f>IF($B131="","",IF('Emissions (daily means)'!$BI131=0,"*",IF('Emissions (daily means)'!BD131="","*",'Emissions (daily means)'!BD131)))</f>
        <v/>
      </c>
      <c r="AO131" s="227" t="str">
        <f>IF($B131="","",IF('Emissions (daily means)'!$BI131=0,"*",IF('Emissions (daily means)'!BE131="","*",'Emissions (daily means)'!BE131)))</f>
        <v/>
      </c>
      <c r="AP131" s="21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I131" s="157" t="str">
        <f t="shared" si="52"/>
        <v/>
      </c>
      <c r="BJ131" s="157" t="str">
        <f t="shared" si="48"/>
        <v/>
      </c>
      <c r="BK131" s="66" t="str">
        <f t="shared" si="49"/>
        <v/>
      </c>
      <c r="BL131" s="65" t="str">
        <f t="shared" si="56"/>
        <v/>
      </c>
      <c r="BM131" s="64" t="str">
        <f t="shared" si="56"/>
        <v/>
      </c>
      <c r="BN131" s="64" t="str">
        <f t="shared" si="56"/>
        <v/>
      </c>
      <c r="BO131" s="64" t="str">
        <f t="shared" si="56"/>
        <v/>
      </c>
      <c r="BP131" s="65" t="str">
        <f t="shared" si="56"/>
        <v/>
      </c>
      <c r="BQ131" s="65" t="str">
        <f t="shared" si="55"/>
        <v/>
      </c>
      <c r="BR131" s="65" t="str">
        <f t="shared" si="55"/>
        <v/>
      </c>
      <c r="BS131" s="65" t="str">
        <f t="shared" si="55"/>
        <v/>
      </c>
      <c r="BT131" s="64" t="str">
        <f t="shared" si="55"/>
        <v/>
      </c>
      <c r="BU131" s="65" t="str">
        <f t="shared" si="55"/>
        <v/>
      </c>
      <c r="BV131" s="65" t="str">
        <f t="shared" si="55"/>
        <v/>
      </c>
      <c r="BW131" s="65" t="str">
        <f t="shared" si="54"/>
        <v/>
      </c>
      <c r="BX131" s="65" t="str">
        <f t="shared" si="54"/>
        <v/>
      </c>
      <c r="BY131" s="65" t="str">
        <f t="shared" si="54"/>
        <v/>
      </c>
      <c r="BZ131" s="169" t="str">
        <f t="shared" si="50"/>
        <v/>
      </c>
      <c r="CH131" s="157" t="str">
        <f t="shared" si="30"/>
        <v/>
      </c>
      <c r="CI131" s="157" t="str">
        <f t="shared" si="31"/>
        <v/>
      </c>
      <c r="CJ131" s="165" t="str">
        <f t="shared" si="32"/>
        <v/>
      </c>
      <c r="CK131" s="66" t="str">
        <f t="shared" si="33"/>
        <v/>
      </c>
      <c r="CL131" s="65" t="str">
        <f t="shared" si="34"/>
        <v/>
      </c>
      <c r="CM131" s="64" t="str">
        <f t="shared" si="35"/>
        <v/>
      </c>
      <c r="CN131" s="64" t="str">
        <f t="shared" si="36"/>
        <v/>
      </c>
      <c r="CO131" s="64" t="str">
        <f t="shared" si="37"/>
        <v/>
      </c>
      <c r="CP131" s="65" t="str">
        <f t="shared" si="38"/>
        <v/>
      </c>
      <c r="CQ131" s="65" t="str">
        <f t="shared" si="39"/>
        <v/>
      </c>
      <c r="CR131" s="65" t="str">
        <f t="shared" si="40"/>
        <v/>
      </c>
      <c r="CS131" s="65" t="str">
        <f t="shared" si="41"/>
        <v/>
      </c>
      <c r="CT131" s="64" t="str">
        <f t="shared" si="42"/>
        <v/>
      </c>
      <c r="CU131" s="65" t="str">
        <f t="shared" si="43"/>
        <v/>
      </c>
      <c r="CV131" s="65" t="str">
        <f t="shared" si="44"/>
        <v/>
      </c>
      <c r="CW131" s="65" t="str">
        <f t="shared" si="45"/>
        <v/>
      </c>
      <c r="CX131" s="65" t="str">
        <f t="shared" si="46"/>
        <v/>
      </c>
      <c r="CY131" s="65" t="str">
        <f t="shared" si="47"/>
        <v/>
      </c>
    </row>
    <row r="132" spans="2:103" ht="15.75" customHeight="1" x14ac:dyDescent="0.25">
      <c r="B132" s="213" t="str">
        <f>IF('Emissions (daily means)'!D132="","",'Emissions (daily means)'!D132)</f>
        <v/>
      </c>
      <c r="C132" s="213" t="str">
        <f>IF('Emissions (daily means)'!B132="","",'Emissions (daily means)'!B132)</f>
        <v/>
      </c>
      <c r="D132" s="214" t="str">
        <f>IF('Emissions (daily means)'!E132="","",'Emissions (daily means)'!E132)</f>
        <v/>
      </c>
      <c r="E132" s="215" t="str">
        <f>IF('Emissions (daily means)'!F132="","",'Emissions (daily means)'!F132)</f>
        <v/>
      </c>
      <c r="F132" s="216" t="str">
        <f>IF($B132="","",IF('Emissions (daily means)'!$BI132=0,"*",IF('Emissions (daily means)'!I132="","*",'Emissions (daily means)'!I132)))</f>
        <v/>
      </c>
      <c r="G132" s="217" t="str">
        <f>IF($B132="","",IF('Emissions (daily means)'!$BI132=0,"*",IF('Emissions (daily means)'!J132="","*",'Emissions (daily means)'!J132)))</f>
        <v/>
      </c>
      <c r="H132" s="216" t="str">
        <f>IF($B132="","",IF('Emissions (daily means)'!$BI132=0,"*",IF('Emissions (daily means)'!K132="","*",'Emissions (daily means)'!K132)))</f>
        <v/>
      </c>
      <c r="I132" s="217" t="str">
        <f>IF($B132="","",IF('Emissions (daily means)'!$BI132=0,"*",IF('Emissions (daily means)'!L132="","*",'Emissions (daily means)'!L132)))</f>
        <v/>
      </c>
      <c r="J132" s="216" t="str">
        <f>IF($B132="","",IF('Emissions (daily means)'!$BI132=0,"*",IF('Emissions (daily means)'!M132="","*",'Emissions (daily means)'!M132)))</f>
        <v/>
      </c>
      <c r="K132" s="216" t="str">
        <f>IF($B132="","",IF('Emissions (daily means)'!$BI132=0,"*",IF('Emissions (daily means)'!N132="","*",'Emissions (daily means)'!N132)))</f>
        <v/>
      </c>
      <c r="L132" s="218" t="str">
        <f>IF($B132="","",IF('Emissions (daily means)'!$BI132=0,"*",IF('Emissions (daily means)'!O132="","*",'Emissions (daily means)'!O132)))</f>
        <v/>
      </c>
      <c r="M132" s="213" t="str">
        <f>IF($B132="","",IF('Emissions (daily means)'!$BI132=0,"*",IF('Emissions (daily means)'!P132="","*",'Emissions (daily means)'!P132)))</f>
        <v/>
      </c>
      <c r="N132" s="216" t="str">
        <f>IF($B132="","",IF('Emissions (daily means)'!$BI132=0,"*",IF('Emissions (daily means)'!Q132="","*",'Emissions (daily means)'!Q132)))</f>
        <v/>
      </c>
      <c r="O132" s="216" t="str">
        <f>IF($B132="","",IF('Emissions (daily means)'!$BI132=0,"*",IF('Emissions (daily means)'!R132="","*",'Emissions (daily means)'!R132)))</f>
        <v/>
      </c>
      <c r="P132" s="216" t="str">
        <f>IF($B132="","",IF('Emissions (daily means)'!$BI132=0,"*",IF('Emissions (daily means)'!S132="","*",'Emissions (daily means)'!S132)))</f>
        <v/>
      </c>
      <c r="Q132" s="219" t="str">
        <f>IF($B132="","",IF('Emissions (daily means)'!$BI132=0,"*",IF('Emissions (daily means)'!T132="","*",'Emissions (daily means)'!T132)))</f>
        <v/>
      </c>
      <c r="R132" s="220" t="str">
        <f>IF($B132="","",IF('Emissions (daily means)'!$BI132=0,"*",IF('Emissions (daily means)'!U132="","*",'Emissions (daily means)'!U132)))</f>
        <v/>
      </c>
      <c r="S132" s="217" t="str">
        <f>IF($B132="","",IF('Emissions (daily means)'!$BI132=0,"*",IF('Emissions (daily means)'!V132="","*",'Emissions (daily means)'!V132)))</f>
        <v/>
      </c>
      <c r="T132" s="216" t="str">
        <f>IF($B132="","",IF('Emissions (daily means)'!$BI132=0,"*",IF('Emissions (daily means)'!W132="","*",'Emissions (daily means)'!W132)))</f>
        <v/>
      </c>
      <c r="U132" s="219" t="str">
        <f>IF($B132="","",IF('Emissions (daily means)'!$BI132=0,"*",IF('Emissions (daily means)'!X132="","*",'Emissions (daily means)'!X132)))</f>
        <v/>
      </c>
      <c r="V132" s="221" t="str">
        <f>IF($B132="","",IF('Emissions (daily means)'!$BI132=0,"*",IF('Emissions (daily means)'!Y132="","*",'Emissions (daily means)'!Y132)))</f>
        <v/>
      </c>
      <c r="W132" s="217" t="str">
        <f>IF($B132="","",IF('Emissions (daily means)'!$BI132=0,"*",IF('Emissions (daily means)'!Z132="","*",'Emissions (daily means)'!Z132)))</f>
        <v/>
      </c>
      <c r="X132" s="217" t="str">
        <f>IF($B132="","",IF('Emissions (daily means)'!$BI132=0,"*",IF('Emissions (daily means)'!AA132="","*",'Emissions (daily means)'!AA132)))</f>
        <v/>
      </c>
      <c r="Y132" s="219" t="str">
        <f>IF($B132="","",IF('Emissions (daily means)'!$BI132=0,"*",IF('Emissions (daily means)'!AB132="","*",'Emissions (daily means)'!AB132)))</f>
        <v/>
      </c>
      <c r="Z132" s="220" t="str">
        <f>IF($B132="","",IF('Emissions (daily means)'!$BI132=0,"*",IF('Emissions (daily means)'!AC132="","*",'Emissions (daily means)'!AC132)))</f>
        <v/>
      </c>
      <c r="AA132" s="216" t="str">
        <f>IF($B132="","",IF('Emissions (daily means)'!$BI132=0,"*",IF('Emissions (daily means)'!AD132="","*",'Emissions (daily means)'!AD132)))</f>
        <v/>
      </c>
      <c r="AB132" s="216" t="str">
        <f>IF($B132="","",IF('Emissions (daily means)'!$BI132=0,"*",IF('Emissions (daily means)'!AE132="","*",'Emissions (daily means)'!AE132)))</f>
        <v/>
      </c>
      <c r="AC132" s="216" t="str">
        <f>IF($B132="","",IF('Emissions (daily means)'!$BI132=0,"*",IF('Emissions (daily means)'!AF132="","*",'Emissions (daily means)'!AF132)))</f>
        <v/>
      </c>
      <c r="AD132" s="216" t="str">
        <f>IF($B132="","",IF('Emissions (daily means)'!$BI132=0,"*",IF('Emissions (daily means)'!AG132="","*",'Emissions (daily means)'!AG132)))</f>
        <v/>
      </c>
      <c r="AE132" s="216" t="str">
        <f>IF($B132="","",IF('Emissions (daily means)'!$BI132=0,"*",IF('Emissions (daily means)'!AH132="","*",'Emissions (daily means)'!AH132)))</f>
        <v/>
      </c>
      <c r="AF132" s="216" t="str">
        <f>IF($B132="","",IF('Emissions (daily means)'!$BI132=0,"*",IF('Emissions (daily means)'!AI132="","*",'Emissions (daily means)'!AI132)))</f>
        <v/>
      </c>
      <c r="AG132" s="216" t="str">
        <f>IF($B132="","",IF('Emissions (daily means)'!$BI132=0,"*",IF('Emissions (daily means)'!AJ132="","*",'Emissions (daily means)'!AJ132)))</f>
        <v/>
      </c>
      <c r="AH132" s="217" t="str">
        <f>IF($B132="","",IF('Emissions (daily means)'!$BI132=0,"*",IF('Emissions (daily means)'!AK132="","*",'Emissions (daily means)'!AK132)))</f>
        <v/>
      </c>
      <c r="AI132" s="220" t="str">
        <f>IF($B132="","",IF('Emissions (daily means)'!$BI132=0,"*",IF('Emissions (daily means)'!AL132="","*",'Emissions (daily means)'!AL132)))</f>
        <v/>
      </c>
      <c r="AJ132" s="216" t="str">
        <f>IF($B132="","",IF('Emissions (daily means)'!$BI132=0,"*",IF('Emissions (daily means)'!AM132="","*",'Emissions (daily means)'!AM132)))</f>
        <v/>
      </c>
      <c r="AK132" s="223" t="str">
        <f>IF($B132="","",IF('Emissions (daily means)'!$BI132=0,"*",IF('Emissions (daily means)'!AN132="","*",'Emissions (daily means)'!AN132)))</f>
        <v/>
      </c>
      <c r="AL132" s="224" t="str">
        <f>IF($B132="","",IF('Emissions (daily means)'!$BI132=0,"*",IF('Emissions (daily means)'!AO132="","*",'Emissions (daily means)'!AO132)))</f>
        <v/>
      </c>
      <c r="AM132" s="225" t="str">
        <f>IF($B132="","",IF('Emissions (daily means)'!$BI132=0,"*",IF('Emissions (daily means)'!BC132="","*",'Emissions (daily means)'!BC132)))</f>
        <v/>
      </c>
      <c r="AN132" s="226" t="str">
        <f>IF($B132="","",IF('Emissions (daily means)'!$BI132=0,"*",IF('Emissions (daily means)'!BD132="","*",'Emissions (daily means)'!BD132)))</f>
        <v/>
      </c>
      <c r="AO132" s="227" t="str">
        <f>IF($B132="","",IF('Emissions (daily means)'!$BI132=0,"*",IF('Emissions (daily means)'!BE132="","*",'Emissions (daily means)'!BE132)))</f>
        <v/>
      </c>
      <c r="AP132" s="21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I132" s="157" t="str">
        <f t="shared" si="52"/>
        <v/>
      </c>
      <c r="BJ132" s="157" t="str">
        <f t="shared" si="48"/>
        <v/>
      </c>
      <c r="BK132" s="66" t="str">
        <f t="shared" si="49"/>
        <v/>
      </c>
      <c r="BL132" s="65" t="str">
        <f t="shared" si="56"/>
        <v/>
      </c>
      <c r="BM132" s="64" t="str">
        <f t="shared" si="56"/>
        <v/>
      </c>
      <c r="BN132" s="64" t="str">
        <f t="shared" si="56"/>
        <v/>
      </c>
      <c r="BO132" s="64" t="str">
        <f t="shared" si="56"/>
        <v/>
      </c>
      <c r="BP132" s="65" t="str">
        <f t="shared" si="56"/>
        <v/>
      </c>
      <c r="BQ132" s="65" t="str">
        <f t="shared" si="55"/>
        <v/>
      </c>
      <c r="BR132" s="65" t="str">
        <f t="shared" si="55"/>
        <v/>
      </c>
      <c r="BS132" s="65" t="str">
        <f t="shared" si="55"/>
        <v/>
      </c>
      <c r="BT132" s="64" t="str">
        <f t="shared" si="55"/>
        <v/>
      </c>
      <c r="BU132" s="65" t="str">
        <f t="shared" si="55"/>
        <v/>
      </c>
      <c r="BV132" s="65" t="str">
        <f t="shared" si="55"/>
        <v/>
      </c>
      <c r="BW132" s="65" t="str">
        <f t="shared" si="54"/>
        <v/>
      </c>
      <c r="BX132" s="65" t="str">
        <f t="shared" si="54"/>
        <v/>
      </c>
      <c r="BY132" s="65" t="str">
        <f t="shared" si="54"/>
        <v/>
      </c>
      <c r="BZ132" s="169" t="str">
        <f t="shared" si="50"/>
        <v/>
      </c>
      <c r="CH132" s="157" t="str">
        <f t="shared" si="30"/>
        <v/>
      </c>
      <c r="CI132" s="157" t="str">
        <f t="shared" si="31"/>
        <v/>
      </c>
      <c r="CJ132" s="165" t="str">
        <f t="shared" si="32"/>
        <v/>
      </c>
      <c r="CK132" s="66" t="str">
        <f t="shared" si="33"/>
        <v/>
      </c>
      <c r="CL132" s="65" t="str">
        <f t="shared" si="34"/>
        <v/>
      </c>
      <c r="CM132" s="64" t="str">
        <f t="shared" si="35"/>
        <v/>
      </c>
      <c r="CN132" s="64" t="str">
        <f t="shared" si="36"/>
        <v/>
      </c>
      <c r="CO132" s="64" t="str">
        <f t="shared" si="37"/>
        <v/>
      </c>
      <c r="CP132" s="65" t="str">
        <f t="shared" si="38"/>
        <v/>
      </c>
      <c r="CQ132" s="65" t="str">
        <f t="shared" si="39"/>
        <v/>
      </c>
      <c r="CR132" s="65" t="str">
        <f t="shared" si="40"/>
        <v/>
      </c>
      <c r="CS132" s="65" t="str">
        <f t="shared" si="41"/>
        <v/>
      </c>
      <c r="CT132" s="64" t="str">
        <f t="shared" si="42"/>
        <v/>
      </c>
      <c r="CU132" s="65" t="str">
        <f t="shared" si="43"/>
        <v/>
      </c>
      <c r="CV132" s="65" t="str">
        <f t="shared" si="44"/>
        <v/>
      </c>
      <c r="CW132" s="65" t="str">
        <f t="shared" si="45"/>
        <v/>
      </c>
      <c r="CX132" s="65" t="str">
        <f t="shared" si="46"/>
        <v/>
      </c>
      <c r="CY132" s="65" t="str">
        <f t="shared" si="47"/>
        <v/>
      </c>
    </row>
    <row r="133" spans="2:103" ht="15.75" customHeight="1" x14ac:dyDescent="0.25">
      <c r="B133" s="213" t="str">
        <f>IF('Emissions (daily means)'!D133="","",'Emissions (daily means)'!D133)</f>
        <v/>
      </c>
      <c r="C133" s="213" t="str">
        <f>IF('Emissions (daily means)'!B133="","",'Emissions (daily means)'!B133)</f>
        <v/>
      </c>
      <c r="D133" s="214" t="str">
        <f>IF('Emissions (daily means)'!E133="","",'Emissions (daily means)'!E133)</f>
        <v/>
      </c>
      <c r="E133" s="215" t="str">
        <f>IF('Emissions (daily means)'!F133="","",'Emissions (daily means)'!F133)</f>
        <v/>
      </c>
      <c r="F133" s="216" t="str">
        <f>IF($B133="","",IF('Emissions (daily means)'!$BI133=0,"*",IF('Emissions (daily means)'!I133="","*",'Emissions (daily means)'!I133)))</f>
        <v/>
      </c>
      <c r="G133" s="217" t="str">
        <f>IF($B133="","",IF('Emissions (daily means)'!$BI133=0,"*",IF('Emissions (daily means)'!J133="","*",'Emissions (daily means)'!J133)))</f>
        <v/>
      </c>
      <c r="H133" s="216" t="str">
        <f>IF($B133="","",IF('Emissions (daily means)'!$BI133=0,"*",IF('Emissions (daily means)'!K133="","*",'Emissions (daily means)'!K133)))</f>
        <v/>
      </c>
      <c r="I133" s="217" t="str">
        <f>IF($B133="","",IF('Emissions (daily means)'!$BI133=0,"*",IF('Emissions (daily means)'!L133="","*",'Emissions (daily means)'!L133)))</f>
        <v/>
      </c>
      <c r="J133" s="216" t="str">
        <f>IF($B133="","",IF('Emissions (daily means)'!$BI133=0,"*",IF('Emissions (daily means)'!M133="","*",'Emissions (daily means)'!M133)))</f>
        <v/>
      </c>
      <c r="K133" s="216" t="str">
        <f>IF($B133="","",IF('Emissions (daily means)'!$BI133=0,"*",IF('Emissions (daily means)'!N133="","*",'Emissions (daily means)'!N133)))</f>
        <v/>
      </c>
      <c r="L133" s="218" t="str">
        <f>IF($B133="","",IF('Emissions (daily means)'!$BI133=0,"*",IF('Emissions (daily means)'!O133="","*",'Emissions (daily means)'!O133)))</f>
        <v/>
      </c>
      <c r="M133" s="213" t="str">
        <f>IF($B133="","",IF('Emissions (daily means)'!$BI133=0,"*",IF('Emissions (daily means)'!P133="","*",'Emissions (daily means)'!P133)))</f>
        <v/>
      </c>
      <c r="N133" s="216" t="str">
        <f>IF($B133="","",IF('Emissions (daily means)'!$BI133=0,"*",IF('Emissions (daily means)'!Q133="","*",'Emissions (daily means)'!Q133)))</f>
        <v/>
      </c>
      <c r="O133" s="216" t="str">
        <f>IF($B133="","",IF('Emissions (daily means)'!$BI133=0,"*",IF('Emissions (daily means)'!R133="","*",'Emissions (daily means)'!R133)))</f>
        <v/>
      </c>
      <c r="P133" s="216" t="str">
        <f>IF($B133="","",IF('Emissions (daily means)'!$BI133=0,"*",IF('Emissions (daily means)'!S133="","*",'Emissions (daily means)'!S133)))</f>
        <v/>
      </c>
      <c r="Q133" s="219" t="str">
        <f>IF($B133="","",IF('Emissions (daily means)'!$BI133=0,"*",IF('Emissions (daily means)'!T133="","*",'Emissions (daily means)'!T133)))</f>
        <v/>
      </c>
      <c r="R133" s="220" t="str">
        <f>IF($B133="","",IF('Emissions (daily means)'!$BI133=0,"*",IF('Emissions (daily means)'!U133="","*",'Emissions (daily means)'!U133)))</f>
        <v/>
      </c>
      <c r="S133" s="217" t="str">
        <f>IF($B133="","",IF('Emissions (daily means)'!$BI133=0,"*",IF('Emissions (daily means)'!V133="","*",'Emissions (daily means)'!V133)))</f>
        <v/>
      </c>
      <c r="T133" s="216" t="str">
        <f>IF($B133="","",IF('Emissions (daily means)'!$BI133=0,"*",IF('Emissions (daily means)'!W133="","*",'Emissions (daily means)'!W133)))</f>
        <v/>
      </c>
      <c r="U133" s="219" t="str">
        <f>IF($B133="","",IF('Emissions (daily means)'!$BI133=0,"*",IF('Emissions (daily means)'!X133="","*",'Emissions (daily means)'!X133)))</f>
        <v/>
      </c>
      <c r="V133" s="221" t="str">
        <f>IF($B133="","",IF('Emissions (daily means)'!$BI133=0,"*",IF('Emissions (daily means)'!Y133="","*",'Emissions (daily means)'!Y133)))</f>
        <v/>
      </c>
      <c r="W133" s="217" t="str">
        <f>IF($B133="","",IF('Emissions (daily means)'!$BI133=0,"*",IF('Emissions (daily means)'!Z133="","*",'Emissions (daily means)'!Z133)))</f>
        <v/>
      </c>
      <c r="X133" s="217" t="str">
        <f>IF($B133="","",IF('Emissions (daily means)'!$BI133=0,"*",IF('Emissions (daily means)'!AA133="","*",'Emissions (daily means)'!AA133)))</f>
        <v/>
      </c>
      <c r="Y133" s="219" t="str">
        <f>IF($B133="","",IF('Emissions (daily means)'!$BI133=0,"*",IF('Emissions (daily means)'!AB133="","*",'Emissions (daily means)'!AB133)))</f>
        <v/>
      </c>
      <c r="Z133" s="220" t="str">
        <f>IF($B133="","",IF('Emissions (daily means)'!$BI133=0,"*",IF('Emissions (daily means)'!AC133="","*",'Emissions (daily means)'!AC133)))</f>
        <v/>
      </c>
      <c r="AA133" s="216" t="str">
        <f>IF($B133="","",IF('Emissions (daily means)'!$BI133=0,"*",IF('Emissions (daily means)'!AD133="","*",'Emissions (daily means)'!AD133)))</f>
        <v/>
      </c>
      <c r="AB133" s="216" t="str">
        <f>IF($B133="","",IF('Emissions (daily means)'!$BI133=0,"*",IF('Emissions (daily means)'!AE133="","*",'Emissions (daily means)'!AE133)))</f>
        <v/>
      </c>
      <c r="AC133" s="216" t="str">
        <f>IF($B133="","",IF('Emissions (daily means)'!$BI133=0,"*",IF('Emissions (daily means)'!AF133="","*",'Emissions (daily means)'!AF133)))</f>
        <v/>
      </c>
      <c r="AD133" s="216" t="str">
        <f>IF($B133="","",IF('Emissions (daily means)'!$BI133=0,"*",IF('Emissions (daily means)'!AG133="","*",'Emissions (daily means)'!AG133)))</f>
        <v/>
      </c>
      <c r="AE133" s="216" t="str">
        <f>IF($B133="","",IF('Emissions (daily means)'!$BI133=0,"*",IF('Emissions (daily means)'!AH133="","*",'Emissions (daily means)'!AH133)))</f>
        <v/>
      </c>
      <c r="AF133" s="216" t="str">
        <f>IF($B133="","",IF('Emissions (daily means)'!$BI133=0,"*",IF('Emissions (daily means)'!AI133="","*",'Emissions (daily means)'!AI133)))</f>
        <v/>
      </c>
      <c r="AG133" s="216" t="str">
        <f>IF($B133="","",IF('Emissions (daily means)'!$BI133=0,"*",IF('Emissions (daily means)'!AJ133="","*",'Emissions (daily means)'!AJ133)))</f>
        <v/>
      </c>
      <c r="AH133" s="217" t="str">
        <f>IF($B133="","",IF('Emissions (daily means)'!$BI133=0,"*",IF('Emissions (daily means)'!AK133="","*",'Emissions (daily means)'!AK133)))</f>
        <v/>
      </c>
      <c r="AI133" s="220" t="str">
        <f>IF($B133="","",IF('Emissions (daily means)'!$BI133=0,"*",IF('Emissions (daily means)'!AL133="","*",'Emissions (daily means)'!AL133)))</f>
        <v/>
      </c>
      <c r="AJ133" s="216" t="str">
        <f>IF($B133="","",IF('Emissions (daily means)'!$BI133=0,"*",IF('Emissions (daily means)'!AM133="","*",'Emissions (daily means)'!AM133)))</f>
        <v/>
      </c>
      <c r="AK133" s="223" t="str">
        <f>IF($B133="","",IF('Emissions (daily means)'!$BI133=0,"*",IF('Emissions (daily means)'!AN133="","*",'Emissions (daily means)'!AN133)))</f>
        <v/>
      </c>
      <c r="AL133" s="224" t="str">
        <f>IF($B133="","",IF('Emissions (daily means)'!$BI133=0,"*",IF('Emissions (daily means)'!AO133="","*",'Emissions (daily means)'!AO133)))</f>
        <v/>
      </c>
      <c r="AM133" s="225" t="str">
        <f>IF($B133="","",IF('Emissions (daily means)'!$BI133=0,"*",IF('Emissions (daily means)'!BC133="","*",'Emissions (daily means)'!BC133)))</f>
        <v/>
      </c>
      <c r="AN133" s="226" t="str">
        <f>IF($B133="","",IF('Emissions (daily means)'!$BI133=0,"*",IF('Emissions (daily means)'!BD133="","*",'Emissions (daily means)'!BD133)))</f>
        <v/>
      </c>
      <c r="AO133" s="227" t="str">
        <f>IF($B133="","",IF('Emissions (daily means)'!$BI133=0,"*",IF('Emissions (daily means)'!BE133="","*",'Emissions (daily means)'!BE133)))</f>
        <v/>
      </c>
      <c r="AP133" s="21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I133" s="157" t="str">
        <f t="shared" si="52"/>
        <v/>
      </c>
      <c r="BJ133" s="157" t="str">
        <f t="shared" si="48"/>
        <v/>
      </c>
      <c r="BK133" s="66" t="str">
        <f t="shared" si="49"/>
        <v/>
      </c>
      <c r="BL133" s="65" t="str">
        <f t="shared" si="56"/>
        <v/>
      </c>
      <c r="BM133" s="64" t="str">
        <f t="shared" si="56"/>
        <v/>
      </c>
      <c r="BN133" s="64" t="str">
        <f t="shared" si="56"/>
        <v/>
      </c>
      <c r="BO133" s="64" t="str">
        <f t="shared" si="56"/>
        <v/>
      </c>
      <c r="BP133" s="65" t="str">
        <f t="shared" si="56"/>
        <v/>
      </c>
      <c r="BQ133" s="65" t="str">
        <f t="shared" si="55"/>
        <v/>
      </c>
      <c r="BR133" s="65" t="str">
        <f t="shared" si="55"/>
        <v/>
      </c>
      <c r="BS133" s="65" t="str">
        <f t="shared" si="55"/>
        <v/>
      </c>
      <c r="BT133" s="64" t="str">
        <f t="shared" si="55"/>
        <v/>
      </c>
      <c r="BU133" s="65" t="str">
        <f t="shared" si="55"/>
        <v/>
      </c>
      <c r="BV133" s="65" t="str">
        <f t="shared" si="55"/>
        <v/>
      </c>
      <c r="BW133" s="65" t="str">
        <f t="shared" si="54"/>
        <v/>
      </c>
      <c r="BX133" s="65" t="str">
        <f t="shared" si="54"/>
        <v/>
      </c>
      <c r="BY133" s="65" t="str">
        <f t="shared" si="54"/>
        <v/>
      </c>
      <c r="BZ133" s="169" t="str">
        <f t="shared" si="50"/>
        <v/>
      </c>
      <c r="CH133" s="157" t="str">
        <f t="shared" ref="CH133:CH196" si="57">IF(BI133="","",BI133)</f>
        <v/>
      </c>
      <c r="CI133" s="157" t="str">
        <f t="shared" ref="CI133:CI196" si="58">IF(BJ133="","",BJ133)</f>
        <v/>
      </c>
      <c r="CJ133" s="165" t="str">
        <f t="shared" si="32"/>
        <v/>
      </c>
      <c r="CK133" s="66" t="str">
        <f t="shared" si="33"/>
        <v/>
      </c>
      <c r="CL133" s="65" t="str">
        <f t="shared" si="34"/>
        <v/>
      </c>
      <c r="CM133" s="64" t="str">
        <f t="shared" si="35"/>
        <v/>
      </c>
      <c r="CN133" s="64" t="str">
        <f t="shared" si="36"/>
        <v/>
      </c>
      <c r="CO133" s="64" t="str">
        <f t="shared" si="37"/>
        <v/>
      </c>
      <c r="CP133" s="65" t="str">
        <f t="shared" si="38"/>
        <v/>
      </c>
      <c r="CQ133" s="65" t="str">
        <f t="shared" si="39"/>
        <v/>
      </c>
      <c r="CR133" s="65" t="str">
        <f t="shared" si="40"/>
        <v/>
      </c>
      <c r="CS133" s="65" t="str">
        <f t="shared" si="41"/>
        <v/>
      </c>
      <c r="CT133" s="64" t="str">
        <f t="shared" si="42"/>
        <v/>
      </c>
      <c r="CU133" s="65" t="str">
        <f t="shared" si="43"/>
        <v/>
      </c>
      <c r="CV133" s="65" t="str">
        <f t="shared" si="44"/>
        <v/>
      </c>
      <c r="CW133" s="65" t="str">
        <f t="shared" si="45"/>
        <v/>
      </c>
      <c r="CX133" s="65" t="str">
        <f t="shared" si="46"/>
        <v/>
      </c>
      <c r="CY133" s="65" t="str">
        <f t="shared" si="47"/>
        <v/>
      </c>
    </row>
    <row r="134" spans="2:103" ht="15.75" customHeight="1" x14ac:dyDescent="0.25">
      <c r="B134" s="213" t="str">
        <f>IF('Emissions (daily means)'!D134="","",'Emissions (daily means)'!D134)</f>
        <v/>
      </c>
      <c r="C134" s="213" t="str">
        <f>IF('Emissions (daily means)'!B134="","",'Emissions (daily means)'!B134)</f>
        <v/>
      </c>
      <c r="D134" s="214" t="str">
        <f>IF('Emissions (daily means)'!E134="","",'Emissions (daily means)'!E134)</f>
        <v/>
      </c>
      <c r="E134" s="215" t="str">
        <f>IF('Emissions (daily means)'!F134="","",'Emissions (daily means)'!F134)</f>
        <v/>
      </c>
      <c r="F134" s="216" t="str">
        <f>IF($B134="","",IF('Emissions (daily means)'!$BI134=0,"*",IF('Emissions (daily means)'!I134="","*",'Emissions (daily means)'!I134)))</f>
        <v/>
      </c>
      <c r="G134" s="217" t="str">
        <f>IF($B134="","",IF('Emissions (daily means)'!$BI134=0,"*",IF('Emissions (daily means)'!J134="","*",'Emissions (daily means)'!J134)))</f>
        <v/>
      </c>
      <c r="H134" s="216" t="str">
        <f>IF($B134="","",IF('Emissions (daily means)'!$BI134=0,"*",IF('Emissions (daily means)'!K134="","*",'Emissions (daily means)'!K134)))</f>
        <v/>
      </c>
      <c r="I134" s="217" t="str">
        <f>IF($B134="","",IF('Emissions (daily means)'!$BI134=0,"*",IF('Emissions (daily means)'!L134="","*",'Emissions (daily means)'!L134)))</f>
        <v/>
      </c>
      <c r="J134" s="216" t="str">
        <f>IF($B134="","",IF('Emissions (daily means)'!$BI134=0,"*",IF('Emissions (daily means)'!M134="","*",'Emissions (daily means)'!M134)))</f>
        <v/>
      </c>
      <c r="K134" s="216" t="str">
        <f>IF($B134="","",IF('Emissions (daily means)'!$BI134=0,"*",IF('Emissions (daily means)'!N134="","*",'Emissions (daily means)'!N134)))</f>
        <v/>
      </c>
      <c r="L134" s="218" t="str">
        <f>IF($B134="","",IF('Emissions (daily means)'!$BI134=0,"*",IF('Emissions (daily means)'!O134="","*",'Emissions (daily means)'!O134)))</f>
        <v/>
      </c>
      <c r="M134" s="213" t="str">
        <f>IF($B134="","",IF('Emissions (daily means)'!$BI134=0,"*",IF('Emissions (daily means)'!P134="","*",'Emissions (daily means)'!P134)))</f>
        <v/>
      </c>
      <c r="N134" s="216" t="str">
        <f>IF($B134="","",IF('Emissions (daily means)'!$BI134=0,"*",IF('Emissions (daily means)'!Q134="","*",'Emissions (daily means)'!Q134)))</f>
        <v/>
      </c>
      <c r="O134" s="216" t="str">
        <f>IF($B134="","",IF('Emissions (daily means)'!$BI134=0,"*",IF('Emissions (daily means)'!R134="","*",'Emissions (daily means)'!R134)))</f>
        <v/>
      </c>
      <c r="P134" s="216" t="str">
        <f>IF($B134="","",IF('Emissions (daily means)'!$BI134=0,"*",IF('Emissions (daily means)'!S134="","*",'Emissions (daily means)'!S134)))</f>
        <v/>
      </c>
      <c r="Q134" s="219" t="str">
        <f>IF($B134="","",IF('Emissions (daily means)'!$BI134=0,"*",IF('Emissions (daily means)'!T134="","*",'Emissions (daily means)'!T134)))</f>
        <v/>
      </c>
      <c r="R134" s="220" t="str">
        <f>IF($B134="","",IF('Emissions (daily means)'!$BI134=0,"*",IF('Emissions (daily means)'!U134="","*",'Emissions (daily means)'!U134)))</f>
        <v/>
      </c>
      <c r="S134" s="217" t="str">
        <f>IF($B134="","",IF('Emissions (daily means)'!$BI134=0,"*",IF('Emissions (daily means)'!V134="","*",'Emissions (daily means)'!V134)))</f>
        <v/>
      </c>
      <c r="T134" s="216" t="str">
        <f>IF($B134="","",IF('Emissions (daily means)'!$BI134=0,"*",IF('Emissions (daily means)'!W134="","*",'Emissions (daily means)'!W134)))</f>
        <v/>
      </c>
      <c r="U134" s="219" t="str">
        <f>IF($B134="","",IF('Emissions (daily means)'!$BI134=0,"*",IF('Emissions (daily means)'!X134="","*",'Emissions (daily means)'!X134)))</f>
        <v/>
      </c>
      <c r="V134" s="221" t="str">
        <f>IF($B134="","",IF('Emissions (daily means)'!$BI134=0,"*",IF('Emissions (daily means)'!Y134="","*",'Emissions (daily means)'!Y134)))</f>
        <v/>
      </c>
      <c r="W134" s="217" t="str">
        <f>IF($B134="","",IF('Emissions (daily means)'!$BI134=0,"*",IF('Emissions (daily means)'!Z134="","*",'Emissions (daily means)'!Z134)))</f>
        <v/>
      </c>
      <c r="X134" s="217" t="str">
        <f>IF($B134="","",IF('Emissions (daily means)'!$BI134=0,"*",IF('Emissions (daily means)'!AA134="","*",'Emissions (daily means)'!AA134)))</f>
        <v/>
      </c>
      <c r="Y134" s="219" t="str">
        <f>IF($B134="","",IF('Emissions (daily means)'!$BI134=0,"*",IF('Emissions (daily means)'!AB134="","*",'Emissions (daily means)'!AB134)))</f>
        <v/>
      </c>
      <c r="Z134" s="220" t="str">
        <f>IF($B134="","",IF('Emissions (daily means)'!$BI134=0,"*",IF('Emissions (daily means)'!AC134="","*",'Emissions (daily means)'!AC134)))</f>
        <v/>
      </c>
      <c r="AA134" s="216" t="str">
        <f>IF($B134="","",IF('Emissions (daily means)'!$BI134=0,"*",IF('Emissions (daily means)'!AD134="","*",'Emissions (daily means)'!AD134)))</f>
        <v/>
      </c>
      <c r="AB134" s="216" t="str">
        <f>IF($B134="","",IF('Emissions (daily means)'!$BI134=0,"*",IF('Emissions (daily means)'!AE134="","*",'Emissions (daily means)'!AE134)))</f>
        <v/>
      </c>
      <c r="AC134" s="216" t="str">
        <f>IF($B134="","",IF('Emissions (daily means)'!$BI134=0,"*",IF('Emissions (daily means)'!AF134="","*",'Emissions (daily means)'!AF134)))</f>
        <v/>
      </c>
      <c r="AD134" s="216" t="str">
        <f>IF($B134="","",IF('Emissions (daily means)'!$BI134=0,"*",IF('Emissions (daily means)'!AG134="","*",'Emissions (daily means)'!AG134)))</f>
        <v/>
      </c>
      <c r="AE134" s="216" t="str">
        <f>IF($B134="","",IF('Emissions (daily means)'!$BI134=0,"*",IF('Emissions (daily means)'!AH134="","*",'Emissions (daily means)'!AH134)))</f>
        <v/>
      </c>
      <c r="AF134" s="216" t="str">
        <f>IF($B134="","",IF('Emissions (daily means)'!$BI134=0,"*",IF('Emissions (daily means)'!AI134="","*",'Emissions (daily means)'!AI134)))</f>
        <v/>
      </c>
      <c r="AG134" s="216" t="str">
        <f>IF($B134="","",IF('Emissions (daily means)'!$BI134=0,"*",IF('Emissions (daily means)'!AJ134="","*",'Emissions (daily means)'!AJ134)))</f>
        <v/>
      </c>
      <c r="AH134" s="217" t="str">
        <f>IF($B134="","",IF('Emissions (daily means)'!$BI134=0,"*",IF('Emissions (daily means)'!AK134="","*",'Emissions (daily means)'!AK134)))</f>
        <v/>
      </c>
      <c r="AI134" s="220" t="str">
        <f>IF($B134="","",IF('Emissions (daily means)'!$BI134=0,"*",IF('Emissions (daily means)'!AL134="","*",'Emissions (daily means)'!AL134)))</f>
        <v/>
      </c>
      <c r="AJ134" s="216" t="str">
        <f>IF($B134="","",IF('Emissions (daily means)'!$BI134=0,"*",IF('Emissions (daily means)'!AM134="","*",'Emissions (daily means)'!AM134)))</f>
        <v/>
      </c>
      <c r="AK134" s="223" t="str">
        <f>IF($B134="","",IF('Emissions (daily means)'!$BI134=0,"*",IF('Emissions (daily means)'!AN134="","*",'Emissions (daily means)'!AN134)))</f>
        <v/>
      </c>
      <c r="AL134" s="224" t="str">
        <f>IF($B134="","",IF('Emissions (daily means)'!$BI134=0,"*",IF('Emissions (daily means)'!AO134="","*",'Emissions (daily means)'!AO134)))</f>
        <v/>
      </c>
      <c r="AM134" s="225" t="str">
        <f>IF($B134="","",IF('Emissions (daily means)'!$BI134=0,"*",IF('Emissions (daily means)'!BC134="","*",'Emissions (daily means)'!BC134)))</f>
        <v/>
      </c>
      <c r="AN134" s="226" t="str">
        <f>IF($B134="","",IF('Emissions (daily means)'!$BI134=0,"*",IF('Emissions (daily means)'!BD134="","*",'Emissions (daily means)'!BD134)))</f>
        <v/>
      </c>
      <c r="AO134" s="227" t="str">
        <f>IF($B134="","",IF('Emissions (daily means)'!$BI134=0,"*",IF('Emissions (daily means)'!BE134="","*",'Emissions (daily means)'!BE134)))</f>
        <v/>
      </c>
      <c r="AP134" s="21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I134" s="157" t="str">
        <f t="shared" si="52"/>
        <v/>
      </c>
      <c r="BJ134" s="157" t="str">
        <f t="shared" si="48"/>
        <v/>
      </c>
      <c r="BK134" s="66" t="str">
        <f t="shared" si="49"/>
        <v/>
      </c>
      <c r="BL134" s="65" t="str">
        <f t="shared" si="56"/>
        <v/>
      </c>
      <c r="BM134" s="64" t="str">
        <f t="shared" si="56"/>
        <v/>
      </c>
      <c r="BN134" s="64" t="str">
        <f t="shared" si="56"/>
        <v/>
      </c>
      <c r="BO134" s="64" t="str">
        <f t="shared" si="56"/>
        <v/>
      </c>
      <c r="BP134" s="65" t="str">
        <f t="shared" si="56"/>
        <v/>
      </c>
      <c r="BQ134" s="65" t="str">
        <f t="shared" si="55"/>
        <v/>
      </c>
      <c r="BR134" s="65" t="str">
        <f t="shared" si="55"/>
        <v/>
      </c>
      <c r="BS134" s="65" t="str">
        <f t="shared" si="55"/>
        <v/>
      </c>
      <c r="BT134" s="64" t="str">
        <f t="shared" si="55"/>
        <v/>
      </c>
      <c r="BU134" s="65" t="str">
        <f t="shared" si="55"/>
        <v/>
      </c>
      <c r="BV134" s="65" t="str">
        <f t="shared" si="55"/>
        <v/>
      </c>
      <c r="BW134" s="65" t="str">
        <f t="shared" si="54"/>
        <v/>
      </c>
      <c r="BX134" s="65" t="str">
        <f t="shared" si="54"/>
        <v/>
      </c>
      <c r="BY134" s="65" t="str">
        <f t="shared" si="54"/>
        <v/>
      </c>
      <c r="BZ134" s="169" t="str">
        <f t="shared" si="50"/>
        <v/>
      </c>
      <c r="CH134" s="157" t="str">
        <f t="shared" si="57"/>
        <v/>
      </c>
      <c r="CI134" s="157" t="str">
        <f t="shared" si="58"/>
        <v/>
      </c>
      <c r="CJ134" s="165" t="str">
        <f t="shared" ref="CJ134:CJ197" si="59">IF(BZ134="","",BZ134)</f>
        <v/>
      </c>
      <c r="CK134" s="66" t="str">
        <f t="shared" ref="CK134:CK197" si="60">IF(BK134="","",BK134)</f>
        <v/>
      </c>
      <c r="CL134" s="65" t="str">
        <f t="shared" ref="CL134:CL197" si="61">IF($CH134="","",IF(VLOOKUP($CJ134,$CD$6:$CE$254,2,FALSE)&lt;4,"",IF(BL134="","",BL134)))</f>
        <v/>
      </c>
      <c r="CM134" s="64" t="str">
        <f t="shared" ref="CM134:CM197" si="62">IF($CH134="","",IF(VLOOKUP($CJ134,$CD$6:$CE$254,2,FALSE)&lt;4,"",IF(BM134="","",BM134)))</f>
        <v/>
      </c>
      <c r="CN134" s="64" t="str">
        <f t="shared" ref="CN134:CN197" si="63">IF($CH134="","",IF(VLOOKUP($CJ134,$CD$6:$CE$254,2,FALSE)&lt;4,"",IF(BN134="","",BN134)))</f>
        <v/>
      </c>
      <c r="CO134" s="64" t="str">
        <f t="shared" ref="CO134:CO197" si="64">IF($CH134="","",IF(VLOOKUP($CJ134,$CD$6:$CE$254,2,FALSE)&lt;4,"",IF(BO134="","",BO134)))</f>
        <v/>
      </c>
      <c r="CP134" s="65" t="str">
        <f t="shared" ref="CP134:CP197" si="65">IF($CH134="","",IF(VLOOKUP($CJ134,$CD$6:$CE$254,2,FALSE)&lt;4,"",IF(BP134="","",BP134)))</f>
        <v/>
      </c>
      <c r="CQ134" s="65" t="str">
        <f t="shared" ref="CQ134:CQ197" si="66">IF($CH134="","",IF(VLOOKUP($CJ134,$CD$6:$CE$254,2,FALSE)&lt;4,"",IF(BQ134="","",BQ134)))</f>
        <v/>
      </c>
      <c r="CR134" s="65" t="str">
        <f t="shared" ref="CR134:CR197" si="67">IF($CH134="","",IF(VLOOKUP($CJ134,$CD$6:$CE$254,2,FALSE)&lt;4,"",IF(BR134="","",BR134)))</f>
        <v/>
      </c>
      <c r="CS134" s="65" t="str">
        <f t="shared" ref="CS134:CS197" si="68">IF($CH134="","",IF(VLOOKUP($CJ134,$CD$6:$CE$254,2,FALSE)&lt;4,"",IF(BS134="","",BS134)))</f>
        <v/>
      </c>
      <c r="CT134" s="64" t="str">
        <f t="shared" ref="CT134:CT197" si="69">IF($CH134="","",IF(VLOOKUP($CJ134,$CD$6:$CE$254,2,FALSE)&lt;4,"",IF(BT134="","",BT134)))</f>
        <v/>
      </c>
      <c r="CU134" s="65" t="str">
        <f t="shared" ref="CU134:CU197" si="70">IF($CH134="","",IF(VLOOKUP($CJ134,$CD$6:$CE$254,2,FALSE)&lt;4,"",IF(BU134="","",BU134)))</f>
        <v/>
      </c>
      <c r="CV134" s="65" t="str">
        <f t="shared" ref="CV134:CV197" si="71">IF($CH134="","",IF(VLOOKUP($CJ134,$CD$6:$CE$254,2,FALSE)&lt;4,"",IF(BV134="","",BV134)))</f>
        <v/>
      </c>
      <c r="CW134" s="65" t="str">
        <f t="shared" ref="CW134:CW197" si="72">IF($CH134="","",IF(VLOOKUP($CJ134,$CD$6:$CE$254,2,FALSE)&lt;4,"",IF(BW134="","",BW134)))</f>
        <v/>
      </c>
      <c r="CX134" s="65" t="str">
        <f t="shared" ref="CX134:CX197" si="73">IF($CH134="","",IF(VLOOKUP($CJ134,$CD$6:$CE$254,2,FALSE)&lt;4,"",IF(BX134="","",BX134)))</f>
        <v/>
      </c>
      <c r="CY134" s="65" t="str">
        <f t="shared" ref="CY134:CY197" si="74">IF($CH134="","",IF(VLOOKUP($CJ134,$CD$6:$CE$254,2,FALSE)&lt;4,"",IF(BY134="","",BY134)))</f>
        <v/>
      </c>
    </row>
    <row r="135" spans="2:103" ht="15.75" customHeight="1" x14ac:dyDescent="0.25">
      <c r="B135" s="213" t="str">
        <f>IF('Emissions (daily means)'!D135="","",'Emissions (daily means)'!D135)</f>
        <v/>
      </c>
      <c r="C135" s="213" t="str">
        <f>IF('Emissions (daily means)'!B135="","",'Emissions (daily means)'!B135)</f>
        <v/>
      </c>
      <c r="D135" s="214" t="str">
        <f>IF('Emissions (daily means)'!E135="","",'Emissions (daily means)'!E135)</f>
        <v/>
      </c>
      <c r="E135" s="215" t="str">
        <f>IF('Emissions (daily means)'!F135="","",'Emissions (daily means)'!F135)</f>
        <v/>
      </c>
      <c r="F135" s="216" t="str">
        <f>IF($B135="","",IF('Emissions (daily means)'!$BI135=0,"*",IF('Emissions (daily means)'!I135="","*",'Emissions (daily means)'!I135)))</f>
        <v/>
      </c>
      <c r="G135" s="217" t="str">
        <f>IF($B135="","",IF('Emissions (daily means)'!$BI135=0,"*",IF('Emissions (daily means)'!J135="","*",'Emissions (daily means)'!J135)))</f>
        <v/>
      </c>
      <c r="H135" s="216" t="str">
        <f>IF($B135="","",IF('Emissions (daily means)'!$BI135=0,"*",IF('Emissions (daily means)'!K135="","*",'Emissions (daily means)'!K135)))</f>
        <v/>
      </c>
      <c r="I135" s="217" t="str">
        <f>IF($B135="","",IF('Emissions (daily means)'!$BI135=0,"*",IF('Emissions (daily means)'!L135="","*",'Emissions (daily means)'!L135)))</f>
        <v/>
      </c>
      <c r="J135" s="216" t="str">
        <f>IF($B135="","",IF('Emissions (daily means)'!$BI135=0,"*",IF('Emissions (daily means)'!M135="","*",'Emissions (daily means)'!M135)))</f>
        <v/>
      </c>
      <c r="K135" s="216" t="str">
        <f>IF($B135="","",IF('Emissions (daily means)'!$BI135=0,"*",IF('Emissions (daily means)'!N135="","*",'Emissions (daily means)'!N135)))</f>
        <v/>
      </c>
      <c r="L135" s="218" t="str">
        <f>IF($B135="","",IF('Emissions (daily means)'!$BI135=0,"*",IF('Emissions (daily means)'!O135="","*",'Emissions (daily means)'!O135)))</f>
        <v/>
      </c>
      <c r="M135" s="213" t="str">
        <f>IF($B135="","",IF('Emissions (daily means)'!$BI135=0,"*",IF('Emissions (daily means)'!P135="","*",'Emissions (daily means)'!P135)))</f>
        <v/>
      </c>
      <c r="N135" s="216" t="str">
        <f>IF($B135="","",IF('Emissions (daily means)'!$BI135=0,"*",IF('Emissions (daily means)'!Q135="","*",'Emissions (daily means)'!Q135)))</f>
        <v/>
      </c>
      <c r="O135" s="216" t="str">
        <f>IF($B135="","",IF('Emissions (daily means)'!$BI135=0,"*",IF('Emissions (daily means)'!R135="","*",'Emissions (daily means)'!R135)))</f>
        <v/>
      </c>
      <c r="P135" s="216" t="str">
        <f>IF($B135="","",IF('Emissions (daily means)'!$BI135=0,"*",IF('Emissions (daily means)'!S135="","*",'Emissions (daily means)'!S135)))</f>
        <v/>
      </c>
      <c r="Q135" s="219" t="str">
        <f>IF($B135="","",IF('Emissions (daily means)'!$BI135=0,"*",IF('Emissions (daily means)'!T135="","*",'Emissions (daily means)'!T135)))</f>
        <v/>
      </c>
      <c r="R135" s="220" t="str">
        <f>IF($B135="","",IF('Emissions (daily means)'!$BI135=0,"*",IF('Emissions (daily means)'!U135="","*",'Emissions (daily means)'!U135)))</f>
        <v/>
      </c>
      <c r="S135" s="217" t="str">
        <f>IF($B135="","",IF('Emissions (daily means)'!$BI135=0,"*",IF('Emissions (daily means)'!V135="","*",'Emissions (daily means)'!V135)))</f>
        <v/>
      </c>
      <c r="T135" s="216" t="str">
        <f>IF($B135="","",IF('Emissions (daily means)'!$BI135=0,"*",IF('Emissions (daily means)'!W135="","*",'Emissions (daily means)'!W135)))</f>
        <v/>
      </c>
      <c r="U135" s="219" t="str">
        <f>IF($B135="","",IF('Emissions (daily means)'!$BI135=0,"*",IF('Emissions (daily means)'!X135="","*",'Emissions (daily means)'!X135)))</f>
        <v/>
      </c>
      <c r="V135" s="221" t="str">
        <f>IF($B135="","",IF('Emissions (daily means)'!$BI135=0,"*",IF('Emissions (daily means)'!Y135="","*",'Emissions (daily means)'!Y135)))</f>
        <v/>
      </c>
      <c r="W135" s="217" t="str">
        <f>IF($B135="","",IF('Emissions (daily means)'!$BI135=0,"*",IF('Emissions (daily means)'!Z135="","*",'Emissions (daily means)'!Z135)))</f>
        <v/>
      </c>
      <c r="X135" s="217" t="str">
        <f>IF($B135="","",IF('Emissions (daily means)'!$BI135=0,"*",IF('Emissions (daily means)'!AA135="","*",'Emissions (daily means)'!AA135)))</f>
        <v/>
      </c>
      <c r="Y135" s="219" t="str">
        <f>IF($B135="","",IF('Emissions (daily means)'!$BI135=0,"*",IF('Emissions (daily means)'!AB135="","*",'Emissions (daily means)'!AB135)))</f>
        <v/>
      </c>
      <c r="Z135" s="220" t="str">
        <f>IF($B135="","",IF('Emissions (daily means)'!$BI135=0,"*",IF('Emissions (daily means)'!AC135="","*",'Emissions (daily means)'!AC135)))</f>
        <v/>
      </c>
      <c r="AA135" s="216" t="str">
        <f>IF($B135="","",IF('Emissions (daily means)'!$BI135=0,"*",IF('Emissions (daily means)'!AD135="","*",'Emissions (daily means)'!AD135)))</f>
        <v/>
      </c>
      <c r="AB135" s="216" t="str">
        <f>IF($B135="","",IF('Emissions (daily means)'!$BI135=0,"*",IF('Emissions (daily means)'!AE135="","*",'Emissions (daily means)'!AE135)))</f>
        <v/>
      </c>
      <c r="AC135" s="216" t="str">
        <f>IF($B135="","",IF('Emissions (daily means)'!$BI135=0,"*",IF('Emissions (daily means)'!AF135="","*",'Emissions (daily means)'!AF135)))</f>
        <v/>
      </c>
      <c r="AD135" s="216" t="str">
        <f>IF($B135="","",IF('Emissions (daily means)'!$BI135=0,"*",IF('Emissions (daily means)'!AG135="","*",'Emissions (daily means)'!AG135)))</f>
        <v/>
      </c>
      <c r="AE135" s="216" t="str">
        <f>IF($B135="","",IF('Emissions (daily means)'!$BI135=0,"*",IF('Emissions (daily means)'!AH135="","*",'Emissions (daily means)'!AH135)))</f>
        <v/>
      </c>
      <c r="AF135" s="216" t="str">
        <f>IF($B135="","",IF('Emissions (daily means)'!$BI135=0,"*",IF('Emissions (daily means)'!AI135="","*",'Emissions (daily means)'!AI135)))</f>
        <v/>
      </c>
      <c r="AG135" s="216" t="str">
        <f>IF($B135="","",IF('Emissions (daily means)'!$BI135=0,"*",IF('Emissions (daily means)'!AJ135="","*",'Emissions (daily means)'!AJ135)))</f>
        <v/>
      </c>
      <c r="AH135" s="217" t="str">
        <f>IF($B135="","",IF('Emissions (daily means)'!$BI135=0,"*",IF('Emissions (daily means)'!AK135="","*",'Emissions (daily means)'!AK135)))</f>
        <v/>
      </c>
      <c r="AI135" s="220" t="str">
        <f>IF($B135="","",IF('Emissions (daily means)'!$BI135=0,"*",IF('Emissions (daily means)'!AL135="","*",'Emissions (daily means)'!AL135)))</f>
        <v/>
      </c>
      <c r="AJ135" s="216" t="str">
        <f>IF($B135="","",IF('Emissions (daily means)'!$BI135=0,"*",IF('Emissions (daily means)'!AM135="","*",'Emissions (daily means)'!AM135)))</f>
        <v/>
      </c>
      <c r="AK135" s="223" t="str">
        <f>IF($B135="","",IF('Emissions (daily means)'!$BI135=0,"*",IF('Emissions (daily means)'!AN135="","*",'Emissions (daily means)'!AN135)))</f>
        <v/>
      </c>
      <c r="AL135" s="224" t="str">
        <f>IF($B135="","",IF('Emissions (daily means)'!$BI135=0,"*",IF('Emissions (daily means)'!AO135="","*",'Emissions (daily means)'!AO135)))</f>
        <v/>
      </c>
      <c r="AM135" s="225" t="str">
        <f>IF($B135="","",IF('Emissions (daily means)'!$BI135=0,"*",IF('Emissions (daily means)'!BC135="","*",'Emissions (daily means)'!BC135)))</f>
        <v/>
      </c>
      <c r="AN135" s="226" t="str">
        <f>IF($B135="","",IF('Emissions (daily means)'!$BI135=0,"*",IF('Emissions (daily means)'!BD135="","*",'Emissions (daily means)'!BD135)))</f>
        <v/>
      </c>
      <c r="AO135" s="227" t="str">
        <f>IF($B135="","",IF('Emissions (daily means)'!$BI135=0,"*",IF('Emissions (daily means)'!BE135="","*",'Emissions (daily means)'!BE135)))</f>
        <v/>
      </c>
      <c r="AP135" s="21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I135" s="157" t="str">
        <f t="shared" si="52"/>
        <v/>
      </c>
      <c r="BJ135" s="157" t="str">
        <f t="shared" ref="BJ135:BJ198" si="75">IF(AQ135="Grand Total","",IF(AR135="",BJ134,AR135))</f>
        <v/>
      </c>
      <c r="BK135" s="66" t="str">
        <f t="shared" ref="BK135:BK198" si="76">IF(AS135="","",AS135)</f>
        <v/>
      </c>
      <c r="BL135" s="65" t="str">
        <f t="shared" si="56"/>
        <v/>
      </c>
      <c r="BM135" s="64" t="str">
        <f t="shared" si="56"/>
        <v/>
      </c>
      <c r="BN135" s="64" t="str">
        <f t="shared" si="56"/>
        <v/>
      </c>
      <c r="BO135" s="64" t="str">
        <f t="shared" si="56"/>
        <v/>
      </c>
      <c r="BP135" s="65" t="str">
        <f t="shared" si="56"/>
        <v/>
      </c>
      <c r="BQ135" s="65" t="str">
        <f t="shared" si="55"/>
        <v/>
      </c>
      <c r="BR135" s="65" t="str">
        <f t="shared" si="55"/>
        <v/>
      </c>
      <c r="BS135" s="65" t="str">
        <f t="shared" si="55"/>
        <v/>
      </c>
      <c r="BT135" s="64" t="str">
        <f t="shared" si="55"/>
        <v/>
      </c>
      <c r="BU135" s="65" t="str">
        <f t="shared" si="55"/>
        <v/>
      </c>
      <c r="BV135" s="65" t="str">
        <f t="shared" si="55"/>
        <v/>
      </c>
      <c r="BW135" s="65" t="str">
        <f t="shared" si="54"/>
        <v/>
      </c>
      <c r="BX135" s="65" t="str">
        <f t="shared" si="54"/>
        <v/>
      </c>
      <c r="BY135" s="65" t="str">
        <f t="shared" si="54"/>
        <v/>
      </c>
      <c r="BZ135" s="169" t="str">
        <f t="shared" ref="BZ135:BZ198" si="77">IF(BI135="","",IF(BI135=BI134,IF(BJ135=BJ134,BZ134,BZ134+1),BZ134+1))</f>
        <v/>
      </c>
      <c r="CH135" s="157" t="str">
        <f t="shared" si="57"/>
        <v/>
      </c>
      <c r="CI135" s="157" t="str">
        <f t="shared" si="58"/>
        <v/>
      </c>
      <c r="CJ135" s="165" t="str">
        <f t="shared" si="59"/>
        <v/>
      </c>
      <c r="CK135" s="66" t="str">
        <f t="shared" si="60"/>
        <v/>
      </c>
      <c r="CL135" s="65" t="str">
        <f t="shared" si="61"/>
        <v/>
      </c>
      <c r="CM135" s="64" t="str">
        <f t="shared" si="62"/>
        <v/>
      </c>
      <c r="CN135" s="64" t="str">
        <f t="shared" si="63"/>
        <v/>
      </c>
      <c r="CO135" s="64" t="str">
        <f t="shared" si="64"/>
        <v/>
      </c>
      <c r="CP135" s="65" t="str">
        <f t="shared" si="65"/>
        <v/>
      </c>
      <c r="CQ135" s="65" t="str">
        <f t="shared" si="66"/>
        <v/>
      </c>
      <c r="CR135" s="65" t="str">
        <f t="shared" si="67"/>
        <v/>
      </c>
      <c r="CS135" s="65" t="str">
        <f t="shared" si="68"/>
        <v/>
      </c>
      <c r="CT135" s="64" t="str">
        <f t="shared" si="69"/>
        <v/>
      </c>
      <c r="CU135" s="65" t="str">
        <f t="shared" si="70"/>
        <v/>
      </c>
      <c r="CV135" s="65" t="str">
        <f t="shared" si="71"/>
        <v/>
      </c>
      <c r="CW135" s="65" t="str">
        <f t="shared" si="72"/>
        <v/>
      </c>
      <c r="CX135" s="65" t="str">
        <f t="shared" si="73"/>
        <v/>
      </c>
      <c r="CY135" s="65" t="str">
        <f t="shared" si="74"/>
        <v/>
      </c>
    </row>
    <row r="136" spans="2:103" ht="15.75" customHeight="1" x14ac:dyDescent="0.25">
      <c r="B136" s="213" t="str">
        <f>IF('Emissions (daily means)'!D136="","",'Emissions (daily means)'!D136)</f>
        <v/>
      </c>
      <c r="C136" s="213" t="str">
        <f>IF('Emissions (daily means)'!B136="","",'Emissions (daily means)'!B136)</f>
        <v/>
      </c>
      <c r="D136" s="214" t="str">
        <f>IF('Emissions (daily means)'!E136="","",'Emissions (daily means)'!E136)</f>
        <v/>
      </c>
      <c r="E136" s="215" t="str">
        <f>IF('Emissions (daily means)'!F136="","",'Emissions (daily means)'!F136)</f>
        <v/>
      </c>
      <c r="F136" s="216" t="str">
        <f>IF($B136="","",IF('Emissions (daily means)'!$BI136=0,"*",IF('Emissions (daily means)'!I136="","*",'Emissions (daily means)'!I136)))</f>
        <v/>
      </c>
      <c r="G136" s="217" t="str">
        <f>IF($B136="","",IF('Emissions (daily means)'!$BI136=0,"*",IF('Emissions (daily means)'!J136="","*",'Emissions (daily means)'!J136)))</f>
        <v/>
      </c>
      <c r="H136" s="216" t="str">
        <f>IF($B136="","",IF('Emissions (daily means)'!$BI136=0,"*",IF('Emissions (daily means)'!K136="","*",'Emissions (daily means)'!K136)))</f>
        <v/>
      </c>
      <c r="I136" s="217" t="str">
        <f>IF($B136="","",IF('Emissions (daily means)'!$BI136=0,"*",IF('Emissions (daily means)'!L136="","*",'Emissions (daily means)'!L136)))</f>
        <v/>
      </c>
      <c r="J136" s="216" t="str">
        <f>IF($B136="","",IF('Emissions (daily means)'!$BI136=0,"*",IF('Emissions (daily means)'!M136="","*",'Emissions (daily means)'!M136)))</f>
        <v/>
      </c>
      <c r="K136" s="216" t="str">
        <f>IF($B136="","",IF('Emissions (daily means)'!$BI136=0,"*",IF('Emissions (daily means)'!N136="","*",'Emissions (daily means)'!N136)))</f>
        <v/>
      </c>
      <c r="L136" s="218" t="str">
        <f>IF($B136="","",IF('Emissions (daily means)'!$BI136=0,"*",IF('Emissions (daily means)'!O136="","*",'Emissions (daily means)'!O136)))</f>
        <v/>
      </c>
      <c r="M136" s="213" t="str">
        <f>IF($B136="","",IF('Emissions (daily means)'!$BI136=0,"*",IF('Emissions (daily means)'!P136="","*",'Emissions (daily means)'!P136)))</f>
        <v/>
      </c>
      <c r="N136" s="216" t="str">
        <f>IF($B136="","",IF('Emissions (daily means)'!$BI136=0,"*",IF('Emissions (daily means)'!Q136="","*",'Emissions (daily means)'!Q136)))</f>
        <v/>
      </c>
      <c r="O136" s="216" t="str">
        <f>IF($B136="","",IF('Emissions (daily means)'!$BI136=0,"*",IF('Emissions (daily means)'!R136="","*",'Emissions (daily means)'!R136)))</f>
        <v/>
      </c>
      <c r="P136" s="216" t="str">
        <f>IF($B136="","",IF('Emissions (daily means)'!$BI136=0,"*",IF('Emissions (daily means)'!S136="","*",'Emissions (daily means)'!S136)))</f>
        <v/>
      </c>
      <c r="Q136" s="219" t="str">
        <f>IF($B136="","",IF('Emissions (daily means)'!$BI136=0,"*",IF('Emissions (daily means)'!T136="","*",'Emissions (daily means)'!T136)))</f>
        <v/>
      </c>
      <c r="R136" s="220" t="str">
        <f>IF($B136="","",IF('Emissions (daily means)'!$BI136=0,"*",IF('Emissions (daily means)'!U136="","*",'Emissions (daily means)'!U136)))</f>
        <v/>
      </c>
      <c r="S136" s="217" t="str">
        <f>IF($B136="","",IF('Emissions (daily means)'!$BI136=0,"*",IF('Emissions (daily means)'!V136="","*",'Emissions (daily means)'!V136)))</f>
        <v/>
      </c>
      <c r="T136" s="216" t="str">
        <f>IF($B136="","",IF('Emissions (daily means)'!$BI136=0,"*",IF('Emissions (daily means)'!W136="","*",'Emissions (daily means)'!W136)))</f>
        <v/>
      </c>
      <c r="U136" s="219" t="str">
        <f>IF($B136="","",IF('Emissions (daily means)'!$BI136=0,"*",IF('Emissions (daily means)'!X136="","*",'Emissions (daily means)'!X136)))</f>
        <v/>
      </c>
      <c r="V136" s="221" t="str">
        <f>IF($B136="","",IF('Emissions (daily means)'!$BI136=0,"*",IF('Emissions (daily means)'!Y136="","*",'Emissions (daily means)'!Y136)))</f>
        <v/>
      </c>
      <c r="W136" s="217" t="str">
        <f>IF($B136="","",IF('Emissions (daily means)'!$BI136=0,"*",IF('Emissions (daily means)'!Z136="","*",'Emissions (daily means)'!Z136)))</f>
        <v/>
      </c>
      <c r="X136" s="217" t="str">
        <f>IF($B136="","",IF('Emissions (daily means)'!$BI136=0,"*",IF('Emissions (daily means)'!AA136="","*",'Emissions (daily means)'!AA136)))</f>
        <v/>
      </c>
      <c r="Y136" s="219" t="str">
        <f>IF($B136="","",IF('Emissions (daily means)'!$BI136=0,"*",IF('Emissions (daily means)'!AB136="","*",'Emissions (daily means)'!AB136)))</f>
        <v/>
      </c>
      <c r="Z136" s="220" t="str">
        <f>IF($B136="","",IF('Emissions (daily means)'!$BI136=0,"*",IF('Emissions (daily means)'!AC136="","*",'Emissions (daily means)'!AC136)))</f>
        <v/>
      </c>
      <c r="AA136" s="216" t="str">
        <f>IF($B136="","",IF('Emissions (daily means)'!$BI136=0,"*",IF('Emissions (daily means)'!AD136="","*",'Emissions (daily means)'!AD136)))</f>
        <v/>
      </c>
      <c r="AB136" s="216" t="str">
        <f>IF($B136="","",IF('Emissions (daily means)'!$BI136=0,"*",IF('Emissions (daily means)'!AE136="","*",'Emissions (daily means)'!AE136)))</f>
        <v/>
      </c>
      <c r="AC136" s="216" t="str">
        <f>IF($B136="","",IF('Emissions (daily means)'!$BI136=0,"*",IF('Emissions (daily means)'!AF136="","*",'Emissions (daily means)'!AF136)))</f>
        <v/>
      </c>
      <c r="AD136" s="216" t="str">
        <f>IF($B136="","",IF('Emissions (daily means)'!$BI136=0,"*",IF('Emissions (daily means)'!AG136="","*",'Emissions (daily means)'!AG136)))</f>
        <v/>
      </c>
      <c r="AE136" s="216" t="str">
        <f>IF($B136="","",IF('Emissions (daily means)'!$BI136=0,"*",IF('Emissions (daily means)'!AH136="","*",'Emissions (daily means)'!AH136)))</f>
        <v/>
      </c>
      <c r="AF136" s="216" t="str">
        <f>IF($B136="","",IF('Emissions (daily means)'!$BI136=0,"*",IF('Emissions (daily means)'!AI136="","*",'Emissions (daily means)'!AI136)))</f>
        <v/>
      </c>
      <c r="AG136" s="216" t="str">
        <f>IF($B136="","",IF('Emissions (daily means)'!$BI136=0,"*",IF('Emissions (daily means)'!AJ136="","*",'Emissions (daily means)'!AJ136)))</f>
        <v/>
      </c>
      <c r="AH136" s="217" t="str">
        <f>IF($B136="","",IF('Emissions (daily means)'!$BI136=0,"*",IF('Emissions (daily means)'!AK136="","*",'Emissions (daily means)'!AK136)))</f>
        <v/>
      </c>
      <c r="AI136" s="220" t="str">
        <f>IF($B136="","",IF('Emissions (daily means)'!$BI136=0,"*",IF('Emissions (daily means)'!AL136="","*",'Emissions (daily means)'!AL136)))</f>
        <v/>
      </c>
      <c r="AJ136" s="216" t="str">
        <f>IF($B136="","",IF('Emissions (daily means)'!$BI136=0,"*",IF('Emissions (daily means)'!AM136="","*",'Emissions (daily means)'!AM136)))</f>
        <v/>
      </c>
      <c r="AK136" s="223" t="str">
        <f>IF($B136="","",IF('Emissions (daily means)'!$BI136=0,"*",IF('Emissions (daily means)'!AN136="","*",'Emissions (daily means)'!AN136)))</f>
        <v/>
      </c>
      <c r="AL136" s="224" t="str">
        <f>IF($B136="","",IF('Emissions (daily means)'!$BI136=0,"*",IF('Emissions (daily means)'!AO136="","*",'Emissions (daily means)'!AO136)))</f>
        <v/>
      </c>
      <c r="AM136" s="225" t="str">
        <f>IF($B136="","",IF('Emissions (daily means)'!$BI136=0,"*",IF('Emissions (daily means)'!BC136="","*",'Emissions (daily means)'!BC136)))</f>
        <v/>
      </c>
      <c r="AN136" s="226" t="str">
        <f>IF($B136="","",IF('Emissions (daily means)'!$BI136=0,"*",IF('Emissions (daily means)'!BD136="","*",'Emissions (daily means)'!BD136)))</f>
        <v/>
      </c>
      <c r="AO136" s="227" t="str">
        <f>IF($B136="","",IF('Emissions (daily means)'!$BI136=0,"*",IF('Emissions (daily means)'!BE136="","*",'Emissions (daily means)'!BE136)))</f>
        <v/>
      </c>
      <c r="AP136" s="21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I136" s="157" t="str">
        <f t="shared" si="52"/>
        <v/>
      </c>
      <c r="BJ136" s="157" t="str">
        <f t="shared" si="75"/>
        <v/>
      </c>
      <c r="BK136" s="66" t="str">
        <f t="shared" si="76"/>
        <v/>
      </c>
      <c r="BL136" s="65" t="str">
        <f t="shared" si="56"/>
        <v/>
      </c>
      <c r="BM136" s="64" t="str">
        <f t="shared" si="56"/>
        <v/>
      </c>
      <c r="BN136" s="64" t="str">
        <f t="shared" si="56"/>
        <v/>
      </c>
      <c r="BO136" s="64" t="str">
        <f t="shared" si="56"/>
        <v/>
      </c>
      <c r="BP136" s="65" t="str">
        <f t="shared" si="56"/>
        <v/>
      </c>
      <c r="BQ136" s="65" t="str">
        <f t="shared" si="55"/>
        <v/>
      </c>
      <c r="BR136" s="65" t="str">
        <f t="shared" si="55"/>
        <v/>
      </c>
      <c r="BS136" s="65" t="str">
        <f t="shared" si="55"/>
        <v/>
      </c>
      <c r="BT136" s="64" t="str">
        <f t="shared" si="55"/>
        <v/>
      </c>
      <c r="BU136" s="65" t="str">
        <f t="shared" si="55"/>
        <v/>
      </c>
      <c r="BV136" s="65" t="str">
        <f t="shared" si="55"/>
        <v/>
      </c>
      <c r="BW136" s="65" t="str">
        <f t="shared" si="54"/>
        <v/>
      </c>
      <c r="BX136" s="65" t="str">
        <f t="shared" si="54"/>
        <v/>
      </c>
      <c r="BY136" s="65" t="str">
        <f t="shared" si="54"/>
        <v/>
      </c>
      <c r="BZ136" s="169" t="str">
        <f t="shared" si="77"/>
        <v/>
      </c>
      <c r="CH136" s="157" t="str">
        <f t="shared" si="57"/>
        <v/>
      </c>
      <c r="CI136" s="157" t="str">
        <f t="shared" si="58"/>
        <v/>
      </c>
      <c r="CJ136" s="165" t="str">
        <f t="shared" si="59"/>
        <v/>
      </c>
      <c r="CK136" s="66" t="str">
        <f t="shared" si="60"/>
        <v/>
      </c>
      <c r="CL136" s="65" t="str">
        <f t="shared" si="61"/>
        <v/>
      </c>
      <c r="CM136" s="64" t="str">
        <f t="shared" si="62"/>
        <v/>
      </c>
      <c r="CN136" s="64" t="str">
        <f t="shared" si="63"/>
        <v/>
      </c>
      <c r="CO136" s="64" t="str">
        <f t="shared" si="64"/>
        <v/>
      </c>
      <c r="CP136" s="65" t="str">
        <f t="shared" si="65"/>
        <v/>
      </c>
      <c r="CQ136" s="65" t="str">
        <f t="shared" si="66"/>
        <v/>
      </c>
      <c r="CR136" s="65" t="str">
        <f t="shared" si="67"/>
        <v/>
      </c>
      <c r="CS136" s="65" t="str">
        <f t="shared" si="68"/>
        <v/>
      </c>
      <c r="CT136" s="64" t="str">
        <f t="shared" si="69"/>
        <v/>
      </c>
      <c r="CU136" s="65" t="str">
        <f t="shared" si="70"/>
        <v/>
      </c>
      <c r="CV136" s="65" t="str">
        <f t="shared" si="71"/>
        <v/>
      </c>
      <c r="CW136" s="65" t="str">
        <f t="shared" si="72"/>
        <v/>
      </c>
      <c r="CX136" s="65" t="str">
        <f t="shared" si="73"/>
        <v/>
      </c>
      <c r="CY136" s="65" t="str">
        <f t="shared" si="74"/>
        <v/>
      </c>
    </row>
    <row r="137" spans="2:103" ht="15.75" customHeight="1" x14ac:dyDescent="0.25">
      <c r="B137" s="213" t="str">
        <f>IF('Emissions (daily means)'!D137="","",'Emissions (daily means)'!D137)</f>
        <v/>
      </c>
      <c r="C137" s="213" t="str">
        <f>IF('Emissions (daily means)'!B137="","",'Emissions (daily means)'!B137)</f>
        <v/>
      </c>
      <c r="D137" s="214" t="str">
        <f>IF('Emissions (daily means)'!E137="","",'Emissions (daily means)'!E137)</f>
        <v/>
      </c>
      <c r="E137" s="215" t="str">
        <f>IF('Emissions (daily means)'!F137="","",'Emissions (daily means)'!F137)</f>
        <v/>
      </c>
      <c r="F137" s="216" t="str">
        <f>IF($B137="","",IF('Emissions (daily means)'!$BI137=0,"*",IF('Emissions (daily means)'!I137="","*",'Emissions (daily means)'!I137)))</f>
        <v/>
      </c>
      <c r="G137" s="217" t="str">
        <f>IF($B137="","",IF('Emissions (daily means)'!$BI137=0,"*",IF('Emissions (daily means)'!J137="","*",'Emissions (daily means)'!J137)))</f>
        <v/>
      </c>
      <c r="H137" s="216" t="str">
        <f>IF($B137="","",IF('Emissions (daily means)'!$BI137=0,"*",IF('Emissions (daily means)'!K137="","*",'Emissions (daily means)'!K137)))</f>
        <v/>
      </c>
      <c r="I137" s="217" t="str">
        <f>IF($B137="","",IF('Emissions (daily means)'!$BI137=0,"*",IF('Emissions (daily means)'!L137="","*",'Emissions (daily means)'!L137)))</f>
        <v/>
      </c>
      <c r="J137" s="216" t="str">
        <f>IF($B137="","",IF('Emissions (daily means)'!$BI137=0,"*",IF('Emissions (daily means)'!M137="","*",'Emissions (daily means)'!M137)))</f>
        <v/>
      </c>
      <c r="K137" s="216" t="str">
        <f>IF($B137="","",IF('Emissions (daily means)'!$BI137=0,"*",IF('Emissions (daily means)'!N137="","*",'Emissions (daily means)'!N137)))</f>
        <v/>
      </c>
      <c r="L137" s="218" t="str">
        <f>IF($B137="","",IF('Emissions (daily means)'!$BI137=0,"*",IF('Emissions (daily means)'!O137="","*",'Emissions (daily means)'!O137)))</f>
        <v/>
      </c>
      <c r="M137" s="213" t="str">
        <f>IF($B137="","",IF('Emissions (daily means)'!$BI137=0,"*",IF('Emissions (daily means)'!P137="","*",'Emissions (daily means)'!P137)))</f>
        <v/>
      </c>
      <c r="N137" s="216" t="str">
        <f>IF($B137="","",IF('Emissions (daily means)'!$BI137=0,"*",IF('Emissions (daily means)'!Q137="","*",'Emissions (daily means)'!Q137)))</f>
        <v/>
      </c>
      <c r="O137" s="216" t="str">
        <f>IF($B137="","",IF('Emissions (daily means)'!$BI137=0,"*",IF('Emissions (daily means)'!R137="","*",'Emissions (daily means)'!R137)))</f>
        <v/>
      </c>
      <c r="P137" s="216" t="str">
        <f>IF($B137="","",IF('Emissions (daily means)'!$BI137=0,"*",IF('Emissions (daily means)'!S137="","*",'Emissions (daily means)'!S137)))</f>
        <v/>
      </c>
      <c r="Q137" s="219" t="str">
        <f>IF($B137="","",IF('Emissions (daily means)'!$BI137=0,"*",IF('Emissions (daily means)'!T137="","*",'Emissions (daily means)'!T137)))</f>
        <v/>
      </c>
      <c r="R137" s="220" t="str">
        <f>IF($B137="","",IF('Emissions (daily means)'!$BI137=0,"*",IF('Emissions (daily means)'!U137="","*",'Emissions (daily means)'!U137)))</f>
        <v/>
      </c>
      <c r="S137" s="217" t="str">
        <f>IF($B137="","",IF('Emissions (daily means)'!$BI137=0,"*",IF('Emissions (daily means)'!V137="","*",'Emissions (daily means)'!V137)))</f>
        <v/>
      </c>
      <c r="T137" s="216" t="str">
        <f>IF($B137="","",IF('Emissions (daily means)'!$BI137=0,"*",IF('Emissions (daily means)'!W137="","*",'Emissions (daily means)'!W137)))</f>
        <v/>
      </c>
      <c r="U137" s="219" t="str">
        <f>IF($B137="","",IF('Emissions (daily means)'!$BI137=0,"*",IF('Emissions (daily means)'!X137="","*",'Emissions (daily means)'!X137)))</f>
        <v/>
      </c>
      <c r="V137" s="221" t="str">
        <f>IF($B137="","",IF('Emissions (daily means)'!$BI137=0,"*",IF('Emissions (daily means)'!Y137="","*",'Emissions (daily means)'!Y137)))</f>
        <v/>
      </c>
      <c r="W137" s="217" t="str">
        <f>IF($B137="","",IF('Emissions (daily means)'!$BI137=0,"*",IF('Emissions (daily means)'!Z137="","*",'Emissions (daily means)'!Z137)))</f>
        <v/>
      </c>
      <c r="X137" s="217" t="str">
        <f>IF($B137="","",IF('Emissions (daily means)'!$BI137=0,"*",IF('Emissions (daily means)'!AA137="","*",'Emissions (daily means)'!AA137)))</f>
        <v/>
      </c>
      <c r="Y137" s="219" t="str">
        <f>IF($B137="","",IF('Emissions (daily means)'!$BI137=0,"*",IF('Emissions (daily means)'!AB137="","*",'Emissions (daily means)'!AB137)))</f>
        <v/>
      </c>
      <c r="Z137" s="220" t="str">
        <f>IF($B137="","",IF('Emissions (daily means)'!$BI137=0,"*",IF('Emissions (daily means)'!AC137="","*",'Emissions (daily means)'!AC137)))</f>
        <v/>
      </c>
      <c r="AA137" s="216" t="str">
        <f>IF($B137="","",IF('Emissions (daily means)'!$BI137=0,"*",IF('Emissions (daily means)'!AD137="","*",'Emissions (daily means)'!AD137)))</f>
        <v/>
      </c>
      <c r="AB137" s="216" t="str">
        <f>IF($B137="","",IF('Emissions (daily means)'!$BI137=0,"*",IF('Emissions (daily means)'!AE137="","*",'Emissions (daily means)'!AE137)))</f>
        <v/>
      </c>
      <c r="AC137" s="216" t="str">
        <f>IF($B137="","",IF('Emissions (daily means)'!$BI137=0,"*",IF('Emissions (daily means)'!AF137="","*",'Emissions (daily means)'!AF137)))</f>
        <v/>
      </c>
      <c r="AD137" s="216" t="str">
        <f>IF($B137="","",IF('Emissions (daily means)'!$BI137=0,"*",IF('Emissions (daily means)'!AG137="","*",'Emissions (daily means)'!AG137)))</f>
        <v/>
      </c>
      <c r="AE137" s="216" t="str">
        <f>IF($B137="","",IF('Emissions (daily means)'!$BI137=0,"*",IF('Emissions (daily means)'!AH137="","*",'Emissions (daily means)'!AH137)))</f>
        <v/>
      </c>
      <c r="AF137" s="216" t="str">
        <f>IF($B137="","",IF('Emissions (daily means)'!$BI137=0,"*",IF('Emissions (daily means)'!AI137="","*",'Emissions (daily means)'!AI137)))</f>
        <v/>
      </c>
      <c r="AG137" s="216" t="str">
        <f>IF($B137="","",IF('Emissions (daily means)'!$BI137=0,"*",IF('Emissions (daily means)'!AJ137="","*",'Emissions (daily means)'!AJ137)))</f>
        <v/>
      </c>
      <c r="AH137" s="217" t="str">
        <f>IF($B137="","",IF('Emissions (daily means)'!$BI137=0,"*",IF('Emissions (daily means)'!AK137="","*",'Emissions (daily means)'!AK137)))</f>
        <v/>
      </c>
      <c r="AI137" s="220" t="str">
        <f>IF($B137="","",IF('Emissions (daily means)'!$BI137=0,"*",IF('Emissions (daily means)'!AL137="","*",'Emissions (daily means)'!AL137)))</f>
        <v/>
      </c>
      <c r="AJ137" s="216" t="str">
        <f>IF($B137="","",IF('Emissions (daily means)'!$BI137=0,"*",IF('Emissions (daily means)'!AM137="","*",'Emissions (daily means)'!AM137)))</f>
        <v/>
      </c>
      <c r="AK137" s="223" t="str">
        <f>IF($B137="","",IF('Emissions (daily means)'!$BI137=0,"*",IF('Emissions (daily means)'!AN137="","*",'Emissions (daily means)'!AN137)))</f>
        <v/>
      </c>
      <c r="AL137" s="224" t="str">
        <f>IF($B137="","",IF('Emissions (daily means)'!$BI137=0,"*",IF('Emissions (daily means)'!AO137="","*",'Emissions (daily means)'!AO137)))</f>
        <v/>
      </c>
      <c r="AM137" s="225" t="str">
        <f>IF($B137="","",IF('Emissions (daily means)'!$BI137=0,"*",IF('Emissions (daily means)'!BC137="","*",'Emissions (daily means)'!BC137)))</f>
        <v/>
      </c>
      <c r="AN137" s="226" t="str">
        <f>IF($B137="","",IF('Emissions (daily means)'!$BI137=0,"*",IF('Emissions (daily means)'!BD137="","*",'Emissions (daily means)'!BD137)))</f>
        <v/>
      </c>
      <c r="AO137" s="227" t="str">
        <f>IF($B137="","",IF('Emissions (daily means)'!$BI137=0,"*",IF('Emissions (daily means)'!BE137="","*",'Emissions (daily means)'!BE137)))</f>
        <v/>
      </c>
      <c r="AP137" s="21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I137" s="157" t="str">
        <f t="shared" si="52"/>
        <v/>
      </c>
      <c r="BJ137" s="157" t="str">
        <f t="shared" si="75"/>
        <v/>
      </c>
      <c r="BK137" s="66" t="str">
        <f t="shared" si="76"/>
        <v/>
      </c>
      <c r="BL137" s="65" t="str">
        <f t="shared" si="56"/>
        <v/>
      </c>
      <c r="BM137" s="64" t="str">
        <f t="shared" si="56"/>
        <v/>
      </c>
      <c r="BN137" s="64" t="str">
        <f t="shared" si="56"/>
        <v/>
      </c>
      <c r="BO137" s="64" t="str">
        <f t="shared" si="56"/>
        <v/>
      </c>
      <c r="BP137" s="65" t="str">
        <f t="shared" si="56"/>
        <v/>
      </c>
      <c r="BQ137" s="65" t="str">
        <f t="shared" si="55"/>
        <v/>
      </c>
      <c r="BR137" s="65" t="str">
        <f t="shared" si="55"/>
        <v/>
      </c>
      <c r="BS137" s="65" t="str">
        <f t="shared" si="55"/>
        <v/>
      </c>
      <c r="BT137" s="64" t="str">
        <f t="shared" si="55"/>
        <v/>
      </c>
      <c r="BU137" s="65" t="str">
        <f t="shared" si="55"/>
        <v/>
      </c>
      <c r="BV137" s="65" t="str">
        <f t="shared" si="55"/>
        <v/>
      </c>
      <c r="BW137" s="65" t="str">
        <f t="shared" si="54"/>
        <v/>
      </c>
      <c r="BX137" s="65" t="str">
        <f t="shared" si="54"/>
        <v/>
      </c>
      <c r="BY137" s="65" t="str">
        <f t="shared" si="54"/>
        <v/>
      </c>
      <c r="BZ137" s="169" t="str">
        <f t="shared" si="77"/>
        <v/>
      </c>
      <c r="CH137" s="157" t="str">
        <f t="shared" si="57"/>
        <v/>
      </c>
      <c r="CI137" s="157" t="str">
        <f t="shared" si="58"/>
        <v/>
      </c>
      <c r="CJ137" s="165" t="str">
        <f t="shared" si="59"/>
        <v/>
      </c>
      <c r="CK137" s="66" t="str">
        <f t="shared" si="60"/>
        <v/>
      </c>
      <c r="CL137" s="65" t="str">
        <f t="shared" si="61"/>
        <v/>
      </c>
      <c r="CM137" s="64" t="str">
        <f t="shared" si="62"/>
        <v/>
      </c>
      <c r="CN137" s="64" t="str">
        <f t="shared" si="63"/>
        <v/>
      </c>
      <c r="CO137" s="64" t="str">
        <f t="shared" si="64"/>
        <v/>
      </c>
      <c r="CP137" s="65" t="str">
        <f t="shared" si="65"/>
        <v/>
      </c>
      <c r="CQ137" s="65" t="str">
        <f t="shared" si="66"/>
        <v/>
      </c>
      <c r="CR137" s="65" t="str">
        <f t="shared" si="67"/>
        <v/>
      </c>
      <c r="CS137" s="65" t="str">
        <f t="shared" si="68"/>
        <v/>
      </c>
      <c r="CT137" s="64" t="str">
        <f t="shared" si="69"/>
        <v/>
      </c>
      <c r="CU137" s="65" t="str">
        <f t="shared" si="70"/>
        <v/>
      </c>
      <c r="CV137" s="65" t="str">
        <f t="shared" si="71"/>
        <v/>
      </c>
      <c r="CW137" s="65" t="str">
        <f t="shared" si="72"/>
        <v/>
      </c>
      <c r="CX137" s="65" t="str">
        <f t="shared" si="73"/>
        <v/>
      </c>
      <c r="CY137" s="65" t="str">
        <f t="shared" si="74"/>
        <v/>
      </c>
    </row>
    <row r="138" spans="2:103" ht="15.75" customHeight="1" x14ac:dyDescent="0.25">
      <c r="B138" s="213" t="str">
        <f>IF('Emissions (daily means)'!D138="","",'Emissions (daily means)'!D138)</f>
        <v/>
      </c>
      <c r="C138" s="213" t="str">
        <f>IF('Emissions (daily means)'!B138="","",'Emissions (daily means)'!B138)</f>
        <v/>
      </c>
      <c r="D138" s="214" t="str">
        <f>IF('Emissions (daily means)'!E138="","",'Emissions (daily means)'!E138)</f>
        <v/>
      </c>
      <c r="E138" s="215" t="str">
        <f>IF('Emissions (daily means)'!F138="","",'Emissions (daily means)'!F138)</f>
        <v/>
      </c>
      <c r="F138" s="216" t="str">
        <f>IF($B138="","",IF('Emissions (daily means)'!$BI138=0,"*",IF('Emissions (daily means)'!I138="","*",'Emissions (daily means)'!I138)))</f>
        <v/>
      </c>
      <c r="G138" s="217" t="str">
        <f>IF($B138="","",IF('Emissions (daily means)'!$BI138=0,"*",IF('Emissions (daily means)'!J138="","*",'Emissions (daily means)'!J138)))</f>
        <v/>
      </c>
      <c r="H138" s="216" t="str">
        <f>IF($B138="","",IF('Emissions (daily means)'!$BI138=0,"*",IF('Emissions (daily means)'!K138="","*",'Emissions (daily means)'!K138)))</f>
        <v/>
      </c>
      <c r="I138" s="217" t="str">
        <f>IF($B138="","",IF('Emissions (daily means)'!$BI138=0,"*",IF('Emissions (daily means)'!L138="","*",'Emissions (daily means)'!L138)))</f>
        <v/>
      </c>
      <c r="J138" s="216" t="str">
        <f>IF($B138="","",IF('Emissions (daily means)'!$BI138=0,"*",IF('Emissions (daily means)'!M138="","*",'Emissions (daily means)'!M138)))</f>
        <v/>
      </c>
      <c r="K138" s="216" t="str">
        <f>IF($B138="","",IF('Emissions (daily means)'!$BI138=0,"*",IF('Emissions (daily means)'!N138="","*",'Emissions (daily means)'!N138)))</f>
        <v/>
      </c>
      <c r="L138" s="218" t="str">
        <f>IF($B138="","",IF('Emissions (daily means)'!$BI138=0,"*",IF('Emissions (daily means)'!O138="","*",'Emissions (daily means)'!O138)))</f>
        <v/>
      </c>
      <c r="M138" s="213" t="str">
        <f>IF($B138="","",IF('Emissions (daily means)'!$BI138=0,"*",IF('Emissions (daily means)'!P138="","*",'Emissions (daily means)'!P138)))</f>
        <v/>
      </c>
      <c r="N138" s="216" t="str">
        <f>IF($B138="","",IF('Emissions (daily means)'!$BI138=0,"*",IF('Emissions (daily means)'!Q138="","*",'Emissions (daily means)'!Q138)))</f>
        <v/>
      </c>
      <c r="O138" s="216" t="str">
        <f>IF($B138="","",IF('Emissions (daily means)'!$BI138=0,"*",IF('Emissions (daily means)'!R138="","*",'Emissions (daily means)'!R138)))</f>
        <v/>
      </c>
      <c r="P138" s="216" t="str">
        <f>IF($B138="","",IF('Emissions (daily means)'!$BI138=0,"*",IF('Emissions (daily means)'!S138="","*",'Emissions (daily means)'!S138)))</f>
        <v/>
      </c>
      <c r="Q138" s="219" t="str">
        <f>IF($B138="","",IF('Emissions (daily means)'!$BI138=0,"*",IF('Emissions (daily means)'!T138="","*",'Emissions (daily means)'!T138)))</f>
        <v/>
      </c>
      <c r="R138" s="220" t="str">
        <f>IF($B138="","",IF('Emissions (daily means)'!$BI138=0,"*",IF('Emissions (daily means)'!U138="","*",'Emissions (daily means)'!U138)))</f>
        <v/>
      </c>
      <c r="S138" s="217" t="str">
        <f>IF($B138="","",IF('Emissions (daily means)'!$BI138=0,"*",IF('Emissions (daily means)'!V138="","*",'Emissions (daily means)'!V138)))</f>
        <v/>
      </c>
      <c r="T138" s="216" t="str">
        <f>IF($B138="","",IF('Emissions (daily means)'!$BI138=0,"*",IF('Emissions (daily means)'!W138="","*",'Emissions (daily means)'!W138)))</f>
        <v/>
      </c>
      <c r="U138" s="219" t="str">
        <f>IF($B138="","",IF('Emissions (daily means)'!$BI138=0,"*",IF('Emissions (daily means)'!X138="","*",'Emissions (daily means)'!X138)))</f>
        <v/>
      </c>
      <c r="V138" s="221" t="str">
        <f>IF($B138="","",IF('Emissions (daily means)'!$BI138=0,"*",IF('Emissions (daily means)'!Y138="","*",'Emissions (daily means)'!Y138)))</f>
        <v/>
      </c>
      <c r="W138" s="217" t="str">
        <f>IF($B138="","",IF('Emissions (daily means)'!$BI138=0,"*",IF('Emissions (daily means)'!Z138="","*",'Emissions (daily means)'!Z138)))</f>
        <v/>
      </c>
      <c r="X138" s="217" t="str">
        <f>IF($B138="","",IF('Emissions (daily means)'!$BI138=0,"*",IF('Emissions (daily means)'!AA138="","*",'Emissions (daily means)'!AA138)))</f>
        <v/>
      </c>
      <c r="Y138" s="219" t="str">
        <f>IF($B138="","",IF('Emissions (daily means)'!$BI138=0,"*",IF('Emissions (daily means)'!AB138="","*",'Emissions (daily means)'!AB138)))</f>
        <v/>
      </c>
      <c r="Z138" s="220" t="str">
        <f>IF($B138="","",IF('Emissions (daily means)'!$BI138=0,"*",IF('Emissions (daily means)'!AC138="","*",'Emissions (daily means)'!AC138)))</f>
        <v/>
      </c>
      <c r="AA138" s="216" t="str">
        <f>IF($B138="","",IF('Emissions (daily means)'!$BI138=0,"*",IF('Emissions (daily means)'!AD138="","*",'Emissions (daily means)'!AD138)))</f>
        <v/>
      </c>
      <c r="AB138" s="216" t="str">
        <f>IF($B138="","",IF('Emissions (daily means)'!$BI138=0,"*",IF('Emissions (daily means)'!AE138="","*",'Emissions (daily means)'!AE138)))</f>
        <v/>
      </c>
      <c r="AC138" s="216" t="str">
        <f>IF($B138="","",IF('Emissions (daily means)'!$BI138=0,"*",IF('Emissions (daily means)'!AF138="","*",'Emissions (daily means)'!AF138)))</f>
        <v/>
      </c>
      <c r="AD138" s="216" t="str">
        <f>IF($B138="","",IF('Emissions (daily means)'!$BI138=0,"*",IF('Emissions (daily means)'!AG138="","*",'Emissions (daily means)'!AG138)))</f>
        <v/>
      </c>
      <c r="AE138" s="216" t="str">
        <f>IF($B138="","",IF('Emissions (daily means)'!$BI138=0,"*",IF('Emissions (daily means)'!AH138="","*",'Emissions (daily means)'!AH138)))</f>
        <v/>
      </c>
      <c r="AF138" s="216" t="str">
        <f>IF($B138="","",IF('Emissions (daily means)'!$BI138=0,"*",IF('Emissions (daily means)'!AI138="","*",'Emissions (daily means)'!AI138)))</f>
        <v/>
      </c>
      <c r="AG138" s="216" t="str">
        <f>IF($B138="","",IF('Emissions (daily means)'!$BI138=0,"*",IF('Emissions (daily means)'!AJ138="","*",'Emissions (daily means)'!AJ138)))</f>
        <v/>
      </c>
      <c r="AH138" s="217" t="str">
        <f>IF($B138="","",IF('Emissions (daily means)'!$BI138=0,"*",IF('Emissions (daily means)'!AK138="","*",'Emissions (daily means)'!AK138)))</f>
        <v/>
      </c>
      <c r="AI138" s="220" t="str">
        <f>IF($B138="","",IF('Emissions (daily means)'!$BI138=0,"*",IF('Emissions (daily means)'!AL138="","*",'Emissions (daily means)'!AL138)))</f>
        <v/>
      </c>
      <c r="AJ138" s="216" t="str">
        <f>IF($B138="","",IF('Emissions (daily means)'!$BI138=0,"*",IF('Emissions (daily means)'!AM138="","*",'Emissions (daily means)'!AM138)))</f>
        <v/>
      </c>
      <c r="AK138" s="223" t="str">
        <f>IF($B138="","",IF('Emissions (daily means)'!$BI138=0,"*",IF('Emissions (daily means)'!AN138="","*",'Emissions (daily means)'!AN138)))</f>
        <v/>
      </c>
      <c r="AL138" s="224" t="str">
        <f>IF($B138="","",IF('Emissions (daily means)'!$BI138=0,"*",IF('Emissions (daily means)'!AO138="","*",'Emissions (daily means)'!AO138)))</f>
        <v/>
      </c>
      <c r="AM138" s="225" t="str">
        <f>IF($B138="","",IF('Emissions (daily means)'!$BI138=0,"*",IF('Emissions (daily means)'!BC138="","*",'Emissions (daily means)'!BC138)))</f>
        <v/>
      </c>
      <c r="AN138" s="226" t="str">
        <f>IF($B138="","",IF('Emissions (daily means)'!$BI138=0,"*",IF('Emissions (daily means)'!BD138="","*",'Emissions (daily means)'!BD138)))</f>
        <v/>
      </c>
      <c r="AO138" s="227" t="str">
        <f>IF($B138="","",IF('Emissions (daily means)'!$BI138=0,"*",IF('Emissions (daily means)'!BE138="","*",'Emissions (daily means)'!BE138)))</f>
        <v/>
      </c>
      <c r="AP138" s="21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I138" s="157" t="str">
        <f t="shared" si="52"/>
        <v/>
      </c>
      <c r="BJ138" s="157" t="str">
        <f t="shared" si="75"/>
        <v/>
      </c>
      <c r="BK138" s="66" t="str">
        <f t="shared" si="76"/>
        <v/>
      </c>
      <c r="BL138" s="65" t="str">
        <f t="shared" si="56"/>
        <v/>
      </c>
      <c r="BM138" s="64" t="str">
        <f t="shared" si="56"/>
        <v/>
      </c>
      <c r="BN138" s="64" t="str">
        <f t="shared" si="56"/>
        <v/>
      </c>
      <c r="BO138" s="64" t="str">
        <f t="shared" si="56"/>
        <v/>
      </c>
      <c r="BP138" s="65" t="str">
        <f t="shared" si="56"/>
        <v/>
      </c>
      <c r="BQ138" s="65" t="str">
        <f t="shared" si="55"/>
        <v/>
      </c>
      <c r="BR138" s="65" t="str">
        <f t="shared" si="55"/>
        <v/>
      </c>
      <c r="BS138" s="65" t="str">
        <f t="shared" si="55"/>
        <v/>
      </c>
      <c r="BT138" s="64" t="str">
        <f t="shared" si="55"/>
        <v/>
      </c>
      <c r="BU138" s="65" t="str">
        <f t="shared" si="55"/>
        <v/>
      </c>
      <c r="BV138" s="65" t="str">
        <f t="shared" si="55"/>
        <v/>
      </c>
      <c r="BW138" s="65" t="str">
        <f t="shared" si="54"/>
        <v/>
      </c>
      <c r="BX138" s="65" t="str">
        <f t="shared" si="54"/>
        <v/>
      </c>
      <c r="BY138" s="65" t="str">
        <f t="shared" si="54"/>
        <v/>
      </c>
      <c r="BZ138" s="169" t="str">
        <f t="shared" si="77"/>
        <v/>
      </c>
      <c r="CH138" s="157" t="str">
        <f t="shared" si="57"/>
        <v/>
      </c>
      <c r="CI138" s="157" t="str">
        <f t="shared" si="58"/>
        <v/>
      </c>
      <c r="CJ138" s="165" t="str">
        <f t="shared" si="59"/>
        <v/>
      </c>
      <c r="CK138" s="66" t="str">
        <f t="shared" si="60"/>
        <v/>
      </c>
      <c r="CL138" s="65" t="str">
        <f t="shared" si="61"/>
        <v/>
      </c>
      <c r="CM138" s="64" t="str">
        <f t="shared" si="62"/>
        <v/>
      </c>
      <c r="CN138" s="64" t="str">
        <f t="shared" si="63"/>
        <v/>
      </c>
      <c r="CO138" s="64" t="str">
        <f t="shared" si="64"/>
        <v/>
      </c>
      <c r="CP138" s="65" t="str">
        <f t="shared" si="65"/>
        <v/>
      </c>
      <c r="CQ138" s="65" t="str">
        <f t="shared" si="66"/>
        <v/>
      </c>
      <c r="CR138" s="65" t="str">
        <f t="shared" si="67"/>
        <v/>
      </c>
      <c r="CS138" s="65" t="str">
        <f t="shared" si="68"/>
        <v/>
      </c>
      <c r="CT138" s="64" t="str">
        <f t="shared" si="69"/>
        <v/>
      </c>
      <c r="CU138" s="65" t="str">
        <f t="shared" si="70"/>
        <v/>
      </c>
      <c r="CV138" s="65" t="str">
        <f t="shared" si="71"/>
        <v/>
      </c>
      <c r="CW138" s="65" t="str">
        <f t="shared" si="72"/>
        <v/>
      </c>
      <c r="CX138" s="65" t="str">
        <f t="shared" si="73"/>
        <v/>
      </c>
      <c r="CY138" s="65" t="str">
        <f t="shared" si="74"/>
        <v/>
      </c>
    </row>
    <row r="139" spans="2:103" ht="15.75" customHeight="1" x14ac:dyDescent="0.25">
      <c r="B139" s="213" t="str">
        <f>IF('Emissions (daily means)'!D139="","",'Emissions (daily means)'!D139)</f>
        <v/>
      </c>
      <c r="C139" s="213" t="str">
        <f>IF('Emissions (daily means)'!B139="","",'Emissions (daily means)'!B139)</f>
        <v/>
      </c>
      <c r="D139" s="214" t="str">
        <f>IF('Emissions (daily means)'!E139="","",'Emissions (daily means)'!E139)</f>
        <v/>
      </c>
      <c r="E139" s="215" t="str">
        <f>IF('Emissions (daily means)'!F139="","",'Emissions (daily means)'!F139)</f>
        <v/>
      </c>
      <c r="F139" s="216" t="str">
        <f>IF($B139="","",IF('Emissions (daily means)'!$BI139=0,"*",IF('Emissions (daily means)'!I139="","*",'Emissions (daily means)'!I139)))</f>
        <v/>
      </c>
      <c r="G139" s="217" t="str">
        <f>IF($B139="","",IF('Emissions (daily means)'!$BI139=0,"*",IF('Emissions (daily means)'!J139="","*",'Emissions (daily means)'!J139)))</f>
        <v/>
      </c>
      <c r="H139" s="216" t="str">
        <f>IF($B139="","",IF('Emissions (daily means)'!$BI139=0,"*",IF('Emissions (daily means)'!K139="","*",'Emissions (daily means)'!K139)))</f>
        <v/>
      </c>
      <c r="I139" s="217" t="str">
        <f>IF($B139="","",IF('Emissions (daily means)'!$BI139=0,"*",IF('Emissions (daily means)'!L139="","*",'Emissions (daily means)'!L139)))</f>
        <v/>
      </c>
      <c r="J139" s="216" t="str">
        <f>IF($B139="","",IF('Emissions (daily means)'!$BI139=0,"*",IF('Emissions (daily means)'!M139="","*",'Emissions (daily means)'!M139)))</f>
        <v/>
      </c>
      <c r="K139" s="216" t="str">
        <f>IF($B139="","",IF('Emissions (daily means)'!$BI139=0,"*",IF('Emissions (daily means)'!N139="","*",'Emissions (daily means)'!N139)))</f>
        <v/>
      </c>
      <c r="L139" s="218" t="str">
        <f>IF($B139="","",IF('Emissions (daily means)'!$BI139=0,"*",IF('Emissions (daily means)'!O139="","*",'Emissions (daily means)'!O139)))</f>
        <v/>
      </c>
      <c r="M139" s="213" t="str">
        <f>IF($B139="","",IF('Emissions (daily means)'!$BI139=0,"*",IF('Emissions (daily means)'!P139="","*",'Emissions (daily means)'!P139)))</f>
        <v/>
      </c>
      <c r="N139" s="216" t="str">
        <f>IF($B139="","",IF('Emissions (daily means)'!$BI139=0,"*",IF('Emissions (daily means)'!Q139="","*",'Emissions (daily means)'!Q139)))</f>
        <v/>
      </c>
      <c r="O139" s="216" t="str">
        <f>IF($B139="","",IF('Emissions (daily means)'!$BI139=0,"*",IF('Emissions (daily means)'!R139="","*",'Emissions (daily means)'!R139)))</f>
        <v/>
      </c>
      <c r="P139" s="216" t="str">
        <f>IF($B139="","",IF('Emissions (daily means)'!$BI139=0,"*",IF('Emissions (daily means)'!S139="","*",'Emissions (daily means)'!S139)))</f>
        <v/>
      </c>
      <c r="Q139" s="219" t="str">
        <f>IF($B139="","",IF('Emissions (daily means)'!$BI139=0,"*",IF('Emissions (daily means)'!T139="","*",'Emissions (daily means)'!T139)))</f>
        <v/>
      </c>
      <c r="R139" s="220" t="str">
        <f>IF($B139="","",IF('Emissions (daily means)'!$BI139=0,"*",IF('Emissions (daily means)'!U139="","*",'Emissions (daily means)'!U139)))</f>
        <v/>
      </c>
      <c r="S139" s="217" t="str">
        <f>IF($B139="","",IF('Emissions (daily means)'!$BI139=0,"*",IF('Emissions (daily means)'!V139="","*",'Emissions (daily means)'!V139)))</f>
        <v/>
      </c>
      <c r="T139" s="216" t="str">
        <f>IF($B139="","",IF('Emissions (daily means)'!$BI139=0,"*",IF('Emissions (daily means)'!W139="","*",'Emissions (daily means)'!W139)))</f>
        <v/>
      </c>
      <c r="U139" s="219" t="str">
        <f>IF($B139="","",IF('Emissions (daily means)'!$BI139=0,"*",IF('Emissions (daily means)'!X139="","*",'Emissions (daily means)'!X139)))</f>
        <v/>
      </c>
      <c r="V139" s="221" t="str">
        <f>IF($B139="","",IF('Emissions (daily means)'!$BI139=0,"*",IF('Emissions (daily means)'!Y139="","*",'Emissions (daily means)'!Y139)))</f>
        <v/>
      </c>
      <c r="W139" s="217" t="str">
        <f>IF($B139="","",IF('Emissions (daily means)'!$BI139=0,"*",IF('Emissions (daily means)'!Z139="","*",'Emissions (daily means)'!Z139)))</f>
        <v/>
      </c>
      <c r="X139" s="217" t="str">
        <f>IF($B139="","",IF('Emissions (daily means)'!$BI139=0,"*",IF('Emissions (daily means)'!AA139="","*",'Emissions (daily means)'!AA139)))</f>
        <v/>
      </c>
      <c r="Y139" s="219" t="str">
        <f>IF($B139="","",IF('Emissions (daily means)'!$BI139=0,"*",IF('Emissions (daily means)'!AB139="","*",'Emissions (daily means)'!AB139)))</f>
        <v/>
      </c>
      <c r="Z139" s="220" t="str">
        <f>IF($B139="","",IF('Emissions (daily means)'!$BI139=0,"*",IF('Emissions (daily means)'!AC139="","*",'Emissions (daily means)'!AC139)))</f>
        <v/>
      </c>
      <c r="AA139" s="216" t="str">
        <f>IF($B139="","",IF('Emissions (daily means)'!$BI139=0,"*",IF('Emissions (daily means)'!AD139="","*",'Emissions (daily means)'!AD139)))</f>
        <v/>
      </c>
      <c r="AB139" s="216" t="str">
        <f>IF($B139="","",IF('Emissions (daily means)'!$BI139=0,"*",IF('Emissions (daily means)'!AE139="","*",'Emissions (daily means)'!AE139)))</f>
        <v/>
      </c>
      <c r="AC139" s="216" t="str">
        <f>IF($B139="","",IF('Emissions (daily means)'!$BI139=0,"*",IF('Emissions (daily means)'!AF139="","*",'Emissions (daily means)'!AF139)))</f>
        <v/>
      </c>
      <c r="AD139" s="216" t="str">
        <f>IF($B139="","",IF('Emissions (daily means)'!$BI139=0,"*",IF('Emissions (daily means)'!AG139="","*",'Emissions (daily means)'!AG139)))</f>
        <v/>
      </c>
      <c r="AE139" s="216" t="str">
        <f>IF($B139="","",IF('Emissions (daily means)'!$BI139=0,"*",IF('Emissions (daily means)'!AH139="","*",'Emissions (daily means)'!AH139)))</f>
        <v/>
      </c>
      <c r="AF139" s="216" t="str">
        <f>IF($B139="","",IF('Emissions (daily means)'!$BI139=0,"*",IF('Emissions (daily means)'!AI139="","*",'Emissions (daily means)'!AI139)))</f>
        <v/>
      </c>
      <c r="AG139" s="216" t="str">
        <f>IF($B139="","",IF('Emissions (daily means)'!$BI139=0,"*",IF('Emissions (daily means)'!AJ139="","*",'Emissions (daily means)'!AJ139)))</f>
        <v/>
      </c>
      <c r="AH139" s="217" t="str">
        <f>IF($B139="","",IF('Emissions (daily means)'!$BI139=0,"*",IF('Emissions (daily means)'!AK139="","*",'Emissions (daily means)'!AK139)))</f>
        <v/>
      </c>
      <c r="AI139" s="220" t="str">
        <f>IF($B139="","",IF('Emissions (daily means)'!$BI139=0,"*",IF('Emissions (daily means)'!AL139="","*",'Emissions (daily means)'!AL139)))</f>
        <v/>
      </c>
      <c r="AJ139" s="216" t="str">
        <f>IF($B139="","",IF('Emissions (daily means)'!$BI139=0,"*",IF('Emissions (daily means)'!AM139="","*",'Emissions (daily means)'!AM139)))</f>
        <v/>
      </c>
      <c r="AK139" s="223" t="str">
        <f>IF($B139="","",IF('Emissions (daily means)'!$BI139=0,"*",IF('Emissions (daily means)'!AN139="","*",'Emissions (daily means)'!AN139)))</f>
        <v/>
      </c>
      <c r="AL139" s="224" t="str">
        <f>IF($B139="","",IF('Emissions (daily means)'!$BI139=0,"*",IF('Emissions (daily means)'!AO139="","*",'Emissions (daily means)'!AO139)))</f>
        <v/>
      </c>
      <c r="AM139" s="225" t="str">
        <f>IF($B139="","",IF('Emissions (daily means)'!$BI139=0,"*",IF('Emissions (daily means)'!BC139="","*",'Emissions (daily means)'!BC139)))</f>
        <v/>
      </c>
      <c r="AN139" s="226" t="str">
        <f>IF($B139="","",IF('Emissions (daily means)'!$BI139=0,"*",IF('Emissions (daily means)'!BD139="","*",'Emissions (daily means)'!BD139)))</f>
        <v/>
      </c>
      <c r="AO139" s="227" t="str">
        <f>IF($B139="","",IF('Emissions (daily means)'!$BI139=0,"*",IF('Emissions (daily means)'!BE139="","*",'Emissions (daily means)'!BE139)))</f>
        <v/>
      </c>
      <c r="AP139" s="217"/>
      <c r="BI139" s="157" t="str">
        <f t="shared" si="52"/>
        <v/>
      </c>
      <c r="BJ139" s="157" t="str">
        <f t="shared" si="75"/>
        <v/>
      </c>
      <c r="BK139" s="66" t="str">
        <f t="shared" si="76"/>
        <v/>
      </c>
      <c r="BL139" s="65" t="str">
        <f t="shared" si="56"/>
        <v/>
      </c>
      <c r="BM139" s="64" t="str">
        <f t="shared" si="56"/>
        <v/>
      </c>
      <c r="BN139" s="64" t="str">
        <f t="shared" si="56"/>
        <v/>
      </c>
      <c r="BO139" s="64" t="str">
        <f t="shared" si="56"/>
        <v/>
      </c>
      <c r="BP139" s="65" t="str">
        <f t="shared" si="56"/>
        <v/>
      </c>
      <c r="BQ139" s="65" t="str">
        <f t="shared" si="55"/>
        <v/>
      </c>
      <c r="BR139" s="65" t="str">
        <f t="shared" si="55"/>
        <v/>
      </c>
      <c r="BS139" s="65" t="str">
        <f t="shared" si="55"/>
        <v/>
      </c>
      <c r="BT139" s="64" t="str">
        <f t="shared" si="55"/>
        <v/>
      </c>
      <c r="BU139" s="65" t="str">
        <f t="shared" si="55"/>
        <v/>
      </c>
      <c r="BV139" s="65" t="str">
        <f t="shared" si="55"/>
        <v/>
      </c>
      <c r="BW139" s="65" t="str">
        <f t="shared" si="54"/>
        <v/>
      </c>
      <c r="BX139" s="65" t="str">
        <f t="shared" si="54"/>
        <v/>
      </c>
      <c r="BY139" s="65" t="str">
        <f t="shared" si="54"/>
        <v/>
      </c>
      <c r="BZ139" s="169" t="str">
        <f t="shared" si="77"/>
        <v/>
      </c>
      <c r="CH139" s="157" t="str">
        <f t="shared" si="57"/>
        <v/>
      </c>
      <c r="CI139" s="157" t="str">
        <f t="shared" si="58"/>
        <v/>
      </c>
      <c r="CJ139" s="165" t="str">
        <f t="shared" si="59"/>
        <v/>
      </c>
      <c r="CK139" s="66" t="str">
        <f t="shared" si="60"/>
        <v/>
      </c>
      <c r="CL139" s="65" t="str">
        <f t="shared" si="61"/>
        <v/>
      </c>
      <c r="CM139" s="64" t="str">
        <f t="shared" si="62"/>
        <v/>
      </c>
      <c r="CN139" s="64" t="str">
        <f t="shared" si="63"/>
        <v/>
      </c>
      <c r="CO139" s="64" t="str">
        <f t="shared" si="64"/>
        <v/>
      </c>
      <c r="CP139" s="65" t="str">
        <f t="shared" si="65"/>
        <v/>
      </c>
      <c r="CQ139" s="65" t="str">
        <f t="shared" si="66"/>
        <v/>
      </c>
      <c r="CR139" s="65" t="str">
        <f t="shared" si="67"/>
        <v/>
      </c>
      <c r="CS139" s="65" t="str">
        <f t="shared" si="68"/>
        <v/>
      </c>
      <c r="CT139" s="64" t="str">
        <f t="shared" si="69"/>
        <v/>
      </c>
      <c r="CU139" s="65" t="str">
        <f t="shared" si="70"/>
        <v/>
      </c>
      <c r="CV139" s="65" t="str">
        <f t="shared" si="71"/>
        <v/>
      </c>
      <c r="CW139" s="65" t="str">
        <f t="shared" si="72"/>
        <v/>
      </c>
      <c r="CX139" s="65" t="str">
        <f t="shared" si="73"/>
        <v/>
      </c>
      <c r="CY139" s="65" t="str">
        <f t="shared" si="74"/>
        <v/>
      </c>
    </row>
    <row r="140" spans="2:103" ht="15.75" customHeight="1" x14ac:dyDescent="0.25">
      <c r="B140" s="213" t="str">
        <f>IF('Emissions (daily means)'!D140="","",'Emissions (daily means)'!D140)</f>
        <v/>
      </c>
      <c r="C140" s="213" t="str">
        <f>IF('Emissions (daily means)'!B140="","",'Emissions (daily means)'!B140)</f>
        <v/>
      </c>
      <c r="D140" s="214" t="str">
        <f>IF('Emissions (daily means)'!E140="","",'Emissions (daily means)'!E140)</f>
        <v/>
      </c>
      <c r="E140" s="215" t="str">
        <f>IF('Emissions (daily means)'!F140="","",'Emissions (daily means)'!F140)</f>
        <v/>
      </c>
      <c r="F140" s="216" t="str">
        <f>IF($B140="","",IF('Emissions (daily means)'!$BI140=0,"*",IF('Emissions (daily means)'!I140="","*",'Emissions (daily means)'!I140)))</f>
        <v/>
      </c>
      <c r="G140" s="217" t="str">
        <f>IF($B140="","",IF('Emissions (daily means)'!$BI140=0,"*",IF('Emissions (daily means)'!J140="","*",'Emissions (daily means)'!J140)))</f>
        <v/>
      </c>
      <c r="H140" s="216" t="str">
        <f>IF($B140="","",IF('Emissions (daily means)'!$BI140=0,"*",IF('Emissions (daily means)'!K140="","*",'Emissions (daily means)'!K140)))</f>
        <v/>
      </c>
      <c r="I140" s="217" t="str">
        <f>IF($B140="","",IF('Emissions (daily means)'!$BI140=0,"*",IF('Emissions (daily means)'!L140="","*",'Emissions (daily means)'!L140)))</f>
        <v/>
      </c>
      <c r="J140" s="216" t="str">
        <f>IF($B140="","",IF('Emissions (daily means)'!$BI140=0,"*",IF('Emissions (daily means)'!M140="","*",'Emissions (daily means)'!M140)))</f>
        <v/>
      </c>
      <c r="K140" s="216" t="str">
        <f>IF($B140="","",IF('Emissions (daily means)'!$BI140=0,"*",IF('Emissions (daily means)'!N140="","*",'Emissions (daily means)'!N140)))</f>
        <v/>
      </c>
      <c r="L140" s="218" t="str">
        <f>IF($B140="","",IF('Emissions (daily means)'!$BI140=0,"*",IF('Emissions (daily means)'!O140="","*",'Emissions (daily means)'!O140)))</f>
        <v/>
      </c>
      <c r="M140" s="213" t="str">
        <f>IF($B140="","",IF('Emissions (daily means)'!$BI140=0,"*",IF('Emissions (daily means)'!P140="","*",'Emissions (daily means)'!P140)))</f>
        <v/>
      </c>
      <c r="N140" s="216" t="str">
        <f>IF($B140="","",IF('Emissions (daily means)'!$BI140=0,"*",IF('Emissions (daily means)'!Q140="","*",'Emissions (daily means)'!Q140)))</f>
        <v/>
      </c>
      <c r="O140" s="216" t="str">
        <f>IF($B140="","",IF('Emissions (daily means)'!$BI140=0,"*",IF('Emissions (daily means)'!R140="","*",'Emissions (daily means)'!R140)))</f>
        <v/>
      </c>
      <c r="P140" s="216" t="str">
        <f>IF($B140="","",IF('Emissions (daily means)'!$BI140=0,"*",IF('Emissions (daily means)'!S140="","*",'Emissions (daily means)'!S140)))</f>
        <v/>
      </c>
      <c r="Q140" s="219" t="str">
        <f>IF($B140="","",IF('Emissions (daily means)'!$BI140=0,"*",IF('Emissions (daily means)'!T140="","*",'Emissions (daily means)'!T140)))</f>
        <v/>
      </c>
      <c r="R140" s="220" t="str">
        <f>IF($B140="","",IF('Emissions (daily means)'!$BI140=0,"*",IF('Emissions (daily means)'!U140="","*",'Emissions (daily means)'!U140)))</f>
        <v/>
      </c>
      <c r="S140" s="217" t="str">
        <f>IF($B140="","",IF('Emissions (daily means)'!$BI140=0,"*",IF('Emissions (daily means)'!V140="","*",'Emissions (daily means)'!V140)))</f>
        <v/>
      </c>
      <c r="T140" s="216" t="str">
        <f>IF($B140="","",IF('Emissions (daily means)'!$BI140=0,"*",IF('Emissions (daily means)'!W140="","*",'Emissions (daily means)'!W140)))</f>
        <v/>
      </c>
      <c r="U140" s="219" t="str">
        <f>IF($B140="","",IF('Emissions (daily means)'!$BI140=0,"*",IF('Emissions (daily means)'!X140="","*",'Emissions (daily means)'!X140)))</f>
        <v/>
      </c>
      <c r="V140" s="221" t="str">
        <f>IF($B140="","",IF('Emissions (daily means)'!$BI140=0,"*",IF('Emissions (daily means)'!Y140="","*",'Emissions (daily means)'!Y140)))</f>
        <v/>
      </c>
      <c r="W140" s="217" t="str">
        <f>IF($B140="","",IF('Emissions (daily means)'!$BI140=0,"*",IF('Emissions (daily means)'!Z140="","*",'Emissions (daily means)'!Z140)))</f>
        <v/>
      </c>
      <c r="X140" s="217" t="str">
        <f>IF($B140="","",IF('Emissions (daily means)'!$BI140=0,"*",IF('Emissions (daily means)'!AA140="","*",'Emissions (daily means)'!AA140)))</f>
        <v/>
      </c>
      <c r="Y140" s="219" t="str">
        <f>IF($B140="","",IF('Emissions (daily means)'!$BI140=0,"*",IF('Emissions (daily means)'!AB140="","*",'Emissions (daily means)'!AB140)))</f>
        <v/>
      </c>
      <c r="Z140" s="220" t="str">
        <f>IF($B140="","",IF('Emissions (daily means)'!$BI140=0,"*",IF('Emissions (daily means)'!AC140="","*",'Emissions (daily means)'!AC140)))</f>
        <v/>
      </c>
      <c r="AA140" s="216" t="str">
        <f>IF($B140="","",IF('Emissions (daily means)'!$BI140=0,"*",IF('Emissions (daily means)'!AD140="","*",'Emissions (daily means)'!AD140)))</f>
        <v/>
      </c>
      <c r="AB140" s="216" t="str">
        <f>IF($B140="","",IF('Emissions (daily means)'!$BI140=0,"*",IF('Emissions (daily means)'!AE140="","*",'Emissions (daily means)'!AE140)))</f>
        <v/>
      </c>
      <c r="AC140" s="216" t="str">
        <f>IF($B140="","",IF('Emissions (daily means)'!$BI140=0,"*",IF('Emissions (daily means)'!AF140="","*",'Emissions (daily means)'!AF140)))</f>
        <v/>
      </c>
      <c r="AD140" s="216" t="str">
        <f>IF($B140="","",IF('Emissions (daily means)'!$BI140=0,"*",IF('Emissions (daily means)'!AG140="","*",'Emissions (daily means)'!AG140)))</f>
        <v/>
      </c>
      <c r="AE140" s="216" t="str">
        <f>IF($B140="","",IF('Emissions (daily means)'!$BI140=0,"*",IF('Emissions (daily means)'!AH140="","*",'Emissions (daily means)'!AH140)))</f>
        <v/>
      </c>
      <c r="AF140" s="216" t="str">
        <f>IF($B140="","",IF('Emissions (daily means)'!$BI140=0,"*",IF('Emissions (daily means)'!AI140="","*",'Emissions (daily means)'!AI140)))</f>
        <v/>
      </c>
      <c r="AG140" s="216" t="str">
        <f>IF($B140="","",IF('Emissions (daily means)'!$BI140=0,"*",IF('Emissions (daily means)'!AJ140="","*",'Emissions (daily means)'!AJ140)))</f>
        <v/>
      </c>
      <c r="AH140" s="217" t="str">
        <f>IF($B140="","",IF('Emissions (daily means)'!$BI140=0,"*",IF('Emissions (daily means)'!AK140="","*",'Emissions (daily means)'!AK140)))</f>
        <v/>
      </c>
      <c r="AI140" s="220" t="str">
        <f>IF($B140="","",IF('Emissions (daily means)'!$BI140=0,"*",IF('Emissions (daily means)'!AL140="","*",'Emissions (daily means)'!AL140)))</f>
        <v/>
      </c>
      <c r="AJ140" s="216" t="str">
        <f>IF($B140="","",IF('Emissions (daily means)'!$BI140=0,"*",IF('Emissions (daily means)'!AM140="","*",'Emissions (daily means)'!AM140)))</f>
        <v/>
      </c>
      <c r="AK140" s="223" t="str">
        <f>IF($B140="","",IF('Emissions (daily means)'!$BI140=0,"*",IF('Emissions (daily means)'!AN140="","*",'Emissions (daily means)'!AN140)))</f>
        <v/>
      </c>
      <c r="AL140" s="224" t="str">
        <f>IF($B140="","",IF('Emissions (daily means)'!$BI140=0,"*",IF('Emissions (daily means)'!AO140="","*",'Emissions (daily means)'!AO140)))</f>
        <v/>
      </c>
      <c r="AM140" s="225" t="str">
        <f>IF($B140="","",IF('Emissions (daily means)'!$BI140=0,"*",IF('Emissions (daily means)'!BC140="","*",'Emissions (daily means)'!BC140)))</f>
        <v/>
      </c>
      <c r="AN140" s="226" t="str">
        <f>IF($B140="","",IF('Emissions (daily means)'!$BI140=0,"*",IF('Emissions (daily means)'!BD140="","*",'Emissions (daily means)'!BD140)))</f>
        <v/>
      </c>
      <c r="AO140" s="227" t="str">
        <f>IF($B140="","",IF('Emissions (daily means)'!$BI140=0,"*",IF('Emissions (daily means)'!BE140="","*",'Emissions (daily means)'!BE140)))</f>
        <v/>
      </c>
      <c r="AP140" s="217"/>
      <c r="BI140" s="157" t="str">
        <f t="shared" si="52"/>
        <v/>
      </c>
      <c r="BJ140" s="157" t="str">
        <f t="shared" si="75"/>
        <v/>
      </c>
      <c r="BK140" s="66" t="str">
        <f t="shared" si="76"/>
        <v/>
      </c>
      <c r="BL140" s="65" t="str">
        <f t="shared" si="56"/>
        <v/>
      </c>
      <c r="BM140" s="64" t="str">
        <f t="shared" si="56"/>
        <v/>
      </c>
      <c r="BN140" s="64" t="str">
        <f t="shared" si="56"/>
        <v/>
      </c>
      <c r="BO140" s="64" t="str">
        <f t="shared" si="56"/>
        <v/>
      </c>
      <c r="BP140" s="65" t="str">
        <f t="shared" si="56"/>
        <v/>
      </c>
      <c r="BQ140" s="65" t="str">
        <f t="shared" si="55"/>
        <v/>
      </c>
      <c r="BR140" s="65" t="str">
        <f t="shared" si="55"/>
        <v/>
      </c>
      <c r="BS140" s="65" t="str">
        <f t="shared" si="55"/>
        <v/>
      </c>
      <c r="BT140" s="64" t="str">
        <f t="shared" si="55"/>
        <v/>
      </c>
      <c r="BU140" s="65" t="str">
        <f t="shared" si="55"/>
        <v/>
      </c>
      <c r="BV140" s="65" t="str">
        <f t="shared" si="55"/>
        <v/>
      </c>
      <c r="BW140" s="65" t="str">
        <f t="shared" si="54"/>
        <v/>
      </c>
      <c r="BX140" s="65" t="str">
        <f t="shared" si="54"/>
        <v/>
      </c>
      <c r="BY140" s="65" t="str">
        <f t="shared" si="54"/>
        <v/>
      </c>
      <c r="BZ140" s="169" t="str">
        <f t="shared" si="77"/>
        <v/>
      </c>
      <c r="CH140" s="157" t="str">
        <f t="shared" si="57"/>
        <v/>
      </c>
      <c r="CI140" s="157" t="str">
        <f t="shared" si="58"/>
        <v/>
      </c>
      <c r="CJ140" s="165" t="str">
        <f t="shared" si="59"/>
        <v/>
      </c>
      <c r="CK140" s="66" t="str">
        <f t="shared" si="60"/>
        <v/>
      </c>
      <c r="CL140" s="65" t="str">
        <f t="shared" si="61"/>
        <v/>
      </c>
      <c r="CM140" s="64" t="str">
        <f t="shared" si="62"/>
        <v/>
      </c>
      <c r="CN140" s="64" t="str">
        <f t="shared" si="63"/>
        <v/>
      </c>
      <c r="CO140" s="64" t="str">
        <f t="shared" si="64"/>
        <v/>
      </c>
      <c r="CP140" s="65" t="str">
        <f t="shared" si="65"/>
        <v/>
      </c>
      <c r="CQ140" s="65" t="str">
        <f t="shared" si="66"/>
        <v/>
      </c>
      <c r="CR140" s="65" t="str">
        <f t="shared" si="67"/>
        <v/>
      </c>
      <c r="CS140" s="65" t="str">
        <f t="shared" si="68"/>
        <v/>
      </c>
      <c r="CT140" s="64" t="str">
        <f t="shared" si="69"/>
        <v/>
      </c>
      <c r="CU140" s="65" t="str">
        <f t="shared" si="70"/>
        <v/>
      </c>
      <c r="CV140" s="65" t="str">
        <f t="shared" si="71"/>
        <v/>
      </c>
      <c r="CW140" s="65" t="str">
        <f t="shared" si="72"/>
        <v/>
      </c>
      <c r="CX140" s="65" t="str">
        <f t="shared" si="73"/>
        <v/>
      </c>
      <c r="CY140" s="65" t="str">
        <f t="shared" si="74"/>
        <v/>
      </c>
    </row>
    <row r="141" spans="2:103" ht="15.75" customHeight="1" x14ac:dyDescent="0.25">
      <c r="B141" s="213" t="str">
        <f>IF('Emissions (daily means)'!D141="","",'Emissions (daily means)'!D141)</f>
        <v/>
      </c>
      <c r="C141" s="213" t="str">
        <f>IF('Emissions (daily means)'!B141="","",'Emissions (daily means)'!B141)</f>
        <v/>
      </c>
      <c r="D141" s="214" t="str">
        <f>IF('Emissions (daily means)'!E141="","",'Emissions (daily means)'!E141)</f>
        <v/>
      </c>
      <c r="E141" s="215" t="str">
        <f>IF('Emissions (daily means)'!F141="","",'Emissions (daily means)'!F141)</f>
        <v/>
      </c>
      <c r="F141" s="216" t="str">
        <f>IF($B141="","",IF('Emissions (daily means)'!$BI141=0,"*",IF('Emissions (daily means)'!I141="","*",'Emissions (daily means)'!I141)))</f>
        <v/>
      </c>
      <c r="G141" s="217" t="str">
        <f>IF($B141="","",IF('Emissions (daily means)'!$BI141=0,"*",IF('Emissions (daily means)'!J141="","*",'Emissions (daily means)'!J141)))</f>
        <v/>
      </c>
      <c r="H141" s="216" t="str">
        <f>IF($B141="","",IF('Emissions (daily means)'!$BI141=0,"*",IF('Emissions (daily means)'!K141="","*",'Emissions (daily means)'!K141)))</f>
        <v/>
      </c>
      <c r="I141" s="217" t="str">
        <f>IF($B141="","",IF('Emissions (daily means)'!$BI141=0,"*",IF('Emissions (daily means)'!L141="","*",'Emissions (daily means)'!L141)))</f>
        <v/>
      </c>
      <c r="J141" s="216" t="str">
        <f>IF($B141="","",IF('Emissions (daily means)'!$BI141=0,"*",IF('Emissions (daily means)'!M141="","*",'Emissions (daily means)'!M141)))</f>
        <v/>
      </c>
      <c r="K141" s="216" t="str">
        <f>IF($B141="","",IF('Emissions (daily means)'!$BI141=0,"*",IF('Emissions (daily means)'!N141="","*",'Emissions (daily means)'!N141)))</f>
        <v/>
      </c>
      <c r="L141" s="218" t="str">
        <f>IF($B141="","",IF('Emissions (daily means)'!$BI141=0,"*",IF('Emissions (daily means)'!O141="","*",'Emissions (daily means)'!O141)))</f>
        <v/>
      </c>
      <c r="M141" s="213" t="str">
        <f>IF($B141="","",IF('Emissions (daily means)'!$BI141=0,"*",IF('Emissions (daily means)'!P141="","*",'Emissions (daily means)'!P141)))</f>
        <v/>
      </c>
      <c r="N141" s="216" t="str">
        <f>IF($B141="","",IF('Emissions (daily means)'!$BI141=0,"*",IF('Emissions (daily means)'!Q141="","*",'Emissions (daily means)'!Q141)))</f>
        <v/>
      </c>
      <c r="O141" s="216" t="str">
        <f>IF($B141="","",IF('Emissions (daily means)'!$BI141=0,"*",IF('Emissions (daily means)'!R141="","*",'Emissions (daily means)'!R141)))</f>
        <v/>
      </c>
      <c r="P141" s="216" t="str">
        <f>IF($B141="","",IF('Emissions (daily means)'!$BI141=0,"*",IF('Emissions (daily means)'!S141="","*",'Emissions (daily means)'!S141)))</f>
        <v/>
      </c>
      <c r="Q141" s="219" t="str">
        <f>IF($B141="","",IF('Emissions (daily means)'!$BI141=0,"*",IF('Emissions (daily means)'!T141="","*",'Emissions (daily means)'!T141)))</f>
        <v/>
      </c>
      <c r="R141" s="220" t="str">
        <f>IF($B141="","",IF('Emissions (daily means)'!$BI141=0,"*",IF('Emissions (daily means)'!U141="","*",'Emissions (daily means)'!U141)))</f>
        <v/>
      </c>
      <c r="S141" s="217" t="str">
        <f>IF($B141="","",IF('Emissions (daily means)'!$BI141=0,"*",IF('Emissions (daily means)'!V141="","*",'Emissions (daily means)'!V141)))</f>
        <v/>
      </c>
      <c r="T141" s="216" t="str">
        <f>IF($B141="","",IF('Emissions (daily means)'!$BI141=0,"*",IF('Emissions (daily means)'!W141="","*",'Emissions (daily means)'!W141)))</f>
        <v/>
      </c>
      <c r="U141" s="219" t="str">
        <f>IF($B141="","",IF('Emissions (daily means)'!$BI141=0,"*",IF('Emissions (daily means)'!X141="","*",'Emissions (daily means)'!X141)))</f>
        <v/>
      </c>
      <c r="V141" s="221" t="str">
        <f>IF($B141="","",IF('Emissions (daily means)'!$BI141=0,"*",IF('Emissions (daily means)'!Y141="","*",'Emissions (daily means)'!Y141)))</f>
        <v/>
      </c>
      <c r="W141" s="217" t="str">
        <f>IF($B141="","",IF('Emissions (daily means)'!$BI141=0,"*",IF('Emissions (daily means)'!Z141="","*",'Emissions (daily means)'!Z141)))</f>
        <v/>
      </c>
      <c r="X141" s="217" t="str">
        <f>IF($B141="","",IF('Emissions (daily means)'!$BI141=0,"*",IF('Emissions (daily means)'!AA141="","*",'Emissions (daily means)'!AA141)))</f>
        <v/>
      </c>
      <c r="Y141" s="219" t="str">
        <f>IF($B141="","",IF('Emissions (daily means)'!$BI141=0,"*",IF('Emissions (daily means)'!AB141="","*",'Emissions (daily means)'!AB141)))</f>
        <v/>
      </c>
      <c r="Z141" s="220" t="str">
        <f>IF($B141="","",IF('Emissions (daily means)'!$BI141=0,"*",IF('Emissions (daily means)'!AC141="","*",'Emissions (daily means)'!AC141)))</f>
        <v/>
      </c>
      <c r="AA141" s="216" t="str">
        <f>IF($B141="","",IF('Emissions (daily means)'!$BI141=0,"*",IF('Emissions (daily means)'!AD141="","*",'Emissions (daily means)'!AD141)))</f>
        <v/>
      </c>
      <c r="AB141" s="216" t="str">
        <f>IF($B141="","",IF('Emissions (daily means)'!$BI141=0,"*",IF('Emissions (daily means)'!AE141="","*",'Emissions (daily means)'!AE141)))</f>
        <v/>
      </c>
      <c r="AC141" s="216" t="str">
        <f>IF($B141="","",IF('Emissions (daily means)'!$BI141=0,"*",IF('Emissions (daily means)'!AF141="","*",'Emissions (daily means)'!AF141)))</f>
        <v/>
      </c>
      <c r="AD141" s="216" t="str">
        <f>IF($B141="","",IF('Emissions (daily means)'!$BI141=0,"*",IF('Emissions (daily means)'!AG141="","*",'Emissions (daily means)'!AG141)))</f>
        <v/>
      </c>
      <c r="AE141" s="216" t="str">
        <f>IF($B141="","",IF('Emissions (daily means)'!$BI141=0,"*",IF('Emissions (daily means)'!AH141="","*",'Emissions (daily means)'!AH141)))</f>
        <v/>
      </c>
      <c r="AF141" s="216" t="str">
        <f>IF($B141="","",IF('Emissions (daily means)'!$BI141=0,"*",IF('Emissions (daily means)'!AI141="","*",'Emissions (daily means)'!AI141)))</f>
        <v/>
      </c>
      <c r="AG141" s="216" t="str">
        <f>IF($B141="","",IF('Emissions (daily means)'!$BI141=0,"*",IF('Emissions (daily means)'!AJ141="","*",'Emissions (daily means)'!AJ141)))</f>
        <v/>
      </c>
      <c r="AH141" s="217" t="str">
        <f>IF($B141="","",IF('Emissions (daily means)'!$BI141=0,"*",IF('Emissions (daily means)'!AK141="","*",'Emissions (daily means)'!AK141)))</f>
        <v/>
      </c>
      <c r="AI141" s="220" t="str">
        <f>IF($B141="","",IF('Emissions (daily means)'!$BI141=0,"*",IF('Emissions (daily means)'!AL141="","*",'Emissions (daily means)'!AL141)))</f>
        <v/>
      </c>
      <c r="AJ141" s="216" t="str">
        <f>IF($B141="","",IF('Emissions (daily means)'!$BI141=0,"*",IF('Emissions (daily means)'!AM141="","*",'Emissions (daily means)'!AM141)))</f>
        <v/>
      </c>
      <c r="AK141" s="223" t="str">
        <f>IF($B141="","",IF('Emissions (daily means)'!$BI141=0,"*",IF('Emissions (daily means)'!AN141="","*",'Emissions (daily means)'!AN141)))</f>
        <v/>
      </c>
      <c r="AL141" s="224" t="str">
        <f>IF($B141="","",IF('Emissions (daily means)'!$BI141=0,"*",IF('Emissions (daily means)'!AO141="","*",'Emissions (daily means)'!AO141)))</f>
        <v/>
      </c>
      <c r="AM141" s="225" t="str">
        <f>IF($B141="","",IF('Emissions (daily means)'!$BI141=0,"*",IF('Emissions (daily means)'!BC141="","*",'Emissions (daily means)'!BC141)))</f>
        <v/>
      </c>
      <c r="AN141" s="226" t="str">
        <f>IF($B141="","",IF('Emissions (daily means)'!$BI141=0,"*",IF('Emissions (daily means)'!BD141="","*",'Emissions (daily means)'!BD141)))</f>
        <v/>
      </c>
      <c r="AO141" s="227" t="str">
        <f>IF($B141="","",IF('Emissions (daily means)'!$BI141=0,"*",IF('Emissions (daily means)'!BE141="","*",'Emissions (daily means)'!BE141)))</f>
        <v/>
      </c>
      <c r="AP141" s="217"/>
      <c r="BI141" s="157" t="str">
        <f t="shared" si="52"/>
        <v/>
      </c>
      <c r="BJ141" s="157" t="str">
        <f t="shared" si="75"/>
        <v/>
      </c>
      <c r="BK141" s="66" t="str">
        <f t="shared" si="76"/>
        <v/>
      </c>
      <c r="BL141" s="65" t="str">
        <f t="shared" si="56"/>
        <v/>
      </c>
      <c r="BM141" s="64" t="str">
        <f t="shared" si="56"/>
        <v/>
      </c>
      <c r="BN141" s="64" t="str">
        <f t="shared" si="56"/>
        <v/>
      </c>
      <c r="BO141" s="64" t="str">
        <f t="shared" si="56"/>
        <v/>
      </c>
      <c r="BP141" s="65" t="str">
        <f t="shared" si="56"/>
        <v/>
      </c>
      <c r="BQ141" s="65" t="str">
        <f t="shared" si="55"/>
        <v/>
      </c>
      <c r="BR141" s="65" t="str">
        <f t="shared" si="55"/>
        <v/>
      </c>
      <c r="BS141" s="65" t="str">
        <f t="shared" si="55"/>
        <v/>
      </c>
      <c r="BT141" s="64" t="str">
        <f t="shared" si="55"/>
        <v/>
      </c>
      <c r="BU141" s="65" t="str">
        <f t="shared" si="55"/>
        <v/>
      </c>
      <c r="BV141" s="65" t="str">
        <f t="shared" si="55"/>
        <v/>
      </c>
      <c r="BW141" s="65" t="str">
        <f t="shared" si="54"/>
        <v/>
      </c>
      <c r="BX141" s="65" t="str">
        <f t="shared" si="54"/>
        <v/>
      </c>
      <c r="BY141" s="65" t="str">
        <f t="shared" si="54"/>
        <v/>
      </c>
      <c r="BZ141" s="169" t="str">
        <f t="shared" si="77"/>
        <v/>
      </c>
      <c r="CH141" s="157" t="str">
        <f t="shared" si="57"/>
        <v/>
      </c>
      <c r="CI141" s="157" t="str">
        <f t="shared" si="58"/>
        <v/>
      </c>
      <c r="CJ141" s="165" t="str">
        <f t="shared" si="59"/>
        <v/>
      </c>
      <c r="CK141" s="66" t="str">
        <f t="shared" si="60"/>
        <v/>
      </c>
      <c r="CL141" s="65" t="str">
        <f t="shared" si="61"/>
        <v/>
      </c>
      <c r="CM141" s="64" t="str">
        <f t="shared" si="62"/>
        <v/>
      </c>
      <c r="CN141" s="64" t="str">
        <f t="shared" si="63"/>
        <v/>
      </c>
      <c r="CO141" s="64" t="str">
        <f t="shared" si="64"/>
        <v/>
      </c>
      <c r="CP141" s="65" t="str">
        <f t="shared" si="65"/>
        <v/>
      </c>
      <c r="CQ141" s="65" t="str">
        <f t="shared" si="66"/>
        <v/>
      </c>
      <c r="CR141" s="65" t="str">
        <f t="shared" si="67"/>
        <v/>
      </c>
      <c r="CS141" s="65" t="str">
        <f t="shared" si="68"/>
        <v/>
      </c>
      <c r="CT141" s="64" t="str">
        <f t="shared" si="69"/>
        <v/>
      </c>
      <c r="CU141" s="65" t="str">
        <f t="shared" si="70"/>
        <v/>
      </c>
      <c r="CV141" s="65" t="str">
        <f t="shared" si="71"/>
        <v/>
      </c>
      <c r="CW141" s="65" t="str">
        <f t="shared" si="72"/>
        <v/>
      </c>
      <c r="CX141" s="65" t="str">
        <f t="shared" si="73"/>
        <v/>
      </c>
      <c r="CY141" s="65" t="str">
        <f t="shared" si="74"/>
        <v/>
      </c>
    </row>
    <row r="142" spans="2:103" ht="15.75" customHeight="1" x14ac:dyDescent="0.25">
      <c r="B142" s="213" t="str">
        <f>IF('Emissions (daily means)'!D142="","",'Emissions (daily means)'!D142)</f>
        <v/>
      </c>
      <c r="C142" s="213" t="str">
        <f>IF('Emissions (daily means)'!B142="","",'Emissions (daily means)'!B142)</f>
        <v/>
      </c>
      <c r="D142" s="214" t="str">
        <f>IF('Emissions (daily means)'!E142="","",'Emissions (daily means)'!E142)</f>
        <v/>
      </c>
      <c r="E142" s="215" t="str">
        <f>IF('Emissions (daily means)'!F142="","",'Emissions (daily means)'!F142)</f>
        <v/>
      </c>
      <c r="F142" s="216" t="str">
        <f>IF($B142="","",IF('Emissions (daily means)'!$BI142=0,"*",IF('Emissions (daily means)'!I142="","*",'Emissions (daily means)'!I142)))</f>
        <v/>
      </c>
      <c r="G142" s="217" t="str">
        <f>IF($B142="","",IF('Emissions (daily means)'!$BI142=0,"*",IF('Emissions (daily means)'!J142="","*",'Emissions (daily means)'!J142)))</f>
        <v/>
      </c>
      <c r="H142" s="216" t="str">
        <f>IF($B142="","",IF('Emissions (daily means)'!$BI142=0,"*",IF('Emissions (daily means)'!K142="","*",'Emissions (daily means)'!K142)))</f>
        <v/>
      </c>
      <c r="I142" s="217" t="str">
        <f>IF($B142="","",IF('Emissions (daily means)'!$BI142=0,"*",IF('Emissions (daily means)'!L142="","*",'Emissions (daily means)'!L142)))</f>
        <v/>
      </c>
      <c r="J142" s="216" t="str">
        <f>IF($B142="","",IF('Emissions (daily means)'!$BI142=0,"*",IF('Emissions (daily means)'!M142="","*",'Emissions (daily means)'!M142)))</f>
        <v/>
      </c>
      <c r="K142" s="216" t="str">
        <f>IF($B142="","",IF('Emissions (daily means)'!$BI142=0,"*",IF('Emissions (daily means)'!N142="","*",'Emissions (daily means)'!N142)))</f>
        <v/>
      </c>
      <c r="L142" s="218" t="str">
        <f>IF($B142="","",IF('Emissions (daily means)'!$BI142=0,"*",IF('Emissions (daily means)'!O142="","*",'Emissions (daily means)'!O142)))</f>
        <v/>
      </c>
      <c r="M142" s="213" t="str">
        <f>IF($B142="","",IF('Emissions (daily means)'!$BI142=0,"*",IF('Emissions (daily means)'!P142="","*",'Emissions (daily means)'!P142)))</f>
        <v/>
      </c>
      <c r="N142" s="216" t="str">
        <f>IF($B142="","",IF('Emissions (daily means)'!$BI142=0,"*",IF('Emissions (daily means)'!Q142="","*",'Emissions (daily means)'!Q142)))</f>
        <v/>
      </c>
      <c r="O142" s="216" t="str">
        <f>IF($B142="","",IF('Emissions (daily means)'!$BI142=0,"*",IF('Emissions (daily means)'!R142="","*",'Emissions (daily means)'!R142)))</f>
        <v/>
      </c>
      <c r="P142" s="216" t="str">
        <f>IF($B142="","",IF('Emissions (daily means)'!$BI142=0,"*",IF('Emissions (daily means)'!S142="","*",'Emissions (daily means)'!S142)))</f>
        <v/>
      </c>
      <c r="Q142" s="219" t="str">
        <f>IF($B142="","",IF('Emissions (daily means)'!$BI142=0,"*",IF('Emissions (daily means)'!T142="","*",'Emissions (daily means)'!T142)))</f>
        <v/>
      </c>
      <c r="R142" s="220" t="str">
        <f>IF($B142="","",IF('Emissions (daily means)'!$BI142=0,"*",IF('Emissions (daily means)'!U142="","*",'Emissions (daily means)'!U142)))</f>
        <v/>
      </c>
      <c r="S142" s="217" t="str">
        <f>IF($B142="","",IF('Emissions (daily means)'!$BI142=0,"*",IF('Emissions (daily means)'!V142="","*",'Emissions (daily means)'!V142)))</f>
        <v/>
      </c>
      <c r="T142" s="216" t="str">
        <f>IF($B142="","",IF('Emissions (daily means)'!$BI142=0,"*",IF('Emissions (daily means)'!W142="","*",'Emissions (daily means)'!W142)))</f>
        <v/>
      </c>
      <c r="U142" s="219" t="str">
        <f>IF($B142="","",IF('Emissions (daily means)'!$BI142=0,"*",IF('Emissions (daily means)'!X142="","*",'Emissions (daily means)'!X142)))</f>
        <v/>
      </c>
      <c r="V142" s="221" t="str">
        <f>IF($B142="","",IF('Emissions (daily means)'!$BI142=0,"*",IF('Emissions (daily means)'!Y142="","*",'Emissions (daily means)'!Y142)))</f>
        <v/>
      </c>
      <c r="W142" s="217" t="str">
        <f>IF($B142="","",IF('Emissions (daily means)'!$BI142=0,"*",IF('Emissions (daily means)'!Z142="","*",'Emissions (daily means)'!Z142)))</f>
        <v/>
      </c>
      <c r="X142" s="217" t="str">
        <f>IF($B142="","",IF('Emissions (daily means)'!$BI142=0,"*",IF('Emissions (daily means)'!AA142="","*",'Emissions (daily means)'!AA142)))</f>
        <v/>
      </c>
      <c r="Y142" s="219" t="str">
        <f>IF($B142="","",IF('Emissions (daily means)'!$BI142=0,"*",IF('Emissions (daily means)'!AB142="","*",'Emissions (daily means)'!AB142)))</f>
        <v/>
      </c>
      <c r="Z142" s="220" t="str">
        <f>IF($B142="","",IF('Emissions (daily means)'!$BI142=0,"*",IF('Emissions (daily means)'!AC142="","*",'Emissions (daily means)'!AC142)))</f>
        <v/>
      </c>
      <c r="AA142" s="216" t="str">
        <f>IF($B142="","",IF('Emissions (daily means)'!$BI142=0,"*",IF('Emissions (daily means)'!AD142="","*",'Emissions (daily means)'!AD142)))</f>
        <v/>
      </c>
      <c r="AB142" s="216" t="str">
        <f>IF($B142="","",IF('Emissions (daily means)'!$BI142=0,"*",IF('Emissions (daily means)'!AE142="","*",'Emissions (daily means)'!AE142)))</f>
        <v/>
      </c>
      <c r="AC142" s="216" t="str">
        <f>IF($B142="","",IF('Emissions (daily means)'!$BI142=0,"*",IF('Emissions (daily means)'!AF142="","*",'Emissions (daily means)'!AF142)))</f>
        <v/>
      </c>
      <c r="AD142" s="216" t="str">
        <f>IF($B142="","",IF('Emissions (daily means)'!$BI142=0,"*",IF('Emissions (daily means)'!AG142="","*",'Emissions (daily means)'!AG142)))</f>
        <v/>
      </c>
      <c r="AE142" s="216" t="str">
        <f>IF($B142="","",IF('Emissions (daily means)'!$BI142=0,"*",IF('Emissions (daily means)'!AH142="","*",'Emissions (daily means)'!AH142)))</f>
        <v/>
      </c>
      <c r="AF142" s="216" t="str">
        <f>IF($B142="","",IF('Emissions (daily means)'!$BI142=0,"*",IF('Emissions (daily means)'!AI142="","*",'Emissions (daily means)'!AI142)))</f>
        <v/>
      </c>
      <c r="AG142" s="216" t="str">
        <f>IF($B142="","",IF('Emissions (daily means)'!$BI142=0,"*",IF('Emissions (daily means)'!AJ142="","*",'Emissions (daily means)'!AJ142)))</f>
        <v/>
      </c>
      <c r="AH142" s="217" t="str">
        <f>IF($B142="","",IF('Emissions (daily means)'!$BI142=0,"*",IF('Emissions (daily means)'!AK142="","*",'Emissions (daily means)'!AK142)))</f>
        <v/>
      </c>
      <c r="AI142" s="220" t="str">
        <f>IF($B142="","",IF('Emissions (daily means)'!$BI142=0,"*",IF('Emissions (daily means)'!AL142="","*",'Emissions (daily means)'!AL142)))</f>
        <v/>
      </c>
      <c r="AJ142" s="216" t="str">
        <f>IF($B142="","",IF('Emissions (daily means)'!$BI142=0,"*",IF('Emissions (daily means)'!AM142="","*",'Emissions (daily means)'!AM142)))</f>
        <v/>
      </c>
      <c r="AK142" s="223" t="str">
        <f>IF($B142="","",IF('Emissions (daily means)'!$BI142=0,"*",IF('Emissions (daily means)'!AN142="","*",'Emissions (daily means)'!AN142)))</f>
        <v/>
      </c>
      <c r="AL142" s="224" t="str">
        <f>IF($B142="","",IF('Emissions (daily means)'!$BI142=0,"*",IF('Emissions (daily means)'!AO142="","*",'Emissions (daily means)'!AO142)))</f>
        <v/>
      </c>
      <c r="AM142" s="225" t="str">
        <f>IF($B142="","",IF('Emissions (daily means)'!$BI142=0,"*",IF('Emissions (daily means)'!BC142="","*",'Emissions (daily means)'!BC142)))</f>
        <v/>
      </c>
      <c r="AN142" s="226" t="str">
        <f>IF($B142="","",IF('Emissions (daily means)'!$BI142=0,"*",IF('Emissions (daily means)'!BD142="","*",'Emissions (daily means)'!BD142)))</f>
        <v/>
      </c>
      <c r="AO142" s="227" t="str">
        <f>IF($B142="","",IF('Emissions (daily means)'!$BI142=0,"*",IF('Emissions (daily means)'!BE142="","*",'Emissions (daily means)'!BE142)))</f>
        <v/>
      </c>
      <c r="AP142" s="217"/>
      <c r="BI142" s="157" t="str">
        <f t="shared" si="52"/>
        <v/>
      </c>
      <c r="BJ142" s="157" t="str">
        <f t="shared" si="75"/>
        <v/>
      </c>
      <c r="BK142" s="66" t="str">
        <f t="shared" si="76"/>
        <v/>
      </c>
      <c r="BL142" s="65" t="str">
        <f t="shared" si="56"/>
        <v/>
      </c>
      <c r="BM142" s="64" t="str">
        <f t="shared" si="56"/>
        <v/>
      </c>
      <c r="BN142" s="64" t="str">
        <f t="shared" si="56"/>
        <v/>
      </c>
      <c r="BO142" s="64" t="str">
        <f t="shared" si="56"/>
        <v/>
      </c>
      <c r="BP142" s="65" t="str">
        <f t="shared" si="56"/>
        <v/>
      </c>
      <c r="BQ142" s="65" t="str">
        <f t="shared" si="55"/>
        <v/>
      </c>
      <c r="BR142" s="65" t="str">
        <f t="shared" si="55"/>
        <v/>
      </c>
      <c r="BS142" s="65" t="str">
        <f t="shared" si="55"/>
        <v/>
      </c>
      <c r="BT142" s="64" t="str">
        <f t="shared" si="55"/>
        <v/>
      </c>
      <c r="BU142" s="65" t="str">
        <f t="shared" si="55"/>
        <v/>
      </c>
      <c r="BV142" s="65" t="str">
        <f t="shared" si="55"/>
        <v/>
      </c>
      <c r="BW142" s="65" t="str">
        <f t="shared" si="54"/>
        <v/>
      </c>
      <c r="BX142" s="65" t="str">
        <f t="shared" si="54"/>
        <v/>
      </c>
      <c r="BY142" s="65" t="str">
        <f t="shared" si="54"/>
        <v/>
      </c>
      <c r="BZ142" s="169" t="str">
        <f t="shared" si="77"/>
        <v/>
      </c>
      <c r="CH142" s="157" t="str">
        <f t="shared" si="57"/>
        <v/>
      </c>
      <c r="CI142" s="157" t="str">
        <f t="shared" si="58"/>
        <v/>
      </c>
      <c r="CJ142" s="165" t="str">
        <f t="shared" si="59"/>
        <v/>
      </c>
      <c r="CK142" s="66" t="str">
        <f t="shared" si="60"/>
        <v/>
      </c>
      <c r="CL142" s="65" t="str">
        <f t="shared" si="61"/>
        <v/>
      </c>
      <c r="CM142" s="64" t="str">
        <f t="shared" si="62"/>
        <v/>
      </c>
      <c r="CN142" s="64" t="str">
        <f t="shared" si="63"/>
        <v/>
      </c>
      <c r="CO142" s="64" t="str">
        <f t="shared" si="64"/>
        <v/>
      </c>
      <c r="CP142" s="65" t="str">
        <f t="shared" si="65"/>
        <v/>
      </c>
      <c r="CQ142" s="65" t="str">
        <f t="shared" si="66"/>
        <v/>
      </c>
      <c r="CR142" s="65" t="str">
        <f t="shared" si="67"/>
        <v/>
      </c>
      <c r="CS142" s="65" t="str">
        <f t="shared" si="68"/>
        <v/>
      </c>
      <c r="CT142" s="64" t="str">
        <f t="shared" si="69"/>
        <v/>
      </c>
      <c r="CU142" s="65" t="str">
        <f t="shared" si="70"/>
        <v/>
      </c>
      <c r="CV142" s="65" t="str">
        <f t="shared" si="71"/>
        <v/>
      </c>
      <c r="CW142" s="65" t="str">
        <f t="shared" si="72"/>
        <v/>
      </c>
      <c r="CX142" s="65" t="str">
        <f t="shared" si="73"/>
        <v/>
      </c>
      <c r="CY142" s="65" t="str">
        <f t="shared" si="74"/>
        <v/>
      </c>
    </row>
    <row r="143" spans="2:103" ht="15.75" customHeight="1" x14ac:dyDescent="0.25">
      <c r="B143" s="213" t="str">
        <f>IF('Emissions (daily means)'!D143="","",'Emissions (daily means)'!D143)</f>
        <v/>
      </c>
      <c r="C143" s="213" t="str">
        <f>IF('Emissions (daily means)'!B143="","",'Emissions (daily means)'!B143)</f>
        <v/>
      </c>
      <c r="D143" s="214" t="str">
        <f>IF('Emissions (daily means)'!E143="","",'Emissions (daily means)'!E143)</f>
        <v/>
      </c>
      <c r="E143" s="215" t="str">
        <f>IF('Emissions (daily means)'!F143="","",'Emissions (daily means)'!F143)</f>
        <v/>
      </c>
      <c r="F143" s="216" t="str">
        <f>IF($B143="","",IF('Emissions (daily means)'!$BI143=0,"*",IF('Emissions (daily means)'!I143="","*",'Emissions (daily means)'!I143)))</f>
        <v/>
      </c>
      <c r="G143" s="217" t="str">
        <f>IF($B143="","",IF('Emissions (daily means)'!$BI143=0,"*",IF('Emissions (daily means)'!J143="","*",'Emissions (daily means)'!J143)))</f>
        <v/>
      </c>
      <c r="H143" s="216" t="str">
        <f>IF($B143="","",IF('Emissions (daily means)'!$BI143=0,"*",IF('Emissions (daily means)'!K143="","*",'Emissions (daily means)'!K143)))</f>
        <v/>
      </c>
      <c r="I143" s="217" t="str">
        <f>IF($B143="","",IF('Emissions (daily means)'!$BI143=0,"*",IF('Emissions (daily means)'!L143="","*",'Emissions (daily means)'!L143)))</f>
        <v/>
      </c>
      <c r="J143" s="216" t="str">
        <f>IF($B143="","",IF('Emissions (daily means)'!$BI143=0,"*",IF('Emissions (daily means)'!M143="","*",'Emissions (daily means)'!M143)))</f>
        <v/>
      </c>
      <c r="K143" s="216" t="str">
        <f>IF($B143="","",IF('Emissions (daily means)'!$BI143=0,"*",IF('Emissions (daily means)'!N143="","*",'Emissions (daily means)'!N143)))</f>
        <v/>
      </c>
      <c r="L143" s="218" t="str">
        <f>IF($B143="","",IF('Emissions (daily means)'!$BI143=0,"*",IF('Emissions (daily means)'!O143="","*",'Emissions (daily means)'!O143)))</f>
        <v/>
      </c>
      <c r="M143" s="213" t="str">
        <f>IF($B143="","",IF('Emissions (daily means)'!$BI143=0,"*",IF('Emissions (daily means)'!P143="","*",'Emissions (daily means)'!P143)))</f>
        <v/>
      </c>
      <c r="N143" s="216" t="str">
        <f>IF($B143="","",IF('Emissions (daily means)'!$BI143=0,"*",IF('Emissions (daily means)'!Q143="","*",'Emissions (daily means)'!Q143)))</f>
        <v/>
      </c>
      <c r="O143" s="216" t="str">
        <f>IF($B143="","",IF('Emissions (daily means)'!$BI143=0,"*",IF('Emissions (daily means)'!R143="","*",'Emissions (daily means)'!R143)))</f>
        <v/>
      </c>
      <c r="P143" s="216" t="str">
        <f>IF($B143="","",IF('Emissions (daily means)'!$BI143=0,"*",IF('Emissions (daily means)'!S143="","*",'Emissions (daily means)'!S143)))</f>
        <v/>
      </c>
      <c r="Q143" s="219" t="str">
        <f>IF($B143="","",IF('Emissions (daily means)'!$BI143=0,"*",IF('Emissions (daily means)'!T143="","*",'Emissions (daily means)'!T143)))</f>
        <v/>
      </c>
      <c r="R143" s="220" t="str">
        <f>IF($B143="","",IF('Emissions (daily means)'!$BI143=0,"*",IF('Emissions (daily means)'!U143="","*",'Emissions (daily means)'!U143)))</f>
        <v/>
      </c>
      <c r="S143" s="217" t="str">
        <f>IF($B143="","",IF('Emissions (daily means)'!$BI143=0,"*",IF('Emissions (daily means)'!V143="","*",'Emissions (daily means)'!V143)))</f>
        <v/>
      </c>
      <c r="T143" s="216" t="str">
        <f>IF($B143="","",IF('Emissions (daily means)'!$BI143=0,"*",IF('Emissions (daily means)'!W143="","*",'Emissions (daily means)'!W143)))</f>
        <v/>
      </c>
      <c r="U143" s="219" t="str">
        <f>IF($B143="","",IF('Emissions (daily means)'!$BI143=0,"*",IF('Emissions (daily means)'!X143="","*",'Emissions (daily means)'!X143)))</f>
        <v/>
      </c>
      <c r="V143" s="221" t="str">
        <f>IF($B143="","",IF('Emissions (daily means)'!$BI143=0,"*",IF('Emissions (daily means)'!Y143="","*",'Emissions (daily means)'!Y143)))</f>
        <v/>
      </c>
      <c r="W143" s="217" t="str">
        <f>IF($B143="","",IF('Emissions (daily means)'!$BI143=0,"*",IF('Emissions (daily means)'!Z143="","*",'Emissions (daily means)'!Z143)))</f>
        <v/>
      </c>
      <c r="X143" s="217" t="str">
        <f>IF($B143="","",IF('Emissions (daily means)'!$BI143=0,"*",IF('Emissions (daily means)'!AA143="","*",'Emissions (daily means)'!AA143)))</f>
        <v/>
      </c>
      <c r="Y143" s="219" t="str">
        <f>IF($B143="","",IF('Emissions (daily means)'!$BI143=0,"*",IF('Emissions (daily means)'!AB143="","*",'Emissions (daily means)'!AB143)))</f>
        <v/>
      </c>
      <c r="Z143" s="220" t="str">
        <f>IF($B143="","",IF('Emissions (daily means)'!$BI143=0,"*",IF('Emissions (daily means)'!AC143="","*",'Emissions (daily means)'!AC143)))</f>
        <v/>
      </c>
      <c r="AA143" s="216" t="str">
        <f>IF($B143="","",IF('Emissions (daily means)'!$BI143=0,"*",IF('Emissions (daily means)'!AD143="","*",'Emissions (daily means)'!AD143)))</f>
        <v/>
      </c>
      <c r="AB143" s="216" t="str">
        <f>IF($B143="","",IF('Emissions (daily means)'!$BI143=0,"*",IF('Emissions (daily means)'!AE143="","*",'Emissions (daily means)'!AE143)))</f>
        <v/>
      </c>
      <c r="AC143" s="216" t="str">
        <f>IF($B143="","",IF('Emissions (daily means)'!$BI143=0,"*",IF('Emissions (daily means)'!AF143="","*",'Emissions (daily means)'!AF143)))</f>
        <v/>
      </c>
      <c r="AD143" s="216" t="str">
        <f>IF($B143="","",IF('Emissions (daily means)'!$BI143=0,"*",IF('Emissions (daily means)'!AG143="","*",'Emissions (daily means)'!AG143)))</f>
        <v/>
      </c>
      <c r="AE143" s="216" t="str">
        <f>IF($B143="","",IF('Emissions (daily means)'!$BI143=0,"*",IF('Emissions (daily means)'!AH143="","*",'Emissions (daily means)'!AH143)))</f>
        <v/>
      </c>
      <c r="AF143" s="216" t="str">
        <f>IF($B143="","",IF('Emissions (daily means)'!$BI143=0,"*",IF('Emissions (daily means)'!AI143="","*",'Emissions (daily means)'!AI143)))</f>
        <v/>
      </c>
      <c r="AG143" s="216" t="str">
        <f>IF($B143="","",IF('Emissions (daily means)'!$BI143=0,"*",IF('Emissions (daily means)'!AJ143="","*",'Emissions (daily means)'!AJ143)))</f>
        <v/>
      </c>
      <c r="AH143" s="217" t="str">
        <f>IF($B143="","",IF('Emissions (daily means)'!$BI143=0,"*",IF('Emissions (daily means)'!AK143="","*",'Emissions (daily means)'!AK143)))</f>
        <v/>
      </c>
      <c r="AI143" s="220" t="str">
        <f>IF($B143="","",IF('Emissions (daily means)'!$BI143=0,"*",IF('Emissions (daily means)'!AL143="","*",'Emissions (daily means)'!AL143)))</f>
        <v/>
      </c>
      <c r="AJ143" s="216" t="str">
        <f>IF($B143="","",IF('Emissions (daily means)'!$BI143=0,"*",IF('Emissions (daily means)'!AM143="","*",'Emissions (daily means)'!AM143)))</f>
        <v/>
      </c>
      <c r="AK143" s="223" t="str">
        <f>IF($B143="","",IF('Emissions (daily means)'!$BI143=0,"*",IF('Emissions (daily means)'!AN143="","*",'Emissions (daily means)'!AN143)))</f>
        <v/>
      </c>
      <c r="AL143" s="224" t="str">
        <f>IF($B143="","",IF('Emissions (daily means)'!$BI143=0,"*",IF('Emissions (daily means)'!AO143="","*",'Emissions (daily means)'!AO143)))</f>
        <v/>
      </c>
      <c r="AM143" s="225" t="str">
        <f>IF($B143="","",IF('Emissions (daily means)'!$BI143=0,"*",IF('Emissions (daily means)'!BC143="","*",'Emissions (daily means)'!BC143)))</f>
        <v/>
      </c>
      <c r="AN143" s="226" t="str">
        <f>IF($B143="","",IF('Emissions (daily means)'!$BI143=0,"*",IF('Emissions (daily means)'!BD143="","*",'Emissions (daily means)'!BD143)))</f>
        <v/>
      </c>
      <c r="AO143" s="227" t="str">
        <f>IF($B143="","",IF('Emissions (daily means)'!$BI143=0,"*",IF('Emissions (daily means)'!BE143="","*",'Emissions (daily means)'!BE143)))</f>
        <v/>
      </c>
      <c r="AP143" s="217"/>
      <c r="BI143" s="157" t="str">
        <f t="shared" si="52"/>
        <v/>
      </c>
      <c r="BJ143" s="157" t="str">
        <f t="shared" si="75"/>
        <v/>
      </c>
      <c r="BK143" s="66" t="str">
        <f t="shared" si="76"/>
        <v/>
      </c>
      <c r="BL143" s="65" t="str">
        <f t="shared" si="56"/>
        <v/>
      </c>
      <c r="BM143" s="64" t="str">
        <f t="shared" si="56"/>
        <v/>
      </c>
      <c r="BN143" s="64" t="str">
        <f t="shared" si="56"/>
        <v/>
      </c>
      <c r="BO143" s="64" t="str">
        <f t="shared" si="56"/>
        <v/>
      </c>
      <c r="BP143" s="65" t="str">
        <f t="shared" si="56"/>
        <v/>
      </c>
      <c r="BQ143" s="65" t="str">
        <f t="shared" si="55"/>
        <v/>
      </c>
      <c r="BR143" s="65" t="str">
        <f t="shared" si="55"/>
        <v/>
      </c>
      <c r="BS143" s="65" t="str">
        <f t="shared" si="55"/>
        <v/>
      </c>
      <c r="BT143" s="64" t="str">
        <f t="shared" si="55"/>
        <v/>
      </c>
      <c r="BU143" s="65" t="str">
        <f t="shared" si="55"/>
        <v/>
      </c>
      <c r="BV143" s="65" t="str">
        <f t="shared" si="55"/>
        <v/>
      </c>
      <c r="BW143" s="65" t="str">
        <f t="shared" si="54"/>
        <v/>
      </c>
      <c r="BX143" s="65" t="str">
        <f t="shared" si="54"/>
        <v/>
      </c>
      <c r="BY143" s="65" t="str">
        <f t="shared" si="54"/>
        <v/>
      </c>
      <c r="BZ143" s="169" t="str">
        <f t="shared" si="77"/>
        <v/>
      </c>
      <c r="CH143" s="157" t="str">
        <f t="shared" si="57"/>
        <v/>
      </c>
      <c r="CI143" s="157" t="str">
        <f t="shared" si="58"/>
        <v/>
      </c>
      <c r="CJ143" s="165" t="str">
        <f t="shared" si="59"/>
        <v/>
      </c>
      <c r="CK143" s="66" t="str">
        <f t="shared" si="60"/>
        <v/>
      </c>
      <c r="CL143" s="65" t="str">
        <f t="shared" si="61"/>
        <v/>
      </c>
      <c r="CM143" s="64" t="str">
        <f t="shared" si="62"/>
        <v/>
      </c>
      <c r="CN143" s="64" t="str">
        <f t="shared" si="63"/>
        <v/>
      </c>
      <c r="CO143" s="64" t="str">
        <f t="shared" si="64"/>
        <v/>
      </c>
      <c r="CP143" s="65" t="str">
        <f t="shared" si="65"/>
        <v/>
      </c>
      <c r="CQ143" s="65" t="str">
        <f t="shared" si="66"/>
        <v/>
      </c>
      <c r="CR143" s="65" t="str">
        <f t="shared" si="67"/>
        <v/>
      </c>
      <c r="CS143" s="65" t="str">
        <f t="shared" si="68"/>
        <v/>
      </c>
      <c r="CT143" s="64" t="str">
        <f t="shared" si="69"/>
        <v/>
      </c>
      <c r="CU143" s="65" t="str">
        <f t="shared" si="70"/>
        <v/>
      </c>
      <c r="CV143" s="65" t="str">
        <f t="shared" si="71"/>
        <v/>
      </c>
      <c r="CW143" s="65" t="str">
        <f t="shared" si="72"/>
        <v/>
      </c>
      <c r="CX143" s="65" t="str">
        <f t="shared" si="73"/>
        <v/>
      </c>
      <c r="CY143" s="65" t="str">
        <f t="shared" si="74"/>
        <v/>
      </c>
    </row>
    <row r="144" spans="2:103" ht="15.75" customHeight="1" x14ac:dyDescent="0.25">
      <c r="B144" s="213" t="str">
        <f>IF('Emissions (daily means)'!D144="","",'Emissions (daily means)'!D144)</f>
        <v/>
      </c>
      <c r="C144" s="213" t="str">
        <f>IF('Emissions (daily means)'!B144="","",'Emissions (daily means)'!B144)</f>
        <v/>
      </c>
      <c r="D144" s="214" t="str">
        <f>IF('Emissions (daily means)'!E144="","",'Emissions (daily means)'!E144)</f>
        <v/>
      </c>
      <c r="E144" s="215" t="str">
        <f>IF('Emissions (daily means)'!F144="","",'Emissions (daily means)'!F144)</f>
        <v/>
      </c>
      <c r="F144" s="216" t="str">
        <f>IF($B144="","",IF('Emissions (daily means)'!$BI144=0,"*",IF('Emissions (daily means)'!I144="","*",'Emissions (daily means)'!I144)))</f>
        <v/>
      </c>
      <c r="G144" s="217" t="str">
        <f>IF($B144="","",IF('Emissions (daily means)'!$BI144=0,"*",IF('Emissions (daily means)'!J144="","*",'Emissions (daily means)'!J144)))</f>
        <v/>
      </c>
      <c r="H144" s="216" t="str">
        <f>IF($B144="","",IF('Emissions (daily means)'!$BI144=0,"*",IF('Emissions (daily means)'!K144="","*",'Emissions (daily means)'!K144)))</f>
        <v/>
      </c>
      <c r="I144" s="217" t="str">
        <f>IF($B144="","",IF('Emissions (daily means)'!$BI144=0,"*",IF('Emissions (daily means)'!L144="","*",'Emissions (daily means)'!L144)))</f>
        <v/>
      </c>
      <c r="J144" s="216" t="str">
        <f>IF($B144="","",IF('Emissions (daily means)'!$BI144=0,"*",IF('Emissions (daily means)'!M144="","*",'Emissions (daily means)'!M144)))</f>
        <v/>
      </c>
      <c r="K144" s="216" t="str">
        <f>IF($B144="","",IF('Emissions (daily means)'!$BI144=0,"*",IF('Emissions (daily means)'!N144="","*",'Emissions (daily means)'!N144)))</f>
        <v/>
      </c>
      <c r="L144" s="218" t="str">
        <f>IF($B144="","",IF('Emissions (daily means)'!$BI144=0,"*",IF('Emissions (daily means)'!O144="","*",'Emissions (daily means)'!O144)))</f>
        <v/>
      </c>
      <c r="M144" s="213" t="str">
        <f>IF($B144="","",IF('Emissions (daily means)'!$BI144=0,"*",IF('Emissions (daily means)'!P144="","*",'Emissions (daily means)'!P144)))</f>
        <v/>
      </c>
      <c r="N144" s="216" t="str">
        <f>IF($B144="","",IF('Emissions (daily means)'!$BI144=0,"*",IF('Emissions (daily means)'!Q144="","*",'Emissions (daily means)'!Q144)))</f>
        <v/>
      </c>
      <c r="O144" s="216" t="str">
        <f>IF($B144="","",IF('Emissions (daily means)'!$BI144=0,"*",IF('Emissions (daily means)'!R144="","*",'Emissions (daily means)'!R144)))</f>
        <v/>
      </c>
      <c r="P144" s="216" t="str">
        <f>IF($B144="","",IF('Emissions (daily means)'!$BI144=0,"*",IF('Emissions (daily means)'!S144="","*",'Emissions (daily means)'!S144)))</f>
        <v/>
      </c>
      <c r="Q144" s="219" t="str">
        <f>IF($B144="","",IF('Emissions (daily means)'!$BI144=0,"*",IF('Emissions (daily means)'!T144="","*",'Emissions (daily means)'!T144)))</f>
        <v/>
      </c>
      <c r="R144" s="220" t="str">
        <f>IF($B144="","",IF('Emissions (daily means)'!$BI144=0,"*",IF('Emissions (daily means)'!U144="","*",'Emissions (daily means)'!U144)))</f>
        <v/>
      </c>
      <c r="S144" s="217" t="str">
        <f>IF($B144="","",IF('Emissions (daily means)'!$BI144=0,"*",IF('Emissions (daily means)'!V144="","*",'Emissions (daily means)'!V144)))</f>
        <v/>
      </c>
      <c r="T144" s="216" t="str">
        <f>IF($B144="","",IF('Emissions (daily means)'!$BI144=0,"*",IF('Emissions (daily means)'!W144="","*",'Emissions (daily means)'!W144)))</f>
        <v/>
      </c>
      <c r="U144" s="219" t="str">
        <f>IF($B144="","",IF('Emissions (daily means)'!$BI144=0,"*",IF('Emissions (daily means)'!X144="","*",'Emissions (daily means)'!X144)))</f>
        <v/>
      </c>
      <c r="V144" s="221" t="str">
        <f>IF($B144="","",IF('Emissions (daily means)'!$BI144=0,"*",IF('Emissions (daily means)'!Y144="","*",'Emissions (daily means)'!Y144)))</f>
        <v/>
      </c>
      <c r="W144" s="217" t="str">
        <f>IF($B144="","",IF('Emissions (daily means)'!$BI144=0,"*",IF('Emissions (daily means)'!Z144="","*",'Emissions (daily means)'!Z144)))</f>
        <v/>
      </c>
      <c r="X144" s="217" t="str">
        <f>IF($B144="","",IF('Emissions (daily means)'!$BI144=0,"*",IF('Emissions (daily means)'!AA144="","*",'Emissions (daily means)'!AA144)))</f>
        <v/>
      </c>
      <c r="Y144" s="219" t="str">
        <f>IF($B144="","",IF('Emissions (daily means)'!$BI144=0,"*",IF('Emissions (daily means)'!AB144="","*",'Emissions (daily means)'!AB144)))</f>
        <v/>
      </c>
      <c r="Z144" s="220" t="str">
        <f>IF($B144="","",IF('Emissions (daily means)'!$BI144=0,"*",IF('Emissions (daily means)'!AC144="","*",'Emissions (daily means)'!AC144)))</f>
        <v/>
      </c>
      <c r="AA144" s="216" t="str">
        <f>IF($B144="","",IF('Emissions (daily means)'!$BI144=0,"*",IF('Emissions (daily means)'!AD144="","*",'Emissions (daily means)'!AD144)))</f>
        <v/>
      </c>
      <c r="AB144" s="216" t="str">
        <f>IF($B144="","",IF('Emissions (daily means)'!$BI144=0,"*",IF('Emissions (daily means)'!AE144="","*",'Emissions (daily means)'!AE144)))</f>
        <v/>
      </c>
      <c r="AC144" s="216" t="str">
        <f>IF($B144="","",IF('Emissions (daily means)'!$BI144=0,"*",IF('Emissions (daily means)'!AF144="","*",'Emissions (daily means)'!AF144)))</f>
        <v/>
      </c>
      <c r="AD144" s="216" t="str">
        <f>IF($B144="","",IF('Emissions (daily means)'!$BI144=0,"*",IF('Emissions (daily means)'!AG144="","*",'Emissions (daily means)'!AG144)))</f>
        <v/>
      </c>
      <c r="AE144" s="216" t="str">
        <f>IF($B144="","",IF('Emissions (daily means)'!$BI144=0,"*",IF('Emissions (daily means)'!AH144="","*",'Emissions (daily means)'!AH144)))</f>
        <v/>
      </c>
      <c r="AF144" s="216" t="str">
        <f>IF($B144="","",IF('Emissions (daily means)'!$BI144=0,"*",IF('Emissions (daily means)'!AI144="","*",'Emissions (daily means)'!AI144)))</f>
        <v/>
      </c>
      <c r="AG144" s="216" t="str">
        <f>IF($B144="","",IF('Emissions (daily means)'!$BI144=0,"*",IF('Emissions (daily means)'!AJ144="","*",'Emissions (daily means)'!AJ144)))</f>
        <v/>
      </c>
      <c r="AH144" s="217" t="str">
        <f>IF($B144="","",IF('Emissions (daily means)'!$BI144=0,"*",IF('Emissions (daily means)'!AK144="","*",'Emissions (daily means)'!AK144)))</f>
        <v/>
      </c>
      <c r="AI144" s="220" t="str">
        <f>IF($B144="","",IF('Emissions (daily means)'!$BI144=0,"*",IF('Emissions (daily means)'!AL144="","*",'Emissions (daily means)'!AL144)))</f>
        <v/>
      </c>
      <c r="AJ144" s="216" t="str">
        <f>IF($B144="","",IF('Emissions (daily means)'!$BI144=0,"*",IF('Emissions (daily means)'!AM144="","*",'Emissions (daily means)'!AM144)))</f>
        <v/>
      </c>
      <c r="AK144" s="223" t="str">
        <f>IF($B144="","",IF('Emissions (daily means)'!$BI144=0,"*",IF('Emissions (daily means)'!AN144="","*",'Emissions (daily means)'!AN144)))</f>
        <v/>
      </c>
      <c r="AL144" s="224" t="str">
        <f>IF($B144="","",IF('Emissions (daily means)'!$BI144=0,"*",IF('Emissions (daily means)'!AO144="","*",'Emissions (daily means)'!AO144)))</f>
        <v/>
      </c>
      <c r="AM144" s="225" t="str">
        <f>IF($B144="","",IF('Emissions (daily means)'!$BI144=0,"*",IF('Emissions (daily means)'!BC144="","*",'Emissions (daily means)'!BC144)))</f>
        <v/>
      </c>
      <c r="AN144" s="226" t="str">
        <f>IF($B144="","",IF('Emissions (daily means)'!$BI144=0,"*",IF('Emissions (daily means)'!BD144="","*",'Emissions (daily means)'!BD144)))</f>
        <v/>
      </c>
      <c r="AO144" s="227" t="str">
        <f>IF($B144="","",IF('Emissions (daily means)'!$BI144=0,"*",IF('Emissions (daily means)'!BE144="","*",'Emissions (daily means)'!BE144)))</f>
        <v/>
      </c>
      <c r="AP144" s="217"/>
      <c r="BI144" s="157" t="str">
        <f t="shared" si="52"/>
        <v/>
      </c>
      <c r="BJ144" s="157" t="str">
        <f t="shared" si="75"/>
        <v/>
      </c>
      <c r="BK144" s="66" t="str">
        <f t="shared" si="76"/>
        <v/>
      </c>
      <c r="BL144" s="65" t="str">
        <f t="shared" si="56"/>
        <v/>
      </c>
      <c r="BM144" s="64" t="str">
        <f t="shared" si="56"/>
        <v/>
      </c>
      <c r="BN144" s="64" t="str">
        <f t="shared" si="56"/>
        <v/>
      </c>
      <c r="BO144" s="64" t="str">
        <f t="shared" si="56"/>
        <v/>
      </c>
      <c r="BP144" s="65" t="str">
        <f t="shared" si="56"/>
        <v/>
      </c>
      <c r="BQ144" s="65" t="str">
        <f t="shared" si="55"/>
        <v/>
      </c>
      <c r="BR144" s="65" t="str">
        <f t="shared" si="55"/>
        <v/>
      </c>
      <c r="BS144" s="65" t="str">
        <f t="shared" si="55"/>
        <v/>
      </c>
      <c r="BT144" s="64" t="str">
        <f t="shared" si="55"/>
        <v/>
      </c>
      <c r="BU144" s="65" t="str">
        <f t="shared" si="55"/>
        <v/>
      </c>
      <c r="BV144" s="65" t="str">
        <f t="shared" si="55"/>
        <v/>
      </c>
      <c r="BW144" s="65" t="str">
        <f t="shared" si="54"/>
        <v/>
      </c>
      <c r="BX144" s="65" t="str">
        <f t="shared" si="54"/>
        <v/>
      </c>
      <c r="BY144" s="65" t="str">
        <f t="shared" si="54"/>
        <v/>
      </c>
      <c r="BZ144" s="169" t="str">
        <f t="shared" si="77"/>
        <v/>
      </c>
      <c r="CH144" s="157" t="str">
        <f t="shared" si="57"/>
        <v/>
      </c>
      <c r="CI144" s="157" t="str">
        <f t="shared" si="58"/>
        <v/>
      </c>
      <c r="CJ144" s="165" t="str">
        <f t="shared" si="59"/>
        <v/>
      </c>
      <c r="CK144" s="66" t="str">
        <f t="shared" si="60"/>
        <v/>
      </c>
      <c r="CL144" s="65" t="str">
        <f t="shared" si="61"/>
        <v/>
      </c>
      <c r="CM144" s="64" t="str">
        <f t="shared" si="62"/>
        <v/>
      </c>
      <c r="CN144" s="64" t="str">
        <f t="shared" si="63"/>
        <v/>
      </c>
      <c r="CO144" s="64" t="str">
        <f t="shared" si="64"/>
        <v/>
      </c>
      <c r="CP144" s="65" t="str">
        <f t="shared" si="65"/>
        <v/>
      </c>
      <c r="CQ144" s="65" t="str">
        <f t="shared" si="66"/>
        <v/>
      </c>
      <c r="CR144" s="65" t="str">
        <f t="shared" si="67"/>
        <v/>
      </c>
      <c r="CS144" s="65" t="str">
        <f t="shared" si="68"/>
        <v/>
      </c>
      <c r="CT144" s="64" t="str">
        <f t="shared" si="69"/>
        <v/>
      </c>
      <c r="CU144" s="65" t="str">
        <f t="shared" si="70"/>
        <v/>
      </c>
      <c r="CV144" s="65" t="str">
        <f t="shared" si="71"/>
        <v/>
      </c>
      <c r="CW144" s="65" t="str">
        <f t="shared" si="72"/>
        <v/>
      </c>
      <c r="CX144" s="65" t="str">
        <f t="shared" si="73"/>
        <v/>
      </c>
      <c r="CY144" s="65" t="str">
        <f t="shared" si="74"/>
        <v/>
      </c>
    </row>
    <row r="145" spans="2:103" ht="15.75" customHeight="1" x14ac:dyDescent="0.25">
      <c r="B145" s="213" t="str">
        <f>IF('Emissions (daily means)'!D145="","",'Emissions (daily means)'!D145)</f>
        <v/>
      </c>
      <c r="C145" s="213" t="str">
        <f>IF('Emissions (daily means)'!B145="","",'Emissions (daily means)'!B145)</f>
        <v/>
      </c>
      <c r="D145" s="214" t="str">
        <f>IF('Emissions (daily means)'!E145="","",'Emissions (daily means)'!E145)</f>
        <v/>
      </c>
      <c r="E145" s="215" t="str">
        <f>IF('Emissions (daily means)'!F145="","",'Emissions (daily means)'!F145)</f>
        <v/>
      </c>
      <c r="F145" s="216" t="str">
        <f>IF($B145="","",IF('Emissions (daily means)'!$BI145=0,"*",IF('Emissions (daily means)'!I145="","*",'Emissions (daily means)'!I145)))</f>
        <v/>
      </c>
      <c r="G145" s="217" t="str">
        <f>IF($B145="","",IF('Emissions (daily means)'!$BI145=0,"*",IF('Emissions (daily means)'!J145="","*",'Emissions (daily means)'!J145)))</f>
        <v/>
      </c>
      <c r="H145" s="216" t="str">
        <f>IF($B145="","",IF('Emissions (daily means)'!$BI145=0,"*",IF('Emissions (daily means)'!K145="","*",'Emissions (daily means)'!K145)))</f>
        <v/>
      </c>
      <c r="I145" s="217" t="str">
        <f>IF($B145="","",IF('Emissions (daily means)'!$BI145=0,"*",IF('Emissions (daily means)'!L145="","*",'Emissions (daily means)'!L145)))</f>
        <v/>
      </c>
      <c r="J145" s="216" t="str">
        <f>IF($B145="","",IF('Emissions (daily means)'!$BI145=0,"*",IF('Emissions (daily means)'!M145="","*",'Emissions (daily means)'!M145)))</f>
        <v/>
      </c>
      <c r="K145" s="216" t="str">
        <f>IF($B145="","",IF('Emissions (daily means)'!$BI145=0,"*",IF('Emissions (daily means)'!N145="","*",'Emissions (daily means)'!N145)))</f>
        <v/>
      </c>
      <c r="L145" s="218" t="str">
        <f>IF($B145="","",IF('Emissions (daily means)'!$BI145=0,"*",IF('Emissions (daily means)'!O145="","*",'Emissions (daily means)'!O145)))</f>
        <v/>
      </c>
      <c r="M145" s="213" t="str">
        <f>IF($B145="","",IF('Emissions (daily means)'!$BI145=0,"*",IF('Emissions (daily means)'!P145="","*",'Emissions (daily means)'!P145)))</f>
        <v/>
      </c>
      <c r="N145" s="216" t="str">
        <f>IF($B145="","",IF('Emissions (daily means)'!$BI145=0,"*",IF('Emissions (daily means)'!Q145="","*",'Emissions (daily means)'!Q145)))</f>
        <v/>
      </c>
      <c r="O145" s="216" t="str">
        <f>IF($B145="","",IF('Emissions (daily means)'!$BI145=0,"*",IF('Emissions (daily means)'!R145="","*",'Emissions (daily means)'!R145)))</f>
        <v/>
      </c>
      <c r="P145" s="216" t="str">
        <f>IF($B145="","",IF('Emissions (daily means)'!$BI145=0,"*",IF('Emissions (daily means)'!S145="","*",'Emissions (daily means)'!S145)))</f>
        <v/>
      </c>
      <c r="Q145" s="219" t="str">
        <f>IF($B145="","",IF('Emissions (daily means)'!$BI145=0,"*",IF('Emissions (daily means)'!T145="","*",'Emissions (daily means)'!T145)))</f>
        <v/>
      </c>
      <c r="R145" s="220" t="str">
        <f>IF($B145="","",IF('Emissions (daily means)'!$BI145=0,"*",IF('Emissions (daily means)'!U145="","*",'Emissions (daily means)'!U145)))</f>
        <v/>
      </c>
      <c r="S145" s="217" t="str">
        <f>IF($B145="","",IF('Emissions (daily means)'!$BI145=0,"*",IF('Emissions (daily means)'!V145="","*",'Emissions (daily means)'!V145)))</f>
        <v/>
      </c>
      <c r="T145" s="216" t="str">
        <f>IF($B145="","",IF('Emissions (daily means)'!$BI145=0,"*",IF('Emissions (daily means)'!W145="","*",'Emissions (daily means)'!W145)))</f>
        <v/>
      </c>
      <c r="U145" s="219" t="str">
        <f>IF($B145="","",IF('Emissions (daily means)'!$BI145=0,"*",IF('Emissions (daily means)'!X145="","*",'Emissions (daily means)'!X145)))</f>
        <v/>
      </c>
      <c r="V145" s="221" t="str">
        <f>IF($B145="","",IF('Emissions (daily means)'!$BI145=0,"*",IF('Emissions (daily means)'!Y145="","*",'Emissions (daily means)'!Y145)))</f>
        <v/>
      </c>
      <c r="W145" s="217" t="str">
        <f>IF($B145="","",IF('Emissions (daily means)'!$BI145=0,"*",IF('Emissions (daily means)'!Z145="","*",'Emissions (daily means)'!Z145)))</f>
        <v/>
      </c>
      <c r="X145" s="217" t="str">
        <f>IF($B145="","",IF('Emissions (daily means)'!$BI145=0,"*",IF('Emissions (daily means)'!AA145="","*",'Emissions (daily means)'!AA145)))</f>
        <v/>
      </c>
      <c r="Y145" s="219" t="str">
        <f>IF($B145="","",IF('Emissions (daily means)'!$BI145=0,"*",IF('Emissions (daily means)'!AB145="","*",'Emissions (daily means)'!AB145)))</f>
        <v/>
      </c>
      <c r="Z145" s="220" t="str">
        <f>IF($B145="","",IF('Emissions (daily means)'!$BI145=0,"*",IF('Emissions (daily means)'!AC145="","*",'Emissions (daily means)'!AC145)))</f>
        <v/>
      </c>
      <c r="AA145" s="216" t="str">
        <f>IF($B145="","",IF('Emissions (daily means)'!$BI145=0,"*",IF('Emissions (daily means)'!AD145="","*",'Emissions (daily means)'!AD145)))</f>
        <v/>
      </c>
      <c r="AB145" s="216" t="str">
        <f>IF($B145="","",IF('Emissions (daily means)'!$BI145=0,"*",IF('Emissions (daily means)'!AE145="","*",'Emissions (daily means)'!AE145)))</f>
        <v/>
      </c>
      <c r="AC145" s="216" t="str">
        <f>IF($B145="","",IF('Emissions (daily means)'!$BI145=0,"*",IF('Emissions (daily means)'!AF145="","*",'Emissions (daily means)'!AF145)))</f>
        <v/>
      </c>
      <c r="AD145" s="216" t="str">
        <f>IF($B145="","",IF('Emissions (daily means)'!$BI145=0,"*",IF('Emissions (daily means)'!AG145="","*",'Emissions (daily means)'!AG145)))</f>
        <v/>
      </c>
      <c r="AE145" s="216" t="str">
        <f>IF($B145="","",IF('Emissions (daily means)'!$BI145=0,"*",IF('Emissions (daily means)'!AH145="","*",'Emissions (daily means)'!AH145)))</f>
        <v/>
      </c>
      <c r="AF145" s="216" t="str">
        <f>IF($B145="","",IF('Emissions (daily means)'!$BI145=0,"*",IF('Emissions (daily means)'!AI145="","*",'Emissions (daily means)'!AI145)))</f>
        <v/>
      </c>
      <c r="AG145" s="216" t="str">
        <f>IF($B145="","",IF('Emissions (daily means)'!$BI145=0,"*",IF('Emissions (daily means)'!AJ145="","*",'Emissions (daily means)'!AJ145)))</f>
        <v/>
      </c>
      <c r="AH145" s="217" t="str">
        <f>IF($B145="","",IF('Emissions (daily means)'!$BI145=0,"*",IF('Emissions (daily means)'!AK145="","*",'Emissions (daily means)'!AK145)))</f>
        <v/>
      </c>
      <c r="AI145" s="220" t="str">
        <f>IF($B145="","",IF('Emissions (daily means)'!$BI145=0,"*",IF('Emissions (daily means)'!AL145="","*",'Emissions (daily means)'!AL145)))</f>
        <v/>
      </c>
      <c r="AJ145" s="216" t="str">
        <f>IF($B145="","",IF('Emissions (daily means)'!$BI145=0,"*",IF('Emissions (daily means)'!AM145="","*",'Emissions (daily means)'!AM145)))</f>
        <v/>
      </c>
      <c r="AK145" s="223" t="str">
        <f>IF($B145="","",IF('Emissions (daily means)'!$BI145=0,"*",IF('Emissions (daily means)'!AN145="","*",'Emissions (daily means)'!AN145)))</f>
        <v/>
      </c>
      <c r="AL145" s="224" t="str">
        <f>IF($B145="","",IF('Emissions (daily means)'!$BI145=0,"*",IF('Emissions (daily means)'!AO145="","*",'Emissions (daily means)'!AO145)))</f>
        <v/>
      </c>
      <c r="AM145" s="225" t="str">
        <f>IF($B145="","",IF('Emissions (daily means)'!$BI145=0,"*",IF('Emissions (daily means)'!BC145="","*",'Emissions (daily means)'!BC145)))</f>
        <v/>
      </c>
      <c r="AN145" s="226" t="str">
        <f>IF($B145="","",IF('Emissions (daily means)'!$BI145=0,"*",IF('Emissions (daily means)'!BD145="","*",'Emissions (daily means)'!BD145)))</f>
        <v/>
      </c>
      <c r="AO145" s="227" t="str">
        <f>IF($B145="","",IF('Emissions (daily means)'!$BI145=0,"*",IF('Emissions (daily means)'!BE145="","*",'Emissions (daily means)'!BE145)))</f>
        <v/>
      </c>
      <c r="AP145" s="217"/>
      <c r="BI145" s="157" t="str">
        <f t="shared" si="52"/>
        <v/>
      </c>
      <c r="BJ145" s="157" t="str">
        <f t="shared" si="75"/>
        <v/>
      </c>
      <c r="BK145" s="66" t="str">
        <f t="shared" si="76"/>
        <v/>
      </c>
      <c r="BL145" s="65" t="str">
        <f t="shared" si="56"/>
        <v/>
      </c>
      <c r="BM145" s="64" t="str">
        <f t="shared" si="56"/>
        <v/>
      </c>
      <c r="BN145" s="64" t="str">
        <f t="shared" si="56"/>
        <v/>
      </c>
      <c r="BO145" s="64" t="str">
        <f t="shared" si="56"/>
        <v/>
      </c>
      <c r="BP145" s="65" t="str">
        <f t="shared" si="56"/>
        <v/>
      </c>
      <c r="BQ145" s="65" t="str">
        <f t="shared" si="55"/>
        <v/>
      </c>
      <c r="BR145" s="65" t="str">
        <f t="shared" si="55"/>
        <v/>
      </c>
      <c r="BS145" s="65" t="str">
        <f t="shared" si="55"/>
        <v/>
      </c>
      <c r="BT145" s="64" t="str">
        <f t="shared" si="55"/>
        <v/>
      </c>
      <c r="BU145" s="65" t="str">
        <f t="shared" si="55"/>
        <v/>
      </c>
      <c r="BV145" s="65" t="str">
        <f t="shared" si="55"/>
        <v/>
      </c>
      <c r="BW145" s="65" t="str">
        <f t="shared" si="54"/>
        <v/>
      </c>
      <c r="BX145" s="65" t="str">
        <f t="shared" si="54"/>
        <v/>
      </c>
      <c r="BY145" s="65" t="str">
        <f t="shared" si="54"/>
        <v/>
      </c>
      <c r="BZ145" s="169" t="str">
        <f t="shared" si="77"/>
        <v/>
      </c>
      <c r="CH145" s="157" t="str">
        <f t="shared" si="57"/>
        <v/>
      </c>
      <c r="CI145" s="157" t="str">
        <f t="shared" si="58"/>
        <v/>
      </c>
      <c r="CJ145" s="165" t="str">
        <f t="shared" si="59"/>
        <v/>
      </c>
      <c r="CK145" s="66" t="str">
        <f t="shared" si="60"/>
        <v/>
      </c>
      <c r="CL145" s="65" t="str">
        <f t="shared" si="61"/>
        <v/>
      </c>
      <c r="CM145" s="64" t="str">
        <f t="shared" si="62"/>
        <v/>
      </c>
      <c r="CN145" s="64" t="str">
        <f t="shared" si="63"/>
        <v/>
      </c>
      <c r="CO145" s="64" t="str">
        <f t="shared" si="64"/>
        <v/>
      </c>
      <c r="CP145" s="65" t="str">
        <f t="shared" si="65"/>
        <v/>
      </c>
      <c r="CQ145" s="65" t="str">
        <f t="shared" si="66"/>
        <v/>
      </c>
      <c r="CR145" s="65" t="str">
        <f t="shared" si="67"/>
        <v/>
      </c>
      <c r="CS145" s="65" t="str">
        <f t="shared" si="68"/>
        <v/>
      </c>
      <c r="CT145" s="64" t="str">
        <f t="shared" si="69"/>
        <v/>
      </c>
      <c r="CU145" s="65" t="str">
        <f t="shared" si="70"/>
        <v/>
      </c>
      <c r="CV145" s="65" t="str">
        <f t="shared" si="71"/>
        <v/>
      </c>
      <c r="CW145" s="65" t="str">
        <f t="shared" si="72"/>
        <v/>
      </c>
      <c r="CX145" s="65" t="str">
        <f t="shared" si="73"/>
        <v/>
      </c>
      <c r="CY145" s="65" t="str">
        <f t="shared" si="74"/>
        <v/>
      </c>
    </row>
    <row r="146" spans="2:103" ht="15.75" customHeight="1" x14ac:dyDescent="0.25">
      <c r="B146" s="213" t="str">
        <f>IF('Emissions (daily means)'!D146="","",'Emissions (daily means)'!D146)</f>
        <v/>
      </c>
      <c r="C146" s="213" t="str">
        <f>IF('Emissions (daily means)'!B146="","",'Emissions (daily means)'!B146)</f>
        <v/>
      </c>
      <c r="D146" s="214" t="str">
        <f>IF('Emissions (daily means)'!E146="","",'Emissions (daily means)'!E146)</f>
        <v/>
      </c>
      <c r="E146" s="215" t="str">
        <f>IF('Emissions (daily means)'!F146="","",'Emissions (daily means)'!F146)</f>
        <v/>
      </c>
      <c r="F146" s="216" t="str">
        <f>IF($B146="","",IF('Emissions (daily means)'!$BI146=0,"*",IF('Emissions (daily means)'!I146="","*",'Emissions (daily means)'!I146)))</f>
        <v/>
      </c>
      <c r="G146" s="217" t="str">
        <f>IF($B146="","",IF('Emissions (daily means)'!$BI146=0,"*",IF('Emissions (daily means)'!J146="","*",'Emissions (daily means)'!J146)))</f>
        <v/>
      </c>
      <c r="H146" s="216" t="str">
        <f>IF($B146="","",IF('Emissions (daily means)'!$BI146=0,"*",IF('Emissions (daily means)'!K146="","*",'Emissions (daily means)'!K146)))</f>
        <v/>
      </c>
      <c r="I146" s="217" t="str">
        <f>IF($B146="","",IF('Emissions (daily means)'!$BI146=0,"*",IF('Emissions (daily means)'!L146="","*",'Emissions (daily means)'!L146)))</f>
        <v/>
      </c>
      <c r="J146" s="216" t="str">
        <f>IF($B146="","",IF('Emissions (daily means)'!$BI146=0,"*",IF('Emissions (daily means)'!M146="","*",'Emissions (daily means)'!M146)))</f>
        <v/>
      </c>
      <c r="K146" s="216" t="str">
        <f>IF($B146="","",IF('Emissions (daily means)'!$BI146=0,"*",IF('Emissions (daily means)'!N146="","*",'Emissions (daily means)'!N146)))</f>
        <v/>
      </c>
      <c r="L146" s="218" t="str">
        <f>IF($B146="","",IF('Emissions (daily means)'!$BI146=0,"*",IF('Emissions (daily means)'!O146="","*",'Emissions (daily means)'!O146)))</f>
        <v/>
      </c>
      <c r="M146" s="213" t="str">
        <f>IF($B146="","",IF('Emissions (daily means)'!$BI146=0,"*",IF('Emissions (daily means)'!P146="","*",'Emissions (daily means)'!P146)))</f>
        <v/>
      </c>
      <c r="N146" s="216" t="str">
        <f>IF($B146="","",IF('Emissions (daily means)'!$BI146=0,"*",IF('Emissions (daily means)'!Q146="","*",'Emissions (daily means)'!Q146)))</f>
        <v/>
      </c>
      <c r="O146" s="216" t="str">
        <f>IF($B146="","",IF('Emissions (daily means)'!$BI146=0,"*",IF('Emissions (daily means)'!R146="","*",'Emissions (daily means)'!R146)))</f>
        <v/>
      </c>
      <c r="P146" s="216" t="str">
        <f>IF($B146="","",IF('Emissions (daily means)'!$BI146=0,"*",IF('Emissions (daily means)'!S146="","*",'Emissions (daily means)'!S146)))</f>
        <v/>
      </c>
      <c r="Q146" s="219" t="str">
        <f>IF($B146="","",IF('Emissions (daily means)'!$BI146=0,"*",IF('Emissions (daily means)'!T146="","*",'Emissions (daily means)'!T146)))</f>
        <v/>
      </c>
      <c r="R146" s="220" t="str">
        <f>IF($B146="","",IF('Emissions (daily means)'!$BI146=0,"*",IF('Emissions (daily means)'!U146="","*",'Emissions (daily means)'!U146)))</f>
        <v/>
      </c>
      <c r="S146" s="217" t="str">
        <f>IF($B146="","",IF('Emissions (daily means)'!$BI146=0,"*",IF('Emissions (daily means)'!V146="","*",'Emissions (daily means)'!V146)))</f>
        <v/>
      </c>
      <c r="T146" s="216" t="str">
        <f>IF($B146="","",IF('Emissions (daily means)'!$BI146=0,"*",IF('Emissions (daily means)'!W146="","*",'Emissions (daily means)'!W146)))</f>
        <v/>
      </c>
      <c r="U146" s="219" t="str">
        <f>IF($B146="","",IF('Emissions (daily means)'!$BI146=0,"*",IF('Emissions (daily means)'!X146="","*",'Emissions (daily means)'!X146)))</f>
        <v/>
      </c>
      <c r="V146" s="221" t="str">
        <f>IF($B146="","",IF('Emissions (daily means)'!$BI146=0,"*",IF('Emissions (daily means)'!Y146="","*",'Emissions (daily means)'!Y146)))</f>
        <v/>
      </c>
      <c r="W146" s="217" t="str">
        <f>IF($B146="","",IF('Emissions (daily means)'!$BI146=0,"*",IF('Emissions (daily means)'!Z146="","*",'Emissions (daily means)'!Z146)))</f>
        <v/>
      </c>
      <c r="X146" s="217" t="str">
        <f>IF($B146="","",IF('Emissions (daily means)'!$BI146=0,"*",IF('Emissions (daily means)'!AA146="","*",'Emissions (daily means)'!AA146)))</f>
        <v/>
      </c>
      <c r="Y146" s="219" t="str">
        <f>IF($B146="","",IF('Emissions (daily means)'!$BI146=0,"*",IF('Emissions (daily means)'!AB146="","*",'Emissions (daily means)'!AB146)))</f>
        <v/>
      </c>
      <c r="Z146" s="220" t="str">
        <f>IF($B146="","",IF('Emissions (daily means)'!$BI146=0,"*",IF('Emissions (daily means)'!AC146="","*",'Emissions (daily means)'!AC146)))</f>
        <v/>
      </c>
      <c r="AA146" s="216" t="str">
        <f>IF($B146="","",IF('Emissions (daily means)'!$BI146=0,"*",IF('Emissions (daily means)'!AD146="","*",'Emissions (daily means)'!AD146)))</f>
        <v/>
      </c>
      <c r="AB146" s="216" t="str">
        <f>IF($B146="","",IF('Emissions (daily means)'!$BI146=0,"*",IF('Emissions (daily means)'!AE146="","*",'Emissions (daily means)'!AE146)))</f>
        <v/>
      </c>
      <c r="AC146" s="216" t="str">
        <f>IF($B146="","",IF('Emissions (daily means)'!$BI146=0,"*",IF('Emissions (daily means)'!AF146="","*",'Emissions (daily means)'!AF146)))</f>
        <v/>
      </c>
      <c r="AD146" s="216" t="str">
        <f>IF($B146="","",IF('Emissions (daily means)'!$BI146=0,"*",IF('Emissions (daily means)'!AG146="","*",'Emissions (daily means)'!AG146)))</f>
        <v/>
      </c>
      <c r="AE146" s="216" t="str">
        <f>IF($B146="","",IF('Emissions (daily means)'!$BI146=0,"*",IF('Emissions (daily means)'!AH146="","*",'Emissions (daily means)'!AH146)))</f>
        <v/>
      </c>
      <c r="AF146" s="216" t="str">
        <f>IF($B146="","",IF('Emissions (daily means)'!$BI146=0,"*",IF('Emissions (daily means)'!AI146="","*",'Emissions (daily means)'!AI146)))</f>
        <v/>
      </c>
      <c r="AG146" s="216" t="str">
        <f>IF($B146="","",IF('Emissions (daily means)'!$BI146=0,"*",IF('Emissions (daily means)'!AJ146="","*",'Emissions (daily means)'!AJ146)))</f>
        <v/>
      </c>
      <c r="AH146" s="217" t="str">
        <f>IF($B146="","",IF('Emissions (daily means)'!$BI146=0,"*",IF('Emissions (daily means)'!AK146="","*",'Emissions (daily means)'!AK146)))</f>
        <v/>
      </c>
      <c r="AI146" s="220" t="str">
        <f>IF($B146="","",IF('Emissions (daily means)'!$BI146=0,"*",IF('Emissions (daily means)'!AL146="","*",'Emissions (daily means)'!AL146)))</f>
        <v/>
      </c>
      <c r="AJ146" s="216" t="str">
        <f>IF($B146="","",IF('Emissions (daily means)'!$BI146=0,"*",IF('Emissions (daily means)'!AM146="","*",'Emissions (daily means)'!AM146)))</f>
        <v/>
      </c>
      <c r="AK146" s="223" t="str">
        <f>IF($B146="","",IF('Emissions (daily means)'!$BI146=0,"*",IF('Emissions (daily means)'!AN146="","*",'Emissions (daily means)'!AN146)))</f>
        <v/>
      </c>
      <c r="AL146" s="224" t="str">
        <f>IF($B146="","",IF('Emissions (daily means)'!$BI146=0,"*",IF('Emissions (daily means)'!AO146="","*",'Emissions (daily means)'!AO146)))</f>
        <v/>
      </c>
      <c r="AM146" s="225" t="str">
        <f>IF($B146="","",IF('Emissions (daily means)'!$BI146=0,"*",IF('Emissions (daily means)'!BC146="","*",'Emissions (daily means)'!BC146)))</f>
        <v/>
      </c>
      <c r="AN146" s="226" t="str">
        <f>IF($B146="","",IF('Emissions (daily means)'!$BI146=0,"*",IF('Emissions (daily means)'!BD146="","*",'Emissions (daily means)'!BD146)))</f>
        <v/>
      </c>
      <c r="AO146" s="227" t="str">
        <f>IF($B146="","",IF('Emissions (daily means)'!$BI146=0,"*",IF('Emissions (daily means)'!BE146="","*",'Emissions (daily means)'!BE146)))</f>
        <v/>
      </c>
      <c r="AP146" s="217"/>
      <c r="BI146" s="157" t="str">
        <f t="shared" si="52"/>
        <v/>
      </c>
      <c r="BJ146" s="157" t="str">
        <f t="shared" si="75"/>
        <v/>
      </c>
      <c r="BK146" s="66" t="str">
        <f t="shared" si="76"/>
        <v/>
      </c>
      <c r="BL146" s="65" t="str">
        <f t="shared" si="56"/>
        <v/>
      </c>
      <c r="BM146" s="64" t="str">
        <f t="shared" si="56"/>
        <v/>
      </c>
      <c r="BN146" s="64" t="str">
        <f t="shared" si="56"/>
        <v/>
      </c>
      <c r="BO146" s="64" t="str">
        <f t="shared" si="56"/>
        <v/>
      </c>
      <c r="BP146" s="65" t="str">
        <f t="shared" si="56"/>
        <v/>
      </c>
      <c r="BQ146" s="65" t="str">
        <f t="shared" si="55"/>
        <v/>
      </c>
      <c r="BR146" s="65" t="str">
        <f t="shared" si="55"/>
        <v/>
      </c>
      <c r="BS146" s="65" t="str">
        <f t="shared" si="55"/>
        <v/>
      </c>
      <c r="BT146" s="64" t="str">
        <f t="shared" si="55"/>
        <v/>
      </c>
      <c r="BU146" s="65" t="str">
        <f t="shared" si="55"/>
        <v/>
      </c>
      <c r="BV146" s="65" t="str">
        <f t="shared" si="55"/>
        <v/>
      </c>
      <c r="BW146" s="65" t="str">
        <f t="shared" si="54"/>
        <v/>
      </c>
      <c r="BX146" s="65" t="str">
        <f t="shared" si="54"/>
        <v/>
      </c>
      <c r="BY146" s="65" t="str">
        <f t="shared" si="54"/>
        <v/>
      </c>
      <c r="BZ146" s="169" t="str">
        <f t="shared" si="77"/>
        <v/>
      </c>
      <c r="CH146" s="157" t="str">
        <f t="shared" si="57"/>
        <v/>
      </c>
      <c r="CI146" s="157" t="str">
        <f t="shared" si="58"/>
        <v/>
      </c>
      <c r="CJ146" s="165" t="str">
        <f t="shared" si="59"/>
        <v/>
      </c>
      <c r="CK146" s="66" t="str">
        <f t="shared" si="60"/>
        <v/>
      </c>
      <c r="CL146" s="65" t="str">
        <f t="shared" si="61"/>
        <v/>
      </c>
      <c r="CM146" s="64" t="str">
        <f t="shared" si="62"/>
        <v/>
      </c>
      <c r="CN146" s="64" t="str">
        <f t="shared" si="63"/>
        <v/>
      </c>
      <c r="CO146" s="64" t="str">
        <f t="shared" si="64"/>
        <v/>
      </c>
      <c r="CP146" s="65" t="str">
        <f t="shared" si="65"/>
        <v/>
      </c>
      <c r="CQ146" s="65" t="str">
        <f t="shared" si="66"/>
        <v/>
      </c>
      <c r="CR146" s="65" t="str">
        <f t="shared" si="67"/>
        <v/>
      </c>
      <c r="CS146" s="65" t="str">
        <f t="shared" si="68"/>
        <v/>
      </c>
      <c r="CT146" s="64" t="str">
        <f t="shared" si="69"/>
        <v/>
      </c>
      <c r="CU146" s="65" t="str">
        <f t="shared" si="70"/>
        <v/>
      </c>
      <c r="CV146" s="65" t="str">
        <f t="shared" si="71"/>
        <v/>
      </c>
      <c r="CW146" s="65" t="str">
        <f t="shared" si="72"/>
        <v/>
      </c>
      <c r="CX146" s="65" t="str">
        <f t="shared" si="73"/>
        <v/>
      </c>
      <c r="CY146" s="65" t="str">
        <f t="shared" si="74"/>
        <v/>
      </c>
    </row>
    <row r="147" spans="2:103" ht="15.75" customHeight="1" x14ac:dyDescent="0.25">
      <c r="B147" s="213" t="str">
        <f>IF('Emissions (daily means)'!D147="","",'Emissions (daily means)'!D147)</f>
        <v/>
      </c>
      <c r="C147" s="213" t="str">
        <f>IF('Emissions (daily means)'!B147="","",'Emissions (daily means)'!B147)</f>
        <v/>
      </c>
      <c r="D147" s="214" t="str">
        <f>IF('Emissions (daily means)'!E147="","",'Emissions (daily means)'!E147)</f>
        <v/>
      </c>
      <c r="E147" s="215" t="str">
        <f>IF('Emissions (daily means)'!F147="","",'Emissions (daily means)'!F147)</f>
        <v/>
      </c>
      <c r="F147" s="216" t="str">
        <f>IF($B147="","",IF('Emissions (daily means)'!$BI147=0,"*",IF('Emissions (daily means)'!I147="","*",'Emissions (daily means)'!I147)))</f>
        <v/>
      </c>
      <c r="G147" s="217" t="str">
        <f>IF($B147="","",IF('Emissions (daily means)'!$BI147=0,"*",IF('Emissions (daily means)'!J147="","*",'Emissions (daily means)'!J147)))</f>
        <v/>
      </c>
      <c r="H147" s="216" t="str">
        <f>IF($B147="","",IF('Emissions (daily means)'!$BI147=0,"*",IF('Emissions (daily means)'!K147="","*",'Emissions (daily means)'!K147)))</f>
        <v/>
      </c>
      <c r="I147" s="217" t="str">
        <f>IF($B147="","",IF('Emissions (daily means)'!$BI147=0,"*",IF('Emissions (daily means)'!L147="","*",'Emissions (daily means)'!L147)))</f>
        <v/>
      </c>
      <c r="J147" s="216" t="str">
        <f>IF($B147="","",IF('Emissions (daily means)'!$BI147=0,"*",IF('Emissions (daily means)'!M147="","*",'Emissions (daily means)'!M147)))</f>
        <v/>
      </c>
      <c r="K147" s="216" t="str">
        <f>IF($B147="","",IF('Emissions (daily means)'!$BI147=0,"*",IF('Emissions (daily means)'!N147="","*",'Emissions (daily means)'!N147)))</f>
        <v/>
      </c>
      <c r="L147" s="218" t="str">
        <f>IF($B147="","",IF('Emissions (daily means)'!$BI147=0,"*",IF('Emissions (daily means)'!O147="","*",'Emissions (daily means)'!O147)))</f>
        <v/>
      </c>
      <c r="M147" s="213" t="str">
        <f>IF($B147="","",IF('Emissions (daily means)'!$BI147=0,"*",IF('Emissions (daily means)'!P147="","*",'Emissions (daily means)'!P147)))</f>
        <v/>
      </c>
      <c r="N147" s="216" t="str">
        <f>IF($B147="","",IF('Emissions (daily means)'!$BI147=0,"*",IF('Emissions (daily means)'!Q147="","*",'Emissions (daily means)'!Q147)))</f>
        <v/>
      </c>
      <c r="O147" s="216" t="str">
        <f>IF($B147="","",IF('Emissions (daily means)'!$BI147=0,"*",IF('Emissions (daily means)'!R147="","*",'Emissions (daily means)'!R147)))</f>
        <v/>
      </c>
      <c r="P147" s="216" t="str">
        <f>IF($B147="","",IF('Emissions (daily means)'!$BI147=0,"*",IF('Emissions (daily means)'!S147="","*",'Emissions (daily means)'!S147)))</f>
        <v/>
      </c>
      <c r="Q147" s="219" t="str">
        <f>IF($B147="","",IF('Emissions (daily means)'!$BI147=0,"*",IF('Emissions (daily means)'!T147="","*",'Emissions (daily means)'!T147)))</f>
        <v/>
      </c>
      <c r="R147" s="220" t="str">
        <f>IF($B147="","",IF('Emissions (daily means)'!$BI147=0,"*",IF('Emissions (daily means)'!U147="","*",'Emissions (daily means)'!U147)))</f>
        <v/>
      </c>
      <c r="S147" s="217" t="str">
        <f>IF($B147="","",IF('Emissions (daily means)'!$BI147=0,"*",IF('Emissions (daily means)'!V147="","*",'Emissions (daily means)'!V147)))</f>
        <v/>
      </c>
      <c r="T147" s="216" t="str">
        <f>IF($B147="","",IF('Emissions (daily means)'!$BI147=0,"*",IF('Emissions (daily means)'!W147="","*",'Emissions (daily means)'!W147)))</f>
        <v/>
      </c>
      <c r="U147" s="219" t="str">
        <f>IF($B147="","",IF('Emissions (daily means)'!$BI147=0,"*",IF('Emissions (daily means)'!X147="","*",'Emissions (daily means)'!X147)))</f>
        <v/>
      </c>
      <c r="V147" s="221" t="str">
        <f>IF($B147="","",IF('Emissions (daily means)'!$BI147=0,"*",IF('Emissions (daily means)'!Y147="","*",'Emissions (daily means)'!Y147)))</f>
        <v/>
      </c>
      <c r="W147" s="217" t="str">
        <f>IF($B147="","",IF('Emissions (daily means)'!$BI147=0,"*",IF('Emissions (daily means)'!Z147="","*",'Emissions (daily means)'!Z147)))</f>
        <v/>
      </c>
      <c r="X147" s="217" t="str">
        <f>IF($B147="","",IF('Emissions (daily means)'!$BI147=0,"*",IF('Emissions (daily means)'!AA147="","*",'Emissions (daily means)'!AA147)))</f>
        <v/>
      </c>
      <c r="Y147" s="219" t="str">
        <f>IF($B147="","",IF('Emissions (daily means)'!$BI147=0,"*",IF('Emissions (daily means)'!AB147="","*",'Emissions (daily means)'!AB147)))</f>
        <v/>
      </c>
      <c r="Z147" s="220" t="str">
        <f>IF($B147="","",IF('Emissions (daily means)'!$BI147=0,"*",IF('Emissions (daily means)'!AC147="","*",'Emissions (daily means)'!AC147)))</f>
        <v/>
      </c>
      <c r="AA147" s="216" t="str">
        <f>IF($B147="","",IF('Emissions (daily means)'!$BI147=0,"*",IF('Emissions (daily means)'!AD147="","*",'Emissions (daily means)'!AD147)))</f>
        <v/>
      </c>
      <c r="AB147" s="216" t="str">
        <f>IF($B147="","",IF('Emissions (daily means)'!$BI147=0,"*",IF('Emissions (daily means)'!AE147="","*",'Emissions (daily means)'!AE147)))</f>
        <v/>
      </c>
      <c r="AC147" s="216" t="str">
        <f>IF($B147="","",IF('Emissions (daily means)'!$BI147=0,"*",IF('Emissions (daily means)'!AF147="","*",'Emissions (daily means)'!AF147)))</f>
        <v/>
      </c>
      <c r="AD147" s="216" t="str">
        <f>IF($B147="","",IF('Emissions (daily means)'!$BI147=0,"*",IF('Emissions (daily means)'!AG147="","*",'Emissions (daily means)'!AG147)))</f>
        <v/>
      </c>
      <c r="AE147" s="216" t="str">
        <f>IF($B147="","",IF('Emissions (daily means)'!$BI147=0,"*",IF('Emissions (daily means)'!AH147="","*",'Emissions (daily means)'!AH147)))</f>
        <v/>
      </c>
      <c r="AF147" s="216" t="str">
        <f>IF($B147="","",IF('Emissions (daily means)'!$BI147=0,"*",IF('Emissions (daily means)'!AI147="","*",'Emissions (daily means)'!AI147)))</f>
        <v/>
      </c>
      <c r="AG147" s="216" t="str">
        <f>IF($B147="","",IF('Emissions (daily means)'!$BI147=0,"*",IF('Emissions (daily means)'!AJ147="","*",'Emissions (daily means)'!AJ147)))</f>
        <v/>
      </c>
      <c r="AH147" s="217" t="str">
        <f>IF($B147="","",IF('Emissions (daily means)'!$BI147=0,"*",IF('Emissions (daily means)'!AK147="","*",'Emissions (daily means)'!AK147)))</f>
        <v/>
      </c>
      <c r="AI147" s="220" t="str">
        <f>IF($B147="","",IF('Emissions (daily means)'!$BI147=0,"*",IF('Emissions (daily means)'!AL147="","*",'Emissions (daily means)'!AL147)))</f>
        <v/>
      </c>
      <c r="AJ147" s="216" t="str">
        <f>IF($B147="","",IF('Emissions (daily means)'!$BI147=0,"*",IF('Emissions (daily means)'!AM147="","*",'Emissions (daily means)'!AM147)))</f>
        <v/>
      </c>
      <c r="AK147" s="223" t="str">
        <f>IF($B147="","",IF('Emissions (daily means)'!$BI147=0,"*",IF('Emissions (daily means)'!AN147="","*",'Emissions (daily means)'!AN147)))</f>
        <v/>
      </c>
      <c r="AL147" s="224" t="str">
        <f>IF($B147="","",IF('Emissions (daily means)'!$BI147=0,"*",IF('Emissions (daily means)'!AO147="","*",'Emissions (daily means)'!AO147)))</f>
        <v/>
      </c>
      <c r="AM147" s="225" t="str">
        <f>IF($B147="","",IF('Emissions (daily means)'!$BI147=0,"*",IF('Emissions (daily means)'!BC147="","*",'Emissions (daily means)'!BC147)))</f>
        <v/>
      </c>
      <c r="AN147" s="226" t="str">
        <f>IF($B147="","",IF('Emissions (daily means)'!$BI147=0,"*",IF('Emissions (daily means)'!BD147="","*",'Emissions (daily means)'!BD147)))</f>
        <v/>
      </c>
      <c r="AO147" s="227" t="str">
        <f>IF($B147="","",IF('Emissions (daily means)'!$BI147=0,"*",IF('Emissions (daily means)'!BE147="","*",'Emissions (daily means)'!BE147)))</f>
        <v/>
      </c>
      <c r="AP147" s="217"/>
      <c r="BI147" s="157" t="str">
        <f t="shared" si="52"/>
        <v/>
      </c>
      <c r="BJ147" s="157" t="str">
        <f t="shared" si="75"/>
        <v/>
      </c>
      <c r="BK147" s="66" t="str">
        <f t="shared" si="76"/>
        <v/>
      </c>
      <c r="BL147" s="65" t="str">
        <f t="shared" si="56"/>
        <v/>
      </c>
      <c r="BM147" s="64" t="str">
        <f t="shared" si="56"/>
        <v/>
      </c>
      <c r="BN147" s="64" t="str">
        <f t="shared" si="56"/>
        <v/>
      </c>
      <c r="BO147" s="64" t="str">
        <f t="shared" si="56"/>
        <v/>
      </c>
      <c r="BP147" s="65" t="str">
        <f t="shared" si="56"/>
        <v/>
      </c>
      <c r="BQ147" s="65" t="str">
        <f t="shared" si="55"/>
        <v/>
      </c>
      <c r="BR147" s="65" t="str">
        <f t="shared" si="55"/>
        <v/>
      </c>
      <c r="BS147" s="65" t="str">
        <f t="shared" si="55"/>
        <v/>
      </c>
      <c r="BT147" s="64" t="str">
        <f t="shared" si="55"/>
        <v/>
      </c>
      <c r="BU147" s="65" t="str">
        <f t="shared" si="55"/>
        <v/>
      </c>
      <c r="BV147" s="65" t="str">
        <f t="shared" si="55"/>
        <v/>
      </c>
      <c r="BW147" s="65" t="str">
        <f t="shared" si="54"/>
        <v/>
      </c>
      <c r="BX147" s="65" t="str">
        <f t="shared" si="54"/>
        <v/>
      </c>
      <c r="BY147" s="65" t="str">
        <f t="shared" si="54"/>
        <v/>
      </c>
      <c r="BZ147" s="169" t="str">
        <f t="shared" si="77"/>
        <v/>
      </c>
      <c r="CH147" s="157" t="str">
        <f t="shared" si="57"/>
        <v/>
      </c>
      <c r="CI147" s="157" t="str">
        <f t="shared" si="58"/>
        <v/>
      </c>
      <c r="CJ147" s="165" t="str">
        <f t="shared" si="59"/>
        <v/>
      </c>
      <c r="CK147" s="66" t="str">
        <f t="shared" si="60"/>
        <v/>
      </c>
      <c r="CL147" s="65" t="str">
        <f t="shared" si="61"/>
        <v/>
      </c>
      <c r="CM147" s="64" t="str">
        <f t="shared" si="62"/>
        <v/>
      </c>
      <c r="CN147" s="64" t="str">
        <f t="shared" si="63"/>
        <v/>
      </c>
      <c r="CO147" s="64" t="str">
        <f t="shared" si="64"/>
        <v/>
      </c>
      <c r="CP147" s="65" t="str">
        <f t="shared" si="65"/>
        <v/>
      </c>
      <c r="CQ147" s="65" t="str">
        <f t="shared" si="66"/>
        <v/>
      </c>
      <c r="CR147" s="65" t="str">
        <f t="shared" si="67"/>
        <v/>
      </c>
      <c r="CS147" s="65" t="str">
        <f t="shared" si="68"/>
        <v/>
      </c>
      <c r="CT147" s="64" t="str">
        <f t="shared" si="69"/>
        <v/>
      </c>
      <c r="CU147" s="65" t="str">
        <f t="shared" si="70"/>
        <v/>
      </c>
      <c r="CV147" s="65" t="str">
        <f t="shared" si="71"/>
        <v/>
      </c>
      <c r="CW147" s="65" t="str">
        <f t="shared" si="72"/>
        <v/>
      </c>
      <c r="CX147" s="65" t="str">
        <f t="shared" si="73"/>
        <v/>
      </c>
      <c r="CY147" s="65" t="str">
        <f t="shared" si="74"/>
        <v/>
      </c>
    </row>
    <row r="148" spans="2:103" ht="15.75" customHeight="1" x14ac:dyDescent="0.25">
      <c r="B148" s="213" t="str">
        <f>IF('Emissions (daily means)'!D148="","",'Emissions (daily means)'!D148)</f>
        <v/>
      </c>
      <c r="C148" s="213" t="str">
        <f>IF('Emissions (daily means)'!B148="","",'Emissions (daily means)'!B148)</f>
        <v/>
      </c>
      <c r="D148" s="214" t="str">
        <f>IF('Emissions (daily means)'!E148="","",'Emissions (daily means)'!E148)</f>
        <v/>
      </c>
      <c r="E148" s="215" t="str">
        <f>IF('Emissions (daily means)'!F148="","",'Emissions (daily means)'!F148)</f>
        <v/>
      </c>
      <c r="F148" s="216" t="str">
        <f>IF($B148="","",IF('Emissions (daily means)'!$BI148=0,"*",IF('Emissions (daily means)'!I148="","*",'Emissions (daily means)'!I148)))</f>
        <v/>
      </c>
      <c r="G148" s="217" t="str">
        <f>IF($B148="","",IF('Emissions (daily means)'!$BI148=0,"*",IF('Emissions (daily means)'!J148="","*",'Emissions (daily means)'!J148)))</f>
        <v/>
      </c>
      <c r="H148" s="216" t="str">
        <f>IF($B148="","",IF('Emissions (daily means)'!$BI148=0,"*",IF('Emissions (daily means)'!K148="","*",'Emissions (daily means)'!K148)))</f>
        <v/>
      </c>
      <c r="I148" s="217" t="str">
        <f>IF($B148="","",IF('Emissions (daily means)'!$BI148=0,"*",IF('Emissions (daily means)'!L148="","*",'Emissions (daily means)'!L148)))</f>
        <v/>
      </c>
      <c r="J148" s="216" t="str">
        <f>IF($B148="","",IF('Emissions (daily means)'!$BI148=0,"*",IF('Emissions (daily means)'!M148="","*",'Emissions (daily means)'!M148)))</f>
        <v/>
      </c>
      <c r="K148" s="216" t="str">
        <f>IF($B148="","",IF('Emissions (daily means)'!$BI148=0,"*",IF('Emissions (daily means)'!N148="","*",'Emissions (daily means)'!N148)))</f>
        <v/>
      </c>
      <c r="L148" s="218" t="str">
        <f>IF($B148="","",IF('Emissions (daily means)'!$BI148=0,"*",IF('Emissions (daily means)'!O148="","*",'Emissions (daily means)'!O148)))</f>
        <v/>
      </c>
      <c r="M148" s="213" t="str">
        <f>IF($B148="","",IF('Emissions (daily means)'!$BI148=0,"*",IF('Emissions (daily means)'!P148="","*",'Emissions (daily means)'!P148)))</f>
        <v/>
      </c>
      <c r="N148" s="216" t="str">
        <f>IF($B148="","",IF('Emissions (daily means)'!$BI148=0,"*",IF('Emissions (daily means)'!Q148="","*",'Emissions (daily means)'!Q148)))</f>
        <v/>
      </c>
      <c r="O148" s="216" t="str">
        <f>IF($B148="","",IF('Emissions (daily means)'!$BI148=0,"*",IF('Emissions (daily means)'!R148="","*",'Emissions (daily means)'!R148)))</f>
        <v/>
      </c>
      <c r="P148" s="216" t="str">
        <f>IF($B148="","",IF('Emissions (daily means)'!$BI148=0,"*",IF('Emissions (daily means)'!S148="","*",'Emissions (daily means)'!S148)))</f>
        <v/>
      </c>
      <c r="Q148" s="219" t="str">
        <f>IF($B148="","",IF('Emissions (daily means)'!$BI148=0,"*",IF('Emissions (daily means)'!T148="","*",'Emissions (daily means)'!T148)))</f>
        <v/>
      </c>
      <c r="R148" s="220" t="str">
        <f>IF($B148="","",IF('Emissions (daily means)'!$BI148=0,"*",IF('Emissions (daily means)'!U148="","*",'Emissions (daily means)'!U148)))</f>
        <v/>
      </c>
      <c r="S148" s="217" t="str">
        <f>IF($B148="","",IF('Emissions (daily means)'!$BI148=0,"*",IF('Emissions (daily means)'!V148="","*",'Emissions (daily means)'!V148)))</f>
        <v/>
      </c>
      <c r="T148" s="216" t="str">
        <f>IF($B148="","",IF('Emissions (daily means)'!$BI148=0,"*",IF('Emissions (daily means)'!W148="","*",'Emissions (daily means)'!W148)))</f>
        <v/>
      </c>
      <c r="U148" s="219" t="str">
        <f>IF($B148="","",IF('Emissions (daily means)'!$BI148=0,"*",IF('Emissions (daily means)'!X148="","*",'Emissions (daily means)'!X148)))</f>
        <v/>
      </c>
      <c r="V148" s="221" t="str">
        <f>IF($B148="","",IF('Emissions (daily means)'!$BI148=0,"*",IF('Emissions (daily means)'!Y148="","*",'Emissions (daily means)'!Y148)))</f>
        <v/>
      </c>
      <c r="W148" s="217" t="str">
        <f>IF($B148="","",IF('Emissions (daily means)'!$BI148=0,"*",IF('Emissions (daily means)'!Z148="","*",'Emissions (daily means)'!Z148)))</f>
        <v/>
      </c>
      <c r="X148" s="217" t="str">
        <f>IF($B148="","",IF('Emissions (daily means)'!$BI148=0,"*",IF('Emissions (daily means)'!AA148="","*",'Emissions (daily means)'!AA148)))</f>
        <v/>
      </c>
      <c r="Y148" s="219" t="str">
        <f>IF($B148="","",IF('Emissions (daily means)'!$BI148=0,"*",IF('Emissions (daily means)'!AB148="","*",'Emissions (daily means)'!AB148)))</f>
        <v/>
      </c>
      <c r="Z148" s="220" t="str">
        <f>IF($B148="","",IF('Emissions (daily means)'!$BI148=0,"*",IF('Emissions (daily means)'!AC148="","*",'Emissions (daily means)'!AC148)))</f>
        <v/>
      </c>
      <c r="AA148" s="216" t="str">
        <f>IF($B148="","",IF('Emissions (daily means)'!$BI148=0,"*",IF('Emissions (daily means)'!AD148="","*",'Emissions (daily means)'!AD148)))</f>
        <v/>
      </c>
      <c r="AB148" s="216" t="str">
        <f>IF($B148="","",IF('Emissions (daily means)'!$BI148=0,"*",IF('Emissions (daily means)'!AE148="","*",'Emissions (daily means)'!AE148)))</f>
        <v/>
      </c>
      <c r="AC148" s="216" t="str">
        <f>IF($B148="","",IF('Emissions (daily means)'!$BI148=0,"*",IF('Emissions (daily means)'!AF148="","*",'Emissions (daily means)'!AF148)))</f>
        <v/>
      </c>
      <c r="AD148" s="216" t="str">
        <f>IF($B148="","",IF('Emissions (daily means)'!$BI148=0,"*",IF('Emissions (daily means)'!AG148="","*",'Emissions (daily means)'!AG148)))</f>
        <v/>
      </c>
      <c r="AE148" s="216" t="str">
        <f>IF($B148="","",IF('Emissions (daily means)'!$BI148=0,"*",IF('Emissions (daily means)'!AH148="","*",'Emissions (daily means)'!AH148)))</f>
        <v/>
      </c>
      <c r="AF148" s="216" t="str">
        <f>IF($B148="","",IF('Emissions (daily means)'!$BI148=0,"*",IF('Emissions (daily means)'!AI148="","*",'Emissions (daily means)'!AI148)))</f>
        <v/>
      </c>
      <c r="AG148" s="216" t="str">
        <f>IF($B148="","",IF('Emissions (daily means)'!$BI148=0,"*",IF('Emissions (daily means)'!AJ148="","*",'Emissions (daily means)'!AJ148)))</f>
        <v/>
      </c>
      <c r="AH148" s="217" t="str">
        <f>IF($B148="","",IF('Emissions (daily means)'!$BI148=0,"*",IF('Emissions (daily means)'!AK148="","*",'Emissions (daily means)'!AK148)))</f>
        <v/>
      </c>
      <c r="AI148" s="220" t="str">
        <f>IF($B148="","",IF('Emissions (daily means)'!$BI148=0,"*",IF('Emissions (daily means)'!AL148="","*",'Emissions (daily means)'!AL148)))</f>
        <v/>
      </c>
      <c r="AJ148" s="216" t="str">
        <f>IF($B148="","",IF('Emissions (daily means)'!$BI148=0,"*",IF('Emissions (daily means)'!AM148="","*",'Emissions (daily means)'!AM148)))</f>
        <v/>
      </c>
      <c r="AK148" s="223" t="str">
        <f>IF($B148="","",IF('Emissions (daily means)'!$BI148=0,"*",IF('Emissions (daily means)'!AN148="","*",'Emissions (daily means)'!AN148)))</f>
        <v/>
      </c>
      <c r="AL148" s="224" t="str">
        <f>IF($B148="","",IF('Emissions (daily means)'!$BI148=0,"*",IF('Emissions (daily means)'!AO148="","*",'Emissions (daily means)'!AO148)))</f>
        <v/>
      </c>
      <c r="AM148" s="225" t="str">
        <f>IF($B148="","",IF('Emissions (daily means)'!$BI148=0,"*",IF('Emissions (daily means)'!BC148="","*",'Emissions (daily means)'!BC148)))</f>
        <v/>
      </c>
      <c r="AN148" s="226" t="str">
        <f>IF($B148="","",IF('Emissions (daily means)'!$BI148=0,"*",IF('Emissions (daily means)'!BD148="","*",'Emissions (daily means)'!BD148)))</f>
        <v/>
      </c>
      <c r="AO148" s="227" t="str">
        <f>IF($B148="","",IF('Emissions (daily means)'!$BI148=0,"*",IF('Emissions (daily means)'!BE148="","*",'Emissions (daily means)'!BE148)))</f>
        <v/>
      </c>
      <c r="AP148" s="217"/>
      <c r="BI148" s="157" t="str">
        <f t="shared" si="52"/>
        <v/>
      </c>
      <c r="BJ148" s="157" t="str">
        <f t="shared" si="75"/>
        <v/>
      </c>
      <c r="BK148" s="66" t="str">
        <f t="shared" si="76"/>
        <v/>
      </c>
      <c r="BL148" s="65" t="str">
        <f t="shared" si="56"/>
        <v/>
      </c>
      <c r="BM148" s="64" t="str">
        <f t="shared" si="56"/>
        <v/>
      </c>
      <c r="BN148" s="64" t="str">
        <f t="shared" si="56"/>
        <v/>
      </c>
      <c r="BO148" s="64" t="str">
        <f t="shared" si="56"/>
        <v/>
      </c>
      <c r="BP148" s="65" t="str">
        <f t="shared" si="56"/>
        <v/>
      </c>
      <c r="BQ148" s="65" t="str">
        <f t="shared" si="55"/>
        <v/>
      </c>
      <c r="BR148" s="65" t="str">
        <f t="shared" si="55"/>
        <v/>
      </c>
      <c r="BS148" s="65" t="str">
        <f t="shared" si="55"/>
        <v/>
      </c>
      <c r="BT148" s="64" t="str">
        <f t="shared" si="55"/>
        <v/>
      </c>
      <c r="BU148" s="65" t="str">
        <f t="shared" si="55"/>
        <v/>
      </c>
      <c r="BV148" s="65" t="str">
        <f t="shared" si="55"/>
        <v/>
      </c>
      <c r="BW148" s="65" t="str">
        <f t="shared" si="54"/>
        <v/>
      </c>
      <c r="BX148" s="65" t="str">
        <f t="shared" si="54"/>
        <v/>
      </c>
      <c r="BY148" s="65" t="str">
        <f t="shared" si="54"/>
        <v/>
      </c>
      <c r="BZ148" s="169" t="str">
        <f t="shared" si="77"/>
        <v/>
      </c>
      <c r="CH148" s="157" t="str">
        <f t="shared" si="57"/>
        <v/>
      </c>
      <c r="CI148" s="157" t="str">
        <f t="shared" si="58"/>
        <v/>
      </c>
      <c r="CJ148" s="165" t="str">
        <f t="shared" si="59"/>
        <v/>
      </c>
      <c r="CK148" s="66" t="str">
        <f t="shared" si="60"/>
        <v/>
      </c>
      <c r="CL148" s="65" t="str">
        <f t="shared" si="61"/>
        <v/>
      </c>
      <c r="CM148" s="64" t="str">
        <f t="shared" si="62"/>
        <v/>
      </c>
      <c r="CN148" s="64" t="str">
        <f t="shared" si="63"/>
        <v/>
      </c>
      <c r="CO148" s="64" t="str">
        <f t="shared" si="64"/>
        <v/>
      </c>
      <c r="CP148" s="65" t="str">
        <f t="shared" si="65"/>
        <v/>
      </c>
      <c r="CQ148" s="65" t="str">
        <f t="shared" si="66"/>
        <v/>
      </c>
      <c r="CR148" s="65" t="str">
        <f t="shared" si="67"/>
        <v/>
      </c>
      <c r="CS148" s="65" t="str">
        <f t="shared" si="68"/>
        <v/>
      </c>
      <c r="CT148" s="64" t="str">
        <f t="shared" si="69"/>
        <v/>
      </c>
      <c r="CU148" s="65" t="str">
        <f t="shared" si="70"/>
        <v/>
      </c>
      <c r="CV148" s="65" t="str">
        <f t="shared" si="71"/>
        <v/>
      </c>
      <c r="CW148" s="65" t="str">
        <f t="shared" si="72"/>
        <v/>
      </c>
      <c r="CX148" s="65" t="str">
        <f t="shared" si="73"/>
        <v/>
      </c>
      <c r="CY148" s="65" t="str">
        <f t="shared" si="74"/>
        <v/>
      </c>
    </row>
    <row r="149" spans="2:103" ht="15.75" customHeight="1" x14ac:dyDescent="0.25">
      <c r="B149" s="213" t="str">
        <f>IF('Emissions (daily means)'!D149="","",'Emissions (daily means)'!D149)</f>
        <v/>
      </c>
      <c r="C149" s="213" t="str">
        <f>IF('Emissions (daily means)'!B149="","",'Emissions (daily means)'!B149)</f>
        <v/>
      </c>
      <c r="D149" s="214" t="str">
        <f>IF('Emissions (daily means)'!E149="","",'Emissions (daily means)'!E149)</f>
        <v/>
      </c>
      <c r="E149" s="215" t="str">
        <f>IF('Emissions (daily means)'!F149="","",'Emissions (daily means)'!F149)</f>
        <v/>
      </c>
      <c r="F149" s="216" t="str">
        <f>IF($B149="","",IF('Emissions (daily means)'!$BI149=0,"*",IF('Emissions (daily means)'!I149="","*",'Emissions (daily means)'!I149)))</f>
        <v/>
      </c>
      <c r="G149" s="217" t="str">
        <f>IF($B149="","",IF('Emissions (daily means)'!$BI149=0,"*",IF('Emissions (daily means)'!J149="","*",'Emissions (daily means)'!J149)))</f>
        <v/>
      </c>
      <c r="H149" s="216" t="str">
        <f>IF($B149="","",IF('Emissions (daily means)'!$BI149=0,"*",IF('Emissions (daily means)'!K149="","*",'Emissions (daily means)'!K149)))</f>
        <v/>
      </c>
      <c r="I149" s="217" t="str">
        <f>IF($B149="","",IF('Emissions (daily means)'!$BI149=0,"*",IF('Emissions (daily means)'!L149="","*",'Emissions (daily means)'!L149)))</f>
        <v/>
      </c>
      <c r="J149" s="216" t="str">
        <f>IF($B149="","",IF('Emissions (daily means)'!$BI149=0,"*",IF('Emissions (daily means)'!M149="","*",'Emissions (daily means)'!M149)))</f>
        <v/>
      </c>
      <c r="K149" s="216" t="str">
        <f>IF($B149="","",IF('Emissions (daily means)'!$BI149=0,"*",IF('Emissions (daily means)'!N149="","*",'Emissions (daily means)'!N149)))</f>
        <v/>
      </c>
      <c r="L149" s="218" t="str">
        <f>IF($B149="","",IF('Emissions (daily means)'!$BI149=0,"*",IF('Emissions (daily means)'!O149="","*",'Emissions (daily means)'!O149)))</f>
        <v/>
      </c>
      <c r="M149" s="213" t="str">
        <f>IF($B149="","",IF('Emissions (daily means)'!$BI149=0,"*",IF('Emissions (daily means)'!P149="","*",'Emissions (daily means)'!P149)))</f>
        <v/>
      </c>
      <c r="N149" s="216" t="str">
        <f>IF($B149="","",IF('Emissions (daily means)'!$BI149=0,"*",IF('Emissions (daily means)'!Q149="","*",'Emissions (daily means)'!Q149)))</f>
        <v/>
      </c>
      <c r="O149" s="216" t="str">
        <f>IF($B149="","",IF('Emissions (daily means)'!$BI149=0,"*",IF('Emissions (daily means)'!R149="","*",'Emissions (daily means)'!R149)))</f>
        <v/>
      </c>
      <c r="P149" s="216" t="str">
        <f>IF($B149="","",IF('Emissions (daily means)'!$BI149=0,"*",IF('Emissions (daily means)'!S149="","*",'Emissions (daily means)'!S149)))</f>
        <v/>
      </c>
      <c r="Q149" s="219" t="str">
        <f>IF($B149="","",IF('Emissions (daily means)'!$BI149=0,"*",IF('Emissions (daily means)'!T149="","*",'Emissions (daily means)'!T149)))</f>
        <v/>
      </c>
      <c r="R149" s="220" t="str">
        <f>IF($B149="","",IF('Emissions (daily means)'!$BI149=0,"*",IF('Emissions (daily means)'!U149="","*",'Emissions (daily means)'!U149)))</f>
        <v/>
      </c>
      <c r="S149" s="217" t="str">
        <f>IF($B149="","",IF('Emissions (daily means)'!$BI149=0,"*",IF('Emissions (daily means)'!V149="","*",'Emissions (daily means)'!V149)))</f>
        <v/>
      </c>
      <c r="T149" s="216" t="str">
        <f>IF($B149="","",IF('Emissions (daily means)'!$BI149=0,"*",IF('Emissions (daily means)'!W149="","*",'Emissions (daily means)'!W149)))</f>
        <v/>
      </c>
      <c r="U149" s="219" t="str">
        <f>IF($B149="","",IF('Emissions (daily means)'!$BI149=0,"*",IF('Emissions (daily means)'!X149="","*",'Emissions (daily means)'!X149)))</f>
        <v/>
      </c>
      <c r="V149" s="221" t="str">
        <f>IF($B149="","",IF('Emissions (daily means)'!$BI149=0,"*",IF('Emissions (daily means)'!Y149="","*",'Emissions (daily means)'!Y149)))</f>
        <v/>
      </c>
      <c r="W149" s="217" t="str">
        <f>IF($B149="","",IF('Emissions (daily means)'!$BI149=0,"*",IF('Emissions (daily means)'!Z149="","*",'Emissions (daily means)'!Z149)))</f>
        <v/>
      </c>
      <c r="X149" s="217" t="str">
        <f>IF($B149="","",IF('Emissions (daily means)'!$BI149=0,"*",IF('Emissions (daily means)'!AA149="","*",'Emissions (daily means)'!AA149)))</f>
        <v/>
      </c>
      <c r="Y149" s="219" t="str">
        <f>IF($B149="","",IF('Emissions (daily means)'!$BI149=0,"*",IF('Emissions (daily means)'!AB149="","*",'Emissions (daily means)'!AB149)))</f>
        <v/>
      </c>
      <c r="Z149" s="220" t="str">
        <f>IF($B149="","",IF('Emissions (daily means)'!$BI149=0,"*",IF('Emissions (daily means)'!AC149="","*",'Emissions (daily means)'!AC149)))</f>
        <v/>
      </c>
      <c r="AA149" s="216" t="str">
        <f>IF($B149="","",IF('Emissions (daily means)'!$BI149=0,"*",IF('Emissions (daily means)'!AD149="","*",'Emissions (daily means)'!AD149)))</f>
        <v/>
      </c>
      <c r="AB149" s="216" t="str">
        <f>IF($B149="","",IF('Emissions (daily means)'!$BI149=0,"*",IF('Emissions (daily means)'!AE149="","*",'Emissions (daily means)'!AE149)))</f>
        <v/>
      </c>
      <c r="AC149" s="216" t="str">
        <f>IF($B149="","",IF('Emissions (daily means)'!$BI149=0,"*",IF('Emissions (daily means)'!AF149="","*",'Emissions (daily means)'!AF149)))</f>
        <v/>
      </c>
      <c r="AD149" s="216" t="str">
        <f>IF($B149="","",IF('Emissions (daily means)'!$BI149=0,"*",IF('Emissions (daily means)'!AG149="","*",'Emissions (daily means)'!AG149)))</f>
        <v/>
      </c>
      <c r="AE149" s="216" t="str">
        <f>IF($B149="","",IF('Emissions (daily means)'!$BI149=0,"*",IF('Emissions (daily means)'!AH149="","*",'Emissions (daily means)'!AH149)))</f>
        <v/>
      </c>
      <c r="AF149" s="216" t="str">
        <f>IF($B149="","",IF('Emissions (daily means)'!$BI149=0,"*",IF('Emissions (daily means)'!AI149="","*",'Emissions (daily means)'!AI149)))</f>
        <v/>
      </c>
      <c r="AG149" s="216" t="str">
        <f>IF($B149="","",IF('Emissions (daily means)'!$BI149=0,"*",IF('Emissions (daily means)'!AJ149="","*",'Emissions (daily means)'!AJ149)))</f>
        <v/>
      </c>
      <c r="AH149" s="217" t="str">
        <f>IF($B149="","",IF('Emissions (daily means)'!$BI149=0,"*",IF('Emissions (daily means)'!AK149="","*",'Emissions (daily means)'!AK149)))</f>
        <v/>
      </c>
      <c r="AI149" s="220" t="str">
        <f>IF($B149="","",IF('Emissions (daily means)'!$BI149=0,"*",IF('Emissions (daily means)'!AL149="","*",'Emissions (daily means)'!AL149)))</f>
        <v/>
      </c>
      <c r="AJ149" s="216" t="str">
        <f>IF($B149="","",IF('Emissions (daily means)'!$BI149=0,"*",IF('Emissions (daily means)'!AM149="","*",'Emissions (daily means)'!AM149)))</f>
        <v/>
      </c>
      <c r="AK149" s="223" t="str">
        <f>IF($B149="","",IF('Emissions (daily means)'!$BI149=0,"*",IF('Emissions (daily means)'!AN149="","*",'Emissions (daily means)'!AN149)))</f>
        <v/>
      </c>
      <c r="AL149" s="224" t="str">
        <f>IF($B149="","",IF('Emissions (daily means)'!$BI149=0,"*",IF('Emissions (daily means)'!AO149="","*",'Emissions (daily means)'!AO149)))</f>
        <v/>
      </c>
      <c r="AM149" s="225" t="str">
        <f>IF($B149="","",IF('Emissions (daily means)'!$BI149=0,"*",IF('Emissions (daily means)'!BC149="","*",'Emissions (daily means)'!BC149)))</f>
        <v/>
      </c>
      <c r="AN149" s="226" t="str">
        <f>IF($B149="","",IF('Emissions (daily means)'!$BI149=0,"*",IF('Emissions (daily means)'!BD149="","*",'Emissions (daily means)'!BD149)))</f>
        <v/>
      </c>
      <c r="AO149" s="227" t="str">
        <f>IF($B149="","",IF('Emissions (daily means)'!$BI149=0,"*",IF('Emissions (daily means)'!BE149="","*",'Emissions (daily means)'!BE149)))</f>
        <v/>
      </c>
      <c r="AP149" s="217"/>
      <c r="BI149" s="157" t="str">
        <f t="shared" si="52"/>
        <v/>
      </c>
      <c r="BJ149" s="157" t="str">
        <f t="shared" si="75"/>
        <v/>
      </c>
      <c r="BK149" s="66" t="str">
        <f t="shared" si="76"/>
        <v/>
      </c>
      <c r="BL149" s="65" t="str">
        <f t="shared" si="56"/>
        <v/>
      </c>
      <c r="BM149" s="64" t="str">
        <f t="shared" si="56"/>
        <v/>
      </c>
      <c r="BN149" s="64" t="str">
        <f t="shared" si="56"/>
        <v/>
      </c>
      <c r="BO149" s="64" t="str">
        <f t="shared" si="56"/>
        <v/>
      </c>
      <c r="BP149" s="65" t="str">
        <f t="shared" si="56"/>
        <v/>
      </c>
      <c r="BQ149" s="65" t="str">
        <f t="shared" si="55"/>
        <v/>
      </c>
      <c r="BR149" s="65" t="str">
        <f t="shared" si="55"/>
        <v/>
      </c>
      <c r="BS149" s="65" t="str">
        <f t="shared" si="55"/>
        <v/>
      </c>
      <c r="BT149" s="64" t="str">
        <f t="shared" si="55"/>
        <v/>
      </c>
      <c r="BU149" s="65" t="str">
        <f t="shared" si="55"/>
        <v/>
      </c>
      <c r="BV149" s="65" t="str">
        <f t="shared" si="55"/>
        <v/>
      </c>
      <c r="BW149" s="65" t="str">
        <f t="shared" si="54"/>
        <v/>
      </c>
      <c r="BX149" s="65" t="str">
        <f t="shared" si="54"/>
        <v/>
      </c>
      <c r="BY149" s="65" t="str">
        <f t="shared" si="54"/>
        <v/>
      </c>
      <c r="BZ149" s="169" t="str">
        <f t="shared" si="77"/>
        <v/>
      </c>
      <c r="CH149" s="157" t="str">
        <f t="shared" si="57"/>
        <v/>
      </c>
      <c r="CI149" s="157" t="str">
        <f t="shared" si="58"/>
        <v/>
      </c>
      <c r="CJ149" s="165" t="str">
        <f t="shared" si="59"/>
        <v/>
      </c>
      <c r="CK149" s="66" t="str">
        <f t="shared" si="60"/>
        <v/>
      </c>
      <c r="CL149" s="65" t="str">
        <f t="shared" si="61"/>
        <v/>
      </c>
      <c r="CM149" s="64" t="str">
        <f t="shared" si="62"/>
        <v/>
      </c>
      <c r="CN149" s="64" t="str">
        <f t="shared" si="63"/>
        <v/>
      </c>
      <c r="CO149" s="64" t="str">
        <f t="shared" si="64"/>
        <v/>
      </c>
      <c r="CP149" s="65" t="str">
        <f t="shared" si="65"/>
        <v/>
      </c>
      <c r="CQ149" s="65" t="str">
        <f t="shared" si="66"/>
        <v/>
      </c>
      <c r="CR149" s="65" t="str">
        <f t="shared" si="67"/>
        <v/>
      </c>
      <c r="CS149" s="65" t="str">
        <f t="shared" si="68"/>
        <v/>
      </c>
      <c r="CT149" s="64" t="str">
        <f t="shared" si="69"/>
        <v/>
      </c>
      <c r="CU149" s="65" t="str">
        <f t="shared" si="70"/>
        <v/>
      </c>
      <c r="CV149" s="65" t="str">
        <f t="shared" si="71"/>
        <v/>
      </c>
      <c r="CW149" s="65" t="str">
        <f t="shared" si="72"/>
        <v/>
      </c>
      <c r="CX149" s="65" t="str">
        <f t="shared" si="73"/>
        <v/>
      </c>
      <c r="CY149" s="65" t="str">
        <f t="shared" si="74"/>
        <v/>
      </c>
    </row>
    <row r="150" spans="2:103" ht="15.75" customHeight="1" x14ac:dyDescent="0.25">
      <c r="B150" s="213" t="str">
        <f>IF('Emissions (daily means)'!D150="","",'Emissions (daily means)'!D150)</f>
        <v/>
      </c>
      <c r="C150" s="213" t="str">
        <f>IF('Emissions (daily means)'!B150="","",'Emissions (daily means)'!B150)</f>
        <v/>
      </c>
      <c r="D150" s="214" t="str">
        <f>IF('Emissions (daily means)'!E150="","",'Emissions (daily means)'!E150)</f>
        <v/>
      </c>
      <c r="E150" s="215" t="str">
        <f>IF('Emissions (daily means)'!F150="","",'Emissions (daily means)'!F150)</f>
        <v/>
      </c>
      <c r="F150" s="216" t="str">
        <f>IF($B150="","",IF('Emissions (daily means)'!$BI150=0,"*",IF('Emissions (daily means)'!I150="","*",'Emissions (daily means)'!I150)))</f>
        <v/>
      </c>
      <c r="G150" s="217" t="str">
        <f>IF($B150="","",IF('Emissions (daily means)'!$BI150=0,"*",IF('Emissions (daily means)'!J150="","*",'Emissions (daily means)'!J150)))</f>
        <v/>
      </c>
      <c r="H150" s="216" t="str">
        <f>IF($B150="","",IF('Emissions (daily means)'!$BI150=0,"*",IF('Emissions (daily means)'!K150="","*",'Emissions (daily means)'!K150)))</f>
        <v/>
      </c>
      <c r="I150" s="217" t="str">
        <f>IF($B150="","",IF('Emissions (daily means)'!$BI150=0,"*",IF('Emissions (daily means)'!L150="","*",'Emissions (daily means)'!L150)))</f>
        <v/>
      </c>
      <c r="J150" s="216" t="str">
        <f>IF($B150="","",IF('Emissions (daily means)'!$BI150=0,"*",IF('Emissions (daily means)'!M150="","*",'Emissions (daily means)'!M150)))</f>
        <v/>
      </c>
      <c r="K150" s="216" t="str">
        <f>IF($B150="","",IF('Emissions (daily means)'!$BI150=0,"*",IF('Emissions (daily means)'!N150="","*",'Emissions (daily means)'!N150)))</f>
        <v/>
      </c>
      <c r="L150" s="218" t="str">
        <f>IF($B150="","",IF('Emissions (daily means)'!$BI150=0,"*",IF('Emissions (daily means)'!O150="","*",'Emissions (daily means)'!O150)))</f>
        <v/>
      </c>
      <c r="M150" s="213" t="str">
        <f>IF($B150="","",IF('Emissions (daily means)'!$BI150=0,"*",IF('Emissions (daily means)'!P150="","*",'Emissions (daily means)'!P150)))</f>
        <v/>
      </c>
      <c r="N150" s="216" t="str">
        <f>IF($B150="","",IF('Emissions (daily means)'!$BI150=0,"*",IF('Emissions (daily means)'!Q150="","*",'Emissions (daily means)'!Q150)))</f>
        <v/>
      </c>
      <c r="O150" s="216" t="str">
        <f>IF($B150="","",IF('Emissions (daily means)'!$BI150=0,"*",IF('Emissions (daily means)'!R150="","*",'Emissions (daily means)'!R150)))</f>
        <v/>
      </c>
      <c r="P150" s="216" t="str">
        <f>IF($B150="","",IF('Emissions (daily means)'!$BI150=0,"*",IF('Emissions (daily means)'!S150="","*",'Emissions (daily means)'!S150)))</f>
        <v/>
      </c>
      <c r="Q150" s="219" t="str">
        <f>IF($B150="","",IF('Emissions (daily means)'!$BI150=0,"*",IF('Emissions (daily means)'!T150="","*",'Emissions (daily means)'!T150)))</f>
        <v/>
      </c>
      <c r="R150" s="220" t="str">
        <f>IF($B150="","",IF('Emissions (daily means)'!$BI150=0,"*",IF('Emissions (daily means)'!U150="","*",'Emissions (daily means)'!U150)))</f>
        <v/>
      </c>
      <c r="S150" s="217" t="str">
        <f>IF($B150="","",IF('Emissions (daily means)'!$BI150=0,"*",IF('Emissions (daily means)'!V150="","*",'Emissions (daily means)'!V150)))</f>
        <v/>
      </c>
      <c r="T150" s="216" t="str">
        <f>IF($B150="","",IF('Emissions (daily means)'!$BI150=0,"*",IF('Emissions (daily means)'!W150="","*",'Emissions (daily means)'!W150)))</f>
        <v/>
      </c>
      <c r="U150" s="219" t="str">
        <f>IF($B150="","",IF('Emissions (daily means)'!$BI150=0,"*",IF('Emissions (daily means)'!X150="","*",'Emissions (daily means)'!X150)))</f>
        <v/>
      </c>
      <c r="V150" s="221" t="str">
        <f>IF($B150="","",IF('Emissions (daily means)'!$BI150=0,"*",IF('Emissions (daily means)'!Y150="","*",'Emissions (daily means)'!Y150)))</f>
        <v/>
      </c>
      <c r="W150" s="217" t="str">
        <f>IF($B150="","",IF('Emissions (daily means)'!$BI150=0,"*",IF('Emissions (daily means)'!Z150="","*",'Emissions (daily means)'!Z150)))</f>
        <v/>
      </c>
      <c r="X150" s="217" t="str">
        <f>IF($B150="","",IF('Emissions (daily means)'!$BI150=0,"*",IF('Emissions (daily means)'!AA150="","*",'Emissions (daily means)'!AA150)))</f>
        <v/>
      </c>
      <c r="Y150" s="219" t="str">
        <f>IF($B150="","",IF('Emissions (daily means)'!$BI150=0,"*",IF('Emissions (daily means)'!AB150="","*",'Emissions (daily means)'!AB150)))</f>
        <v/>
      </c>
      <c r="Z150" s="220" t="str">
        <f>IF($B150="","",IF('Emissions (daily means)'!$BI150=0,"*",IF('Emissions (daily means)'!AC150="","*",'Emissions (daily means)'!AC150)))</f>
        <v/>
      </c>
      <c r="AA150" s="216" t="str">
        <f>IF($B150="","",IF('Emissions (daily means)'!$BI150=0,"*",IF('Emissions (daily means)'!AD150="","*",'Emissions (daily means)'!AD150)))</f>
        <v/>
      </c>
      <c r="AB150" s="216" t="str">
        <f>IF($B150="","",IF('Emissions (daily means)'!$BI150=0,"*",IF('Emissions (daily means)'!AE150="","*",'Emissions (daily means)'!AE150)))</f>
        <v/>
      </c>
      <c r="AC150" s="216" t="str">
        <f>IF($B150="","",IF('Emissions (daily means)'!$BI150=0,"*",IF('Emissions (daily means)'!AF150="","*",'Emissions (daily means)'!AF150)))</f>
        <v/>
      </c>
      <c r="AD150" s="216" t="str">
        <f>IF($B150="","",IF('Emissions (daily means)'!$BI150=0,"*",IF('Emissions (daily means)'!AG150="","*",'Emissions (daily means)'!AG150)))</f>
        <v/>
      </c>
      <c r="AE150" s="216" t="str">
        <f>IF($B150="","",IF('Emissions (daily means)'!$BI150=0,"*",IF('Emissions (daily means)'!AH150="","*",'Emissions (daily means)'!AH150)))</f>
        <v/>
      </c>
      <c r="AF150" s="216" t="str">
        <f>IF($B150="","",IF('Emissions (daily means)'!$BI150=0,"*",IF('Emissions (daily means)'!AI150="","*",'Emissions (daily means)'!AI150)))</f>
        <v/>
      </c>
      <c r="AG150" s="216" t="str">
        <f>IF($B150="","",IF('Emissions (daily means)'!$BI150=0,"*",IF('Emissions (daily means)'!AJ150="","*",'Emissions (daily means)'!AJ150)))</f>
        <v/>
      </c>
      <c r="AH150" s="217" t="str">
        <f>IF($B150="","",IF('Emissions (daily means)'!$BI150=0,"*",IF('Emissions (daily means)'!AK150="","*",'Emissions (daily means)'!AK150)))</f>
        <v/>
      </c>
      <c r="AI150" s="220" t="str">
        <f>IF($B150="","",IF('Emissions (daily means)'!$BI150=0,"*",IF('Emissions (daily means)'!AL150="","*",'Emissions (daily means)'!AL150)))</f>
        <v/>
      </c>
      <c r="AJ150" s="216" t="str">
        <f>IF($B150="","",IF('Emissions (daily means)'!$BI150=0,"*",IF('Emissions (daily means)'!AM150="","*",'Emissions (daily means)'!AM150)))</f>
        <v/>
      </c>
      <c r="AK150" s="223" t="str">
        <f>IF($B150="","",IF('Emissions (daily means)'!$BI150=0,"*",IF('Emissions (daily means)'!AN150="","*",'Emissions (daily means)'!AN150)))</f>
        <v/>
      </c>
      <c r="AL150" s="224" t="str">
        <f>IF($B150="","",IF('Emissions (daily means)'!$BI150=0,"*",IF('Emissions (daily means)'!AO150="","*",'Emissions (daily means)'!AO150)))</f>
        <v/>
      </c>
      <c r="AM150" s="225" t="str">
        <f>IF($B150="","",IF('Emissions (daily means)'!$BI150=0,"*",IF('Emissions (daily means)'!BC150="","*",'Emissions (daily means)'!BC150)))</f>
        <v/>
      </c>
      <c r="AN150" s="226" t="str">
        <f>IF($B150="","",IF('Emissions (daily means)'!$BI150=0,"*",IF('Emissions (daily means)'!BD150="","*",'Emissions (daily means)'!BD150)))</f>
        <v/>
      </c>
      <c r="AO150" s="227" t="str">
        <f>IF($B150="","",IF('Emissions (daily means)'!$BI150=0,"*",IF('Emissions (daily means)'!BE150="","*",'Emissions (daily means)'!BE150)))</f>
        <v/>
      </c>
      <c r="AP150" s="217"/>
      <c r="BI150" s="157" t="str">
        <f t="shared" si="52"/>
        <v/>
      </c>
      <c r="BJ150" s="157" t="str">
        <f t="shared" si="75"/>
        <v/>
      </c>
      <c r="BK150" s="66" t="str">
        <f t="shared" si="76"/>
        <v/>
      </c>
      <c r="BL150" s="65" t="str">
        <f t="shared" si="56"/>
        <v/>
      </c>
      <c r="BM150" s="64" t="str">
        <f t="shared" si="56"/>
        <v/>
      </c>
      <c r="BN150" s="64" t="str">
        <f t="shared" si="56"/>
        <v/>
      </c>
      <c r="BO150" s="64" t="str">
        <f t="shared" si="56"/>
        <v/>
      </c>
      <c r="BP150" s="65" t="str">
        <f t="shared" si="56"/>
        <v/>
      </c>
      <c r="BQ150" s="65" t="str">
        <f t="shared" si="55"/>
        <v/>
      </c>
      <c r="BR150" s="65" t="str">
        <f t="shared" si="55"/>
        <v/>
      </c>
      <c r="BS150" s="65" t="str">
        <f t="shared" si="55"/>
        <v/>
      </c>
      <c r="BT150" s="64" t="str">
        <f t="shared" si="55"/>
        <v/>
      </c>
      <c r="BU150" s="65" t="str">
        <f t="shared" si="55"/>
        <v/>
      </c>
      <c r="BV150" s="65" t="str">
        <f t="shared" si="55"/>
        <v/>
      </c>
      <c r="BW150" s="65" t="str">
        <f t="shared" si="54"/>
        <v/>
      </c>
      <c r="BX150" s="65" t="str">
        <f t="shared" si="54"/>
        <v/>
      </c>
      <c r="BY150" s="65" t="str">
        <f t="shared" si="54"/>
        <v/>
      </c>
      <c r="BZ150" s="169" t="str">
        <f t="shared" si="77"/>
        <v/>
      </c>
      <c r="CH150" s="157" t="str">
        <f t="shared" si="57"/>
        <v/>
      </c>
      <c r="CI150" s="157" t="str">
        <f t="shared" si="58"/>
        <v/>
      </c>
      <c r="CJ150" s="165" t="str">
        <f t="shared" si="59"/>
        <v/>
      </c>
      <c r="CK150" s="66" t="str">
        <f t="shared" si="60"/>
        <v/>
      </c>
      <c r="CL150" s="65" t="str">
        <f t="shared" si="61"/>
        <v/>
      </c>
      <c r="CM150" s="64" t="str">
        <f t="shared" si="62"/>
        <v/>
      </c>
      <c r="CN150" s="64" t="str">
        <f t="shared" si="63"/>
        <v/>
      </c>
      <c r="CO150" s="64" t="str">
        <f t="shared" si="64"/>
        <v/>
      </c>
      <c r="CP150" s="65" t="str">
        <f t="shared" si="65"/>
        <v/>
      </c>
      <c r="CQ150" s="65" t="str">
        <f t="shared" si="66"/>
        <v/>
      </c>
      <c r="CR150" s="65" t="str">
        <f t="shared" si="67"/>
        <v/>
      </c>
      <c r="CS150" s="65" t="str">
        <f t="shared" si="68"/>
        <v/>
      </c>
      <c r="CT150" s="64" t="str">
        <f t="shared" si="69"/>
        <v/>
      </c>
      <c r="CU150" s="65" t="str">
        <f t="shared" si="70"/>
        <v/>
      </c>
      <c r="CV150" s="65" t="str">
        <f t="shared" si="71"/>
        <v/>
      </c>
      <c r="CW150" s="65" t="str">
        <f t="shared" si="72"/>
        <v/>
      </c>
      <c r="CX150" s="65" t="str">
        <f t="shared" si="73"/>
        <v/>
      </c>
      <c r="CY150" s="65" t="str">
        <f t="shared" si="74"/>
        <v/>
      </c>
    </row>
    <row r="151" spans="2:103" ht="15.75" customHeight="1" x14ac:dyDescent="0.25">
      <c r="B151" s="213" t="str">
        <f>IF('Emissions (daily means)'!D151="","",'Emissions (daily means)'!D151)</f>
        <v/>
      </c>
      <c r="C151" s="213" t="str">
        <f>IF('Emissions (daily means)'!B151="","",'Emissions (daily means)'!B151)</f>
        <v/>
      </c>
      <c r="D151" s="214" t="str">
        <f>IF('Emissions (daily means)'!E151="","",'Emissions (daily means)'!E151)</f>
        <v/>
      </c>
      <c r="E151" s="215" t="str">
        <f>IF('Emissions (daily means)'!F151="","",'Emissions (daily means)'!F151)</f>
        <v/>
      </c>
      <c r="F151" s="216" t="str">
        <f>IF($B151="","",IF('Emissions (daily means)'!$BI151=0,"*",IF('Emissions (daily means)'!I151="","*",'Emissions (daily means)'!I151)))</f>
        <v/>
      </c>
      <c r="G151" s="217" t="str">
        <f>IF($B151="","",IF('Emissions (daily means)'!$BI151=0,"*",IF('Emissions (daily means)'!J151="","*",'Emissions (daily means)'!J151)))</f>
        <v/>
      </c>
      <c r="H151" s="216" t="str">
        <f>IF($B151="","",IF('Emissions (daily means)'!$BI151=0,"*",IF('Emissions (daily means)'!K151="","*",'Emissions (daily means)'!K151)))</f>
        <v/>
      </c>
      <c r="I151" s="217" t="str">
        <f>IF($B151="","",IF('Emissions (daily means)'!$BI151=0,"*",IF('Emissions (daily means)'!L151="","*",'Emissions (daily means)'!L151)))</f>
        <v/>
      </c>
      <c r="J151" s="216" t="str">
        <f>IF($B151="","",IF('Emissions (daily means)'!$BI151=0,"*",IF('Emissions (daily means)'!M151="","*",'Emissions (daily means)'!M151)))</f>
        <v/>
      </c>
      <c r="K151" s="216" t="str">
        <f>IF($B151="","",IF('Emissions (daily means)'!$BI151=0,"*",IF('Emissions (daily means)'!N151="","*",'Emissions (daily means)'!N151)))</f>
        <v/>
      </c>
      <c r="L151" s="218" t="str">
        <f>IF($B151="","",IF('Emissions (daily means)'!$BI151=0,"*",IF('Emissions (daily means)'!O151="","*",'Emissions (daily means)'!O151)))</f>
        <v/>
      </c>
      <c r="M151" s="213" t="str">
        <f>IF($B151="","",IF('Emissions (daily means)'!$BI151=0,"*",IF('Emissions (daily means)'!P151="","*",'Emissions (daily means)'!P151)))</f>
        <v/>
      </c>
      <c r="N151" s="216" t="str">
        <f>IF($B151="","",IF('Emissions (daily means)'!$BI151=0,"*",IF('Emissions (daily means)'!Q151="","*",'Emissions (daily means)'!Q151)))</f>
        <v/>
      </c>
      <c r="O151" s="216" t="str">
        <f>IF($B151="","",IF('Emissions (daily means)'!$BI151=0,"*",IF('Emissions (daily means)'!R151="","*",'Emissions (daily means)'!R151)))</f>
        <v/>
      </c>
      <c r="P151" s="216" t="str">
        <f>IF($B151="","",IF('Emissions (daily means)'!$BI151=0,"*",IF('Emissions (daily means)'!S151="","*",'Emissions (daily means)'!S151)))</f>
        <v/>
      </c>
      <c r="Q151" s="219" t="str">
        <f>IF($B151="","",IF('Emissions (daily means)'!$BI151=0,"*",IF('Emissions (daily means)'!T151="","*",'Emissions (daily means)'!T151)))</f>
        <v/>
      </c>
      <c r="R151" s="220" t="str">
        <f>IF($B151="","",IF('Emissions (daily means)'!$BI151=0,"*",IF('Emissions (daily means)'!U151="","*",'Emissions (daily means)'!U151)))</f>
        <v/>
      </c>
      <c r="S151" s="217" t="str">
        <f>IF($B151="","",IF('Emissions (daily means)'!$BI151=0,"*",IF('Emissions (daily means)'!V151="","*",'Emissions (daily means)'!V151)))</f>
        <v/>
      </c>
      <c r="T151" s="216" t="str">
        <f>IF($B151="","",IF('Emissions (daily means)'!$BI151=0,"*",IF('Emissions (daily means)'!W151="","*",'Emissions (daily means)'!W151)))</f>
        <v/>
      </c>
      <c r="U151" s="219" t="str">
        <f>IF($B151="","",IF('Emissions (daily means)'!$BI151=0,"*",IF('Emissions (daily means)'!X151="","*",'Emissions (daily means)'!X151)))</f>
        <v/>
      </c>
      <c r="V151" s="221" t="str">
        <f>IF($B151="","",IF('Emissions (daily means)'!$BI151=0,"*",IF('Emissions (daily means)'!Y151="","*",'Emissions (daily means)'!Y151)))</f>
        <v/>
      </c>
      <c r="W151" s="217" t="str">
        <f>IF($B151="","",IF('Emissions (daily means)'!$BI151=0,"*",IF('Emissions (daily means)'!Z151="","*",'Emissions (daily means)'!Z151)))</f>
        <v/>
      </c>
      <c r="X151" s="217" t="str">
        <f>IF($B151="","",IF('Emissions (daily means)'!$BI151=0,"*",IF('Emissions (daily means)'!AA151="","*",'Emissions (daily means)'!AA151)))</f>
        <v/>
      </c>
      <c r="Y151" s="219" t="str">
        <f>IF($B151="","",IF('Emissions (daily means)'!$BI151=0,"*",IF('Emissions (daily means)'!AB151="","*",'Emissions (daily means)'!AB151)))</f>
        <v/>
      </c>
      <c r="Z151" s="220" t="str">
        <f>IF($B151="","",IF('Emissions (daily means)'!$BI151=0,"*",IF('Emissions (daily means)'!AC151="","*",'Emissions (daily means)'!AC151)))</f>
        <v/>
      </c>
      <c r="AA151" s="216" t="str">
        <f>IF($B151="","",IF('Emissions (daily means)'!$BI151=0,"*",IF('Emissions (daily means)'!AD151="","*",'Emissions (daily means)'!AD151)))</f>
        <v/>
      </c>
      <c r="AB151" s="216" t="str">
        <f>IF($B151="","",IF('Emissions (daily means)'!$BI151=0,"*",IF('Emissions (daily means)'!AE151="","*",'Emissions (daily means)'!AE151)))</f>
        <v/>
      </c>
      <c r="AC151" s="216" t="str">
        <f>IF($B151="","",IF('Emissions (daily means)'!$BI151=0,"*",IF('Emissions (daily means)'!AF151="","*",'Emissions (daily means)'!AF151)))</f>
        <v/>
      </c>
      <c r="AD151" s="216" t="str">
        <f>IF($B151="","",IF('Emissions (daily means)'!$BI151=0,"*",IF('Emissions (daily means)'!AG151="","*",'Emissions (daily means)'!AG151)))</f>
        <v/>
      </c>
      <c r="AE151" s="216" t="str">
        <f>IF($B151="","",IF('Emissions (daily means)'!$BI151=0,"*",IF('Emissions (daily means)'!AH151="","*",'Emissions (daily means)'!AH151)))</f>
        <v/>
      </c>
      <c r="AF151" s="216" t="str">
        <f>IF($B151="","",IF('Emissions (daily means)'!$BI151=0,"*",IF('Emissions (daily means)'!AI151="","*",'Emissions (daily means)'!AI151)))</f>
        <v/>
      </c>
      <c r="AG151" s="216" t="str">
        <f>IF($B151="","",IF('Emissions (daily means)'!$BI151=0,"*",IF('Emissions (daily means)'!AJ151="","*",'Emissions (daily means)'!AJ151)))</f>
        <v/>
      </c>
      <c r="AH151" s="217" t="str">
        <f>IF($B151="","",IF('Emissions (daily means)'!$BI151=0,"*",IF('Emissions (daily means)'!AK151="","*",'Emissions (daily means)'!AK151)))</f>
        <v/>
      </c>
      <c r="AI151" s="220" t="str">
        <f>IF($B151="","",IF('Emissions (daily means)'!$BI151=0,"*",IF('Emissions (daily means)'!AL151="","*",'Emissions (daily means)'!AL151)))</f>
        <v/>
      </c>
      <c r="AJ151" s="216" t="str">
        <f>IF($B151="","",IF('Emissions (daily means)'!$BI151=0,"*",IF('Emissions (daily means)'!AM151="","*",'Emissions (daily means)'!AM151)))</f>
        <v/>
      </c>
      <c r="AK151" s="223" t="str">
        <f>IF($B151="","",IF('Emissions (daily means)'!$BI151=0,"*",IF('Emissions (daily means)'!AN151="","*",'Emissions (daily means)'!AN151)))</f>
        <v/>
      </c>
      <c r="AL151" s="224" t="str">
        <f>IF($B151="","",IF('Emissions (daily means)'!$BI151=0,"*",IF('Emissions (daily means)'!AO151="","*",'Emissions (daily means)'!AO151)))</f>
        <v/>
      </c>
      <c r="AM151" s="225" t="str">
        <f>IF($B151="","",IF('Emissions (daily means)'!$BI151=0,"*",IF('Emissions (daily means)'!BC151="","*",'Emissions (daily means)'!BC151)))</f>
        <v/>
      </c>
      <c r="AN151" s="226" t="str">
        <f>IF($B151="","",IF('Emissions (daily means)'!$BI151=0,"*",IF('Emissions (daily means)'!BD151="","*",'Emissions (daily means)'!BD151)))</f>
        <v/>
      </c>
      <c r="AO151" s="227" t="str">
        <f>IF($B151="","",IF('Emissions (daily means)'!$BI151=0,"*",IF('Emissions (daily means)'!BE151="","*",'Emissions (daily means)'!BE151)))</f>
        <v/>
      </c>
      <c r="AP151" s="217"/>
      <c r="BI151" s="157" t="str">
        <f t="shared" si="52"/>
        <v/>
      </c>
      <c r="BJ151" s="157" t="str">
        <f t="shared" si="75"/>
        <v/>
      </c>
      <c r="BK151" s="66" t="str">
        <f t="shared" si="76"/>
        <v/>
      </c>
      <c r="BL151" s="65" t="str">
        <f t="shared" si="56"/>
        <v/>
      </c>
      <c r="BM151" s="64" t="str">
        <f t="shared" si="56"/>
        <v/>
      </c>
      <c r="BN151" s="64" t="str">
        <f t="shared" si="56"/>
        <v/>
      </c>
      <c r="BO151" s="64" t="str">
        <f t="shared" si="56"/>
        <v/>
      </c>
      <c r="BP151" s="65" t="str">
        <f t="shared" si="56"/>
        <v/>
      </c>
      <c r="BQ151" s="65" t="str">
        <f t="shared" si="55"/>
        <v/>
      </c>
      <c r="BR151" s="65" t="str">
        <f t="shared" si="55"/>
        <v/>
      </c>
      <c r="BS151" s="65" t="str">
        <f t="shared" si="55"/>
        <v/>
      </c>
      <c r="BT151" s="64" t="str">
        <f t="shared" si="55"/>
        <v/>
      </c>
      <c r="BU151" s="65" t="str">
        <f t="shared" si="55"/>
        <v/>
      </c>
      <c r="BV151" s="65" t="str">
        <f t="shared" si="55"/>
        <v/>
      </c>
      <c r="BW151" s="65" t="str">
        <f t="shared" si="54"/>
        <v/>
      </c>
      <c r="BX151" s="65" t="str">
        <f t="shared" si="54"/>
        <v/>
      </c>
      <c r="BY151" s="65" t="str">
        <f t="shared" si="54"/>
        <v/>
      </c>
      <c r="BZ151" s="169" t="str">
        <f t="shared" si="77"/>
        <v/>
      </c>
      <c r="CH151" s="157" t="str">
        <f t="shared" si="57"/>
        <v/>
      </c>
      <c r="CI151" s="157" t="str">
        <f t="shared" si="58"/>
        <v/>
      </c>
      <c r="CJ151" s="165" t="str">
        <f t="shared" si="59"/>
        <v/>
      </c>
      <c r="CK151" s="66" t="str">
        <f t="shared" si="60"/>
        <v/>
      </c>
      <c r="CL151" s="65" t="str">
        <f t="shared" si="61"/>
        <v/>
      </c>
      <c r="CM151" s="64" t="str">
        <f t="shared" si="62"/>
        <v/>
      </c>
      <c r="CN151" s="64" t="str">
        <f t="shared" si="63"/>
        <v/>
      </c>
      <c r="CO151" s="64" t="str">
        <f t="shared" si="64"/>
        <v/>
      </c>
      <c r="CP151" s="65" t="str">
        <f t="shared" si="65"/>
        <v/>
      </c>
      <c r="CQ151" s="65" t="str">
        <f t="shared" si="66"/>
        <v/>
      </c>
      <c r="CR151" s="65" t="str">
        <f t="shared" si="67"/>
        <v/>
      </c>
      <c r="CS151" s="65" t="str">
        <f t="shared" si="68"/>
        <v/>
      </c>
      <c r="CT151" s="64" t="str">
        <f t="shared" si="69"/>
        <v/>
      </c>
      <c r="CU151" s="65" t="str">
        <f t="shared" si="70"/>
        <v/>
      </c>
      <c r="CV151" s="65" t="str">
        <f t="shared" si="71"/>
        <v/>
      </c>
      <c r="CW151" s="65" t="str">
        <f t="shared" si="72"/>
        <v/>
      </c>
      <c r="CX151" s="65" t="str">
        <f t="shared" si="73"/>
        <v/>
      </c>
      <c r="CY151" s="65" t="str">
        <f t="shared" si="74"/>
        <v/>
      </c>
    </row>
    <row r="152" spans="2:103" ht="15.75" customHeight="1" x14ac:dyDescent="0.25">
      <c r="B152" s="213" t="str">
        <f>IF('Emissions (daily means)'!D152="","",'Emissions (daily means)'!D152)</f>
        <v/>
      </c>
      <c r="C152" s="213" t="str">
        <f>IF('Emissions (daily means)'!B152="","",'Emissions (daily means)'!B152)</f>
        <v/>
      </c>
      <c r="D152" s="214" t="str">
        <f>IF('Emissions (daily means)'!E152="","",'Emissions (daily means)'!E152)</f>
        <v/>
      </c>
      <c r="E152" s="215" t="str">
        <f>IF('Emissions (daily means)'!F152="","",'Emissions (daily means)'!F152)</f>
        <v/>
      </c>
      <c r="F152" s="216" t="str">
        <f>IF($B152="","",IF('Emissions (daily means)'!$BI152=0,"*",IF('Emissions (daily means)'!I152="","*",'Emissions (daily means)'!I152)))</f>
        <v/>
      </c>
      <c r="G152" s="217" t="str">
        <f>IF($B152="","",IF('Emissions (daily means)'!$BI152=0,"*",IF('Emissions (daily means)'!J152="","*",'Emissions (daily means)'!J152)))</f>
        <v/>
      </c>
      <c r="H152" s="216" t="str">
        <f>IF($B152="","",IF('Emissions (daily means)'!$BI152=0,"*",IF('Emissions (daily means)'!K152="","*",'Emissions (daily means)'!K152)))</f>
        <v/>
      </c>
      <c r="I152" s="217" t="str">
        <f>IF($B152="","",IF('Emissions (daily means)'!$BI152=0,"*",IF('Emissions (daily means)'!L152="","*",'Emissions (daily means)'!L152)))</f>
        <v/>
      </c>
      <c r="J152" s="216" t="str">
        <f>IF($B152="","",IF('Emissions (daily means)'!$BI152=0,"*",IF('Emissions (daily means)'!M152="","*",'Emissions (daily means)'!M152)))</f>
        <v/>
      </c>
      <c r="K152" s="216" t="str">
        <f>IF($B152="","",IF('Emissions (daily means)'!$BI152=0,"*",IF('Emissions (daily means)'!N152="","*",'Emissions (daily means)'!N152)))</f>
        <v/>
      </c>
      <c r="L152" s="218" t="str">
        <f>IF($B152="","",IF('Emissions (daily means)'!$BI152=0,"*",IF('Emissions (daily means)'!O152="","*",'Emissions (daily means)'!O152)))</f>
        <v/>
      </c>
      <c r="M152" s="213" t="str">
        <f>IF($B152="","",IF('Emissions (daily means)'!$BI152=0,"*",IF('Emissions (daily means)'!P152="","*",'Emissions (daily means)'!P152)))</f>
        <v/>
      </c>
      <c r="N152" s="216" t="str">
        <f>IF($B152="","",IF('Emissions (daily means)'!$BI152=0,"*",IF('Emissions (daily means)'!Q152="","*",'Emissions (daily means)'!Q152)))</f>
        <v/>
      </c>
      <c r="O152" s="216" t="str">
        <f>IF($B152="","",IF('Emissions (daily means)'!$BI152=0,"*",IF('Emissions (daily means)'!R152="","*",'Emissions (daily means)'!R152)))</f>
        <v/>
      </c>
      <c r="P152" s="216" t="str">
        <f>IF($B152="","",IF('Emissions (daily means)'!$BI152=0,"*",IF('Emissions (daily means)'!S152="","*",'Emissions (daily means)'!S152)))</f>
        <v/>
      </c>
      <c r="Q152" s="219" t="str">
        <f>IF($B152="","",IF('Emissions (daily means)'!$BI152=0,"*",IF('Emissions (daily means)'!T152="","*",'Emissions (daily means)'!T152)))</f>
        <v/>
      </c>
      <c r="R152" s="220" t="str">
        <f>IF($B152="","",IF('Emissions (daily means)'!$BI152=0,"*",IF('Emissions (daily means)'!U152="","*",'Emissions (daily means)'!U152)))</f>
        <v/>
      </c>
      <c r="S152" s="217" t="str">
        <f>IF($B152="","",IF('Emissions (daily means)'!$BI152=0,"*",IF('Emissions (daily means)'!V152="","*",'Emissions (daily means)'!V152)))</f>
        <v/>
      </c>
      <c r="T152" s="216" t="str">
        <f>IF($B152="","",IF('Emissions (daily means)'!$BI152=0,"*",IF('Emissions (daily means)'!W152="","*",'Emissions (daily means)'!W152)))</f>
        <v/>
      </c>
      <c r="U152" s="219" t="str">
        <f>IF($B152="","",IF('Emissions (daily means)'!$BI152=0,"*",IF('Emissions (daily means)'!X152="","*",'Emissions (daily means)'!X152)))</f>
        <v/>
      </c>
      <c r="V152" s="221" t="str">
        <f>IF($B152="","",IF('Emissions (daily means)'!$BI152=0,"*",IF('Emissions (daily means)'!Y152="","*",'Emissions (daily means)'!Y152)))</f>
        <v/>
      </c>
      <c r="W152" s="217" t="str">
        <f>IF($B152="","",IF('Emissions (daily means)'!$BI152=0,"*",IF('Emissions (daily means)'!Z152="","*",'Emissions (daily means)'!Z152)))</f>
        <v/>
      </c>
      <c r="X152" s="217" t="str">
        <f>IF($B152="","",IF('Emissions (daily means)'!$BI152=0,"*",IF('Emissions (daily means)'!AA152="","*",'Emissions (daily means)'!AA152)))</f>
        <v/>
      </c>
      <c r="Y152" s="219" t="str">
        <f>IF($B152="","",IF('Emissions (daily means)'!$BI152=0,"*",IF('Emissions (daily means)'!AB152="","*",'Emissions (daily means)'!AB152)))</f>
        <v/>
      </c>
      <c r="Z152" s="220" t="str">
        <f>IF($B152="","",IF('Emissions (daily means)'!$BI152=0,"*",IF('Emissions (daily means)'!AC152="","*",'Emissions (daily means)'!AC152)))</f>
        <v/>
      </c>
      <c r="AA152" s="216" t="str">
        <f>IF($B152="","",IF('Emissions (daily means)'!$BI152=0,"*",IF('Emissions (daily means)'!AD152="","*",'Emissions (daily means)'!AD152)))</f>
        <v/>
      </c>
      <c r="AB152" s="216" t="str">
        <f>IF($B152="","",IF('Emissions (daily means)'!$BI152=0,"*",IF('Emissions (daily means)'!AE152="","*",'Emissions (daily means)'!AE152)))</f>
        <v/>
      </c>
      <c r="AC152" s="216" t="str">
        <f>IF($B152="","",IF('Emissions (daily means)'!$BI152=0,"*",IF('Emissions (daily means)'!AF152="","*",'Emissions (daily means)'!AF152)))</f>
        <v/>
      </c>
      <c r="AD152" s="216" t="str">
        <f>IF($B152="","",IF('Emissions (daily means)'!$BI152=0,"*",IF('Emissions (daily means)'!AG152="","*",'Emissions (daily means)'!AG152)))</f>
        <v/>
      </c>
      <c r="AE152" s="216" t="str">
        <f>IF($B152="","",IF('Emissions (daily means)'!$BI152=0,"*",IF('Emissions (daily means)'!AH152="","*",'Emissions (daily means)'!AH152)))</f>
        <v/>
      </c>
      <c r="AF152" s="216" t="str">
        <f>IF($B152="","",IF('Emissions (daily means)'!$BI152=0,"*",IF('Emissions (daily means)'!AI152="","*",'Emissions (daily means)'!AI152)))</f>
        <v/>
      </c>
      <c r="AG152" s="216" t="str">
        <f>IF($B152="","",IF('Emissions (daily means)'!$BI152=0,"*",IF('Emissions (daily means)'!AJ152="","*",'Emissions (daily means)'!AJ152)))</f>
        <v/>
      </c>
      <c r="AH152" s="217" t="str">
        <f>IF($B152="","",IF('Emissions (daily means)'!$BI152=0,"*",IF('Emissions (daily means)'!AK152="","*",'Emissions (daily means)'!AK152)))</f>
        <v/>
      </c>
      <c r="AI152" s="220" t="str">
        <f>IF($B152="","",IF('Emissions (daily means)'!$BI152=0,"*",IF('Emissions (daily means)'!AL152="","*",'Emissions (daily means)'!AL152)))</f>
        <v/>
      </c>
      <c r="AJ152" s="216" t="str">
        <f>IF($B152="","",IF('Emissions (daily means)'!$BI152=0,"*",IF('Emissions (daily means)'!AM152="","*",'Emissions (daily means)'!AM152)))</f>
        <v/>
      </c>
      <c r="AK152" s="223" t="str">
        <f>IF($B152="","",IF('Emissions (daily means)'!$BI152=0,"*",IF('Emissions (daily means)'!AN152="","*",'Emissions (daily means)'!AN152)))</f>
        <v/>
      </c>
      <c r="AL152" s="224" t="str">
        <f>IF($B152="","",IF('Emissions (daily means)'!$BI152=0,"*",IF('Emissions (daily means)'!AO152="","*",'Emissions (daily means)'!AO152)))</f>
        <v/>
      </c>
      <c r="AM152" s="225" t="str">
        <f>IF($B152="","",IF('Emissions (daily means)'!$BI152=0,"*",IF('Emissions (daily means)'!BC152="","*",'Emissions (daily means)'!BC152)))</f>
        <v/>
      </c>
      <c r="AN152" s="226" t="str">
        <f>IF($B152="","",IF('Emissions (daily means)'!$BI152=0,"*",IF('Emissions (daily means)'!BD152="","*",'Emissions (daily means)'!BD152)))</f>
        <v/>
      </c>
      <c r="AO152" s="227" t="str">
        <f>IF($B152="","",IF('Emissions (daily means)'!$BI152=0,"*",IF('Emissions (daily means)'!BE152="","*",'Emissions (daily means)'!BE152)))</f>
        <v/>
      </c>
      <c r="AP152" s="217"/>
      <c r="BI152" s="157" t="str">
        <f t="shared" si="52"/>
        <v/>
      </c>
      <c r="BJ152" s="157" t="str">
        <f t="shared" si="75"/>
        <v/>
      </c>
      <c r="BK152" s="66" t="str">
        <f t="shared" si="76"/>
        <v/>
      </c>
      <c r="BL152" s="65" t="str">
        <f t="shared" si="56"/>
        <v/>
      </c>
      <c r="BM152" s="64" t="str">
        <f t="shared" si="56"/>
        <v/>
      </c>
      <c r="BN152" s="64" t="str">
        <f t="shared" si="56"/>
        <v/>
      </c>
      <c r="BO152" s="64" t="str">
        <f t="shared" si="56"/>
        <v/>
      </c>
      <c r="BP152" s="65" t="str">
        <f t="shared" si="56"/>
        <v/>
      </c>
      <c r="BQ152" s="65" t="str">
        <f t="shared" si="55"/>
        <v/>
      </c>
      <c r="BR152" s="65" t="str">
        <f t="shared" si="55"/>
        <v/>
      </c>
      <c r="BS152" s="65" t="str">
        <f t="shared" si="55"/>
        <v/>
      </c>
      <c r="BT152" s="64" t="str">
        <f t="shared" si="55"/>
        <v/>
      </c>
      <c r="BU152" s="65" t="str">
        <f t="shared" si="55"/>
        <v/>
      </c>
      <c r="BV152" s="65" t="str">
        <f t="shared" si="55"/>
        <v/>
      </c>
      <c r="BW152" s="65" t="str">
        <f t="shared" si="54"/>
        <v/>
      </c>
      <c r="BX152" s="65" t="str">
        <f t="shared" si="54"/>
        <v/>
      </c>
      <c r="BY152" s="65" t="str">
        <f t="shared" si="54"/>
        <v/>
      </c>
      <c r="BZ152" s="169" t="str">
        <f t="shared" si="77"/>
        <v/>
      </c>
      <c r="CH152" s="157" t="str">
        <f t="shared" si="57"/>
        <v/>
      </c>
      <c r="CI152" s="157" t="str">
        <f t="shared" si="58"/>
        <v/>
      </c>
      <c r="CJ152" s="165" t="str">
        <f t="shared" si="59"/>
        <v/>
      </c>
      <c r="CK152" s="66" t="str">
        <f t="shared" si="60"/>
        <v/>
      </c>
      <c r="CL152" s="65" t="str">
        <f t="shared" si="61"/>
        <v/>
      </c>
      <c r="CM152" s="64" t="str">
        <f t="shared" si="62"/>
        <v/>
      </c>
      <c r="CN152" s="64" t="str">
        <f t="shared" si="63"/>
        <v/>
      </c>
      <c r="CO152" s="64" t="str">
        <f t="shared" si="64"/>
        <v/>
      </c>
      <c r="CP152" s="65" t="str">
        <f t="shared" si="65"/>
        <v/>
      </c>
      <c r="CQ152" s="65" t="str">
        <f t="shared" si="66"/>
        <v/>
      </c>
      <c r="CR152" s="65" t="str">
        <f t="shared" si="67"/>
        <v/>
      </c>
      <c r="CS152" s="65" t="str">
        <f t="shared" si="68"/>
        <v/>
      </c>
      <c r="CT152" s="64" t="str">
        <f t="shared" si="69"/>
        <v/>
      </c>
      <c r="CU152" s="65" t="str">
        <f t="shared" si="70"/>
        <v/>
      </c>
      <c r="CV152" s="65" t="str">
        <f t="shared" si="71"/>
        <v/>
      </c>
      <c r="CW152" s="65" t="str">
        <f t="shared" si="72"/>
        <v/>
      </c>
      <c r="CX152" s="65" t="str">
        <f t="shared" si="73"/>
        <v/>
      </c>
      <c r="CY152" s="65" t="str">
        <f t="shared" si="74"/>
        <v/>
      </c>
    </row>
    <row r="153" spans="2:103" ht="15.75" customHeight="1" x14ac:dyDescent="0.25">
      <c r="B153" s="213" t="str">
        <f>IF('Emissions (daily means)'!D153="","",'Emissions (daily means)'!D153)</f>
        <v/>
      </c>
      <c r="C153" s="213" t="str">
        <f>IF('Emissions (daily means)'!B153="","",'Emissions (daily means)'!B153)</f>
        <v/>
      </c>
      <c r="D153" s="214" t="str">
        <f>IF('Emissions (daily means)'!E153="","",'Emissions (daily means)'!E153)</f>
        <v/>
      </c>
      <c r="E153" s="215" t="str">
        <f>IF('Emissions (daily means)'!F153="","",'Emissions (daily means)'!F153)</f>
        <v/>
      </c>
      <c r="F153" s="216" t="str">
        <f>IF($B153="","",IF('Emissions (daily means)'!$BI153=0,"*",IF('Emissions (daily means)'!I153="","*",'Emissions (daily means)'!I153)))</f>
        <v/>
      </c>
      <c r="G153" s="217" t="str">
        <f>IF($B153="","",IF('Emissions (daily means)'!$BI153=0,"*",IF('Emissions (daily means)'!J153="","*",'Emissions (daily means)'!J153)))</f>
        <v/>
      </c>
      <c r="H153" s="216" t="str">
        <f>IF($B153="","",IF('Emissions (daily means)'!$BI153=0,"*",IF('Emissions (daily means)'!K153="","*",'Emissions (daily means)'!K153)))</f>
        <v/>
      </c>
      <c r="I153" s="217" t="str">
        <f>IF($B153="","",IF('Emissions (daily means)'!$BI153=0,"*",IF('Emissions (daily means)'!L153="","*",'Emissions (daily means)'!L153)))</f>
        <v/>
      </c>
      <c r="J153" s="216" t="str">
        <f>IF($B153="","",IF('Emissions (daily means)'!$BI153=0,"*",IF('Emissions (daily means)'!M153="","*",'Emissions (daily means)'!M153)))</f>
        <v/>
      </c>
      <c r="K153" s="216" t="str">
        <f>IF($B153="","",IF('Emissions (daily means)'!$BI153=0,"*",IF('Emissions (daily means)'!N153="","*",'Emissions (daily means)'!N153)))</f>
        <v/>
      </c>
      <c r="L153" s="218" t="str">
        <f>IF($B153="","",IF('Emissions (daily means)'!$BI153=0,"*",IF('Emissions (daily means)'!O153="","*",'Emissions (daily means)'!O153)))</f>
        <v/>
      </c>
      <c r="M153" s="213" t="str">
        <f>IF($B153="","",IF('Emissions (daily means)'!$BI153=0,"*",IF('Emissions (daily means)'!P153="","*",'Emissions (daily means)'!P153)))</f>
        <v/>
      </c>
      <c r="N153" s="216" t="str">
        <f>IF($B153="","",IF('Emissions (daily means)'!$BI153=0,"*",IF('Emissions (daily means)'!Q153="","*",'Emissions (daily means)'!Q153)))</f>
        <v/>
      </c>
      <c r="O153" s="216" t="str">
        <f>IF($B153="","",IF('Emissions (daily means)'!$BI153=0,"*",IF('Emissions (daily means)'!R153="","*",'Emissions (daily means)'!R153)))</f>
        <v/>
      </c>
      <c r="P153" s="216" t="str">
        <f>IF($B153="","",IF('Emissions (daily means)'!$BI153=0,"*",IF('Emissions (daily means)'!S153="","*",'Emissions (daily means)'!S153)))</f>
        <v/>
      </c>
      <c r="Q153" s="219" t="str">
        <f>IF($B153="","",IF('Emissions (daily means)'!$BI153=0,"*",IF('Emissions (daily means)'!T153="","*",'Emissions (daily means)'!T153)))</f>
        <v/>
      </c>
      <c r="R153" s="220" t="str">
        <f>IF($B153="","",IF('Emissions (daily means)'!$BI153=0,"*",IF('Emissions (daily means)'!U153="","*",'Emissions (daily means)'!U153)))</f>
        <v/>
      </c>
      <c r="S153" s="217" t="str">
        <f>IF($B153="","",IF('Emissions (daily means)'!$BI153=0,"*",IF('Emissions (daily means)'!V153="","*",'Emissions (daily means)'!V153)))</f>
        <v/>
      </c>
      <c r="T153" s="216" t="str">
        <f>IF($B153="","",IF('Emissions (daily means)'!$BI153=0,"*",IF('Emissions (daily means)'!W153="","*",'Emissions (daily means)'!W153)))</f>
        <v/>
      </c>
      <c r="U153" s="219" t="str">
        <f>IF($B153="","",IF('Emissions (daily means)'!$BI153=0,"*",IF('Emissions (daily means)'!X153="","*",'Emissions (daily means)'!X153)))</f>
        <v/>
      </c>
      <c r="V153" s="221" t="str">
        <f>IF($B153="","",IF('Emissions (daily means)'!$BI153=0,"*",IF('Emissions (daily means)'!Y153="","*",'Emissions (daily means)'!Y153)))</f>
        <v/>
      </c>
      <c r="W153" s="217" t="str">
        <f>IF($B153="","",IF('Emissions (daily means)'!$BI153=0,"*",IF('Emissions (daily means)'!Z153="","*",'Emissions (daily means)'!Z153)))</f>
        <v/>
      </c>
      <c r="X153" s="217" t="str">
        <f>IF($B153="","",IF('Emissions (daily means)'!$BI153=0,"*",IF('Emissions (daily means)'!AA153="","*",'Emissions (daily means)'!AA153)))</f>
        <v/>
      </c>
      <c r="Y153" s="219" t="str">
        <f>IF($B153="","",IF('Emissions (daily means)'!$BI153=0,"*",IF('Emissions (daily means)'!AB153="","*",'Emissions (daily means)'!AB153)))</f>
        <v/>
      </c>
      <c r="Z153" s="220" t="str">
        <f>IF($B153="","",IF('Emissions (daily means)'!$BI153=0,"*",IF('Emissions (daily means)'!AC153="","*",'Emissions (daily means)'!AC153)))</f>
        <v/>
      </c>
      <c r="AA153" s="216" t="str">
        <f>IF($B153="","",IF('Emissions (daily means)'!$BI153=0,"*",IF('Emissions (daily means)'!AD153="","*",'Emissions (daily means)'!AD153)))</f>
        <v/>
      </c>
      <c r="AB153" s="216" t="str">
        <f>IF($B153="","",IF('Emissions (daily means)'!$BI153=0,"*",IF('Emissions (daily means)'!AE153="","*",'Emissions (daily means)'!AE153)))</f>
        <v/>
      </c>
      <c r="AC153" s="216" t="str">
        <f>IF($B153="","",IF('Emissions (daily means)'!$BI153=0,"*",IF('Emissions (daily means)'!AF153="","*",'Emissions (daily means)'!AF153)))</f>
        <v/>
      </c>
      <c r="AD153" s="216" t="str">
        <f>IF($B153="","",IF('Emissions (daily means)'!$BI153=0,"*",IF('Emissions (daily means)'!AG153="","*",'Emissions (daily means)'!AG153)))</f>
        <v/>
      </c>
      <c r="AE153" s="216" t="str">
        <f>IF($B153="","",IF('Emissions (daily means)'!$BI153=0,"*",IF('Emissions (daily means)'!AH153="","*",'Emissions (daily means)'!AH153)))</f>
        <v/>
      </c>
      <c r="AF153" s="216" t="str">
        <f>IF($B153="","",IF('Emissions (daily means)'!$BI153=0,"*",IF('Emissions (daily means)'!AI153="","*",'Emissions (daily means)'!AI153)))</f>
        <v/>
      </c>
      <c r="AG153" s="216" t="str">
        <f>IF($B153="","",IF('Emissions (daily means)'!$BI153=0,"*",IF('Emissions (daily means)'!AJ153="","*",'Emissions (daily means)'!AJ153)))</f>
        <v/>
      </c>
      <c r="AH153" s="217" t="str">
        <f>IF($B153="","",IF('Emissions (daily means)'!$BI153=0,"*",IF('Emissions (daily means)'!AK153="","*",'Emissions (daily means)'!AK153)))</f>
        <v/>
      </c>
      <c r="AI153" s="220" t="str">
        <f>IF($B153="","",IF('Emissions (daily means)'!$BI153=0,"*",IF('Emissions (daily means)'!AL153="","*",'Emissions (daily means)'!AL153)))</f>
        <v/>
      </c>
      <c r="AJ153" s="216" t="str">
        <f>IF($B153="","",IF('Emissions (daily means)'!$BI153=0,"*",IF('Emissions (daily means)'!AM153="","*",'Emissions (daily means)'!AM153)))</f>
        <v/>
      </c>
      <c r="AK153" s="223" t="str">
        <f>IF($B153="","",IF('Emissions (daily means)'!$BI153=0,"*",IF('Emissions (daily means)'!AN153="","*",'Emissions (daily means)'!AN153)))</f>
        <v/>
      </c>
      <c r="AL153" s="224" t="str">
        <f>IF($B153="","",IF('Emissions (daily means)'!$BI153=0,"*",IF('Emissions (daily means)'!AO153="","*",'Emissions (daily means)'!AO153)))</f>
        <v/>
      </c>
      <c r="AM153" s="225" t="str">
        <f>IF($B153="","",IF('Emissions (daily means)'!$BI153=0,"*",IF('Emissions (daily means)'!BC153="","*",'Emissions (daily means)'!BC153)))</f>
        <v/>
      </c>
      <c r="AN153" s="226" t="str">
        <f>IF($B153="","",IF('Emissions (daily means)'!$BI153=0,"*",IF('Emissions (daily means)'!BD153="","*",'Emissions (daily means)'!BD153)))</f>
        <v/>
      </c>
      <c r="AO153" s="227" t="str">
        <f>IF($B153="","",IF('Emissions (daily means)'!$BI153=0,"*",IF('Emissions (daily means)'!BE153="","*",'Emissions (daily means)'!BE153)))</f>
        <v/>
      </c>
      <c r="AP153" s="217"/>
      <c r="BI153" s="157" t="str">
        <f t="shared" si="52"/>
        <v/>
      </c>
      <c r="BJ153" s="157" t="str">
        <f t="shared" si="75"/>
        <v/>
      </c>
      <c r="BK153" s="66" t="str">
        <f t="shared" si="76"/>
        <v/>
      </c>
      <c r="BL153" s="65" t="str">
        <f t="shared" si="56"/>
        <v/>
      </c>
      <c r="BM153" s="64" t="str">
        <f t="shared" si="56"/>
        <v/>
      </c>
      <c r="BN153" s="64" t="str">
        <f t="shared" si="56"/>
        <v/>
      </c>
      <c r="BO153" s="64" t="str">
        <f t="shared" si="56"/>
        <v/>
      </c>
      <c r="BP153" s="65" t="str">
        <f t="shared" si="56"/>
        <v/>
      </c>
      <c r="BQ153" s="65" t="str">
        <f t="shared" si="55"/>
        <v/>
      </c>
      <c r="BR153" s="65" t="str">
        <f t="shared" si="55"/>
        <v/>
      </c>
      <c r="BS153" s="65" t="str">
        <f t="shared" si="55"/>
        <v/>
      </c>
      <c r="BT153" s="64" t="str">
        <f t="shared" si="55"/>
        <v/>
      </c>
      <c r="BU153" s="65" t="str">
        <f t="shared" si="55"/>
        <v/>
      </c>
      <c r="BV153" s="65" t="str">
        <f t="shared" si="55"/>
        <v/>
      </c>
      <c r="BW153" s="65" t="str">
        <f t="shared" si="54"/>
        <v/>
      </c>
      <c r="BX153" s="65" t="str">
        <f t="shared" si="54"/>
        <v/>
      </c>
      <c r="BY153" s="65" t="str">
        <f t="shared" si="54"/>
        <v/>
      </c>
      <c r="BZ153" s="169" t="str">
        <f t="shared" si="77"/>
        <v/>
      </c>
      <c r="CH153" s="157" t="str">
        <f t="shared" si="57"/>
        <v/>
      </c>
      <c r="CI153" s="157" t="str">
        <f t="shared" si="58"/>
        <v/>
      </c>
      <c r="CJ153" s="165" t="str">
        <f t="shared" si="59"/>
        <v/>
      </c>
      <c r="CK153" s="66" t="str">
        <f t="shared" si="60"/>
        <v/>
      </c>
      <c r="CL153" s="65" t="str">
        <f t="shared" si="61"/>
        <v/>
      </c>
      <c r="CM153" s="64" t="str">
        <f t="shared" si="62"/>
        <v/>
      </c>
      <c r="CN153" s="64" t="str">
        <f t="shared" si="63"/>
        <v/>
      </c>
      <c r="CO153" s="64" t="str">
        <f t="shared" si="64"/>
        <v/>
      </c>
      <c r="CP153" s="65" t="str">
        <f t="shared" si="65"/>
        <v/>
      </c>
      <c r="CQ153" s="65" t="str">
        <f t="shared" si="66"/>
        <v/>
      </c>
      <c r="CR153" s="65" t="str">
        <f t="shared" si="67"/>
        <v/>
      </c>
      <c r="CS153" s="65" t="str">
        <f t="shared" si="68"/>
        <v/>
      </c>
      <c r="CT153" s="64" t="str">
        <f t="shared" si="69"/>
        <v/>
      </c>
      <c r="CU153" s="65" t="str">
        <f t="shared" si="70"/>
        <v/>
      </c>
      <c r="CV153" s="65" t="str">
        <f t="shared" si="71"/>
        <v/>
      </c>
      <c r="CW153" s="65" t="str">
        <f t="shared" si="72"/>
        <v/>
      </c>
      <c r="CX153" s="65" t="str">
        <f t="shared" si="73"/>
        <v/>
      </c>
      <c r="CY153" s="65" t="str">
        <f t="shared" si="74"/>
        <v/>
      </c>
    </row>
    <row r="154" spans="2:103" ht="15.75" customHeight="1" x14ac:dyDescent="0.25">
      <c r="B154" s="213" t="str">
        <f>IF('Emissions (daily means)'!D154="","",'Emissions (daily means)'!D154)</f>
        <v/>
      </c>
      <c r="C154" s="213" t="str">
        <f>IF('Emissions (daily means)'!B154="","",'Emissions (daily means)'!B154)</f>
        <v/>
      </c>
      <c r="D154" s="214" t="str">
        <f>IF('Emissions (daily means)'!E154="","",'Emissions (daily means)'!E154)</f>
        <v/>
      </c>
      <c r="E154" s="215" t="str">
        <f>IF('Emissions (daily means)'!F154="","",'Emissions (daily means)'!F154)</f>
        <v/>
      </c>
      <c r="F154" s="216" t="str">
        <f>IF($B154="","",IF('Emissions (daily means)'!$BI154=0,"*",IF('Emissions (daily means)'!I154="","*",'Emissions (daily means)'!I154)))</f>
        <v/>
      </c>
      <c r="G154" s="217" t="str">
        <f>IF($B154="","",IF('Emissions (daily means)'!$BI154=0,"*",IF('Emissions (daily means)'!J154="","*",'Emissions (daily means)'!J154)))</f>
        <v/>
      </c>
      <c r="H154" s="216" t="str">
        <f>IF($B154="","",IF('Emissions (daily means)'!$BI154=0,"*",IF('Emissions (daily means)'!K154="","*",'Emissions (daily means)'!K154)))</f>
        <v/>
      </c>
      <c r="I154" s="217" t="str">
        <f>IF($B154="","",IF('Emissions (daily means)'!$BI154=0,"*",IF('Emissions (daily means)'!L154="","*",'Emissions (daily means)'!L154)))</f>
        <v/>
      </c>
      <c r="J154" s="216" t="str">
        <f>IF($B154="","",IF('Emissions (daily means)'!$BI154=0,"*",IF('Emissions (daily means)'!M154="","*",'Emissions (daily means)'!M154)))</f>
        <v/>
      </c>
      <c r="K154" s="216" t="str">
        <f>IF($B154="","",IF('Emissions (daily means)'!$BI154=0,"*",IF('Emissions (daily means)'!N154="","*",'Emissions (daily means)'!N154)))</f>
        <v/>
      </c>
      <c r="L154" s="218" t="str">
        <f>IF($B154="","",IF('Emissions (daily means)'!$BI154=0,"*",IF('Emissions (daily means)'!O154="","*",'Emissions (daily means)'!O154)))</f>
        <v/>
      </c>
      <c r="M154" s="213" t="str">
        <f>IF($B154="","",IF('Emissions (daily means)'!$BI154=0,"*",IF('Emissions (daily means)'!P154="","*",'Emissions (daily means)'!P154)))</f>
        <v/>
      </c>
      <c r="N154" s="216" t="str">
        <f>IF($B154="","",IF('Emissions (daily means)'!$BI154=0,"*",IF('Emissions (daily means)'!Q154="","*",'Emissions (daily means)'!Q154)))</f>
        <v/>
      </c>
      <c r="O154" s="216" t="str">
        <f>IF($B154="","",IF('Emissions (daily means)'!$BI154=0,"*",IF('Emissions (daily means)'!R154="","*",'Emissions (daily means)'!R154)))</f>
        <v/>
      </c>
      <c r="P154" s="216" t="str">
        <f>IF($B154="","",IF('Emissions (daily means)'!$BI154=0,"*",IF('Emissions (daily means)'!S154="","*",'Emissions (daily means)'!S154)))</f>
        <v/>
      </c>
      <c r="Q154" s="219" t="str">
        <f>IF($B154="","",IF('Emissions (daily means)'!$BI154=0,"*",IF('Emissions (daily means)'!T154="","*",'Emissions (daily means)'!T154)))</f>
        <v/>
      </c>
      <c r="R154" s="220" t="str">
        <f>IF($B154="","",IF('Emissions (daily means)'!$BI154=0,"*",IF('Emissions (daily means)'!U154="","*",'Emissions (daily means)'!U154)))</f>
        <v/>
      </c>
      <c r="S154" s="217" t="str">
        <f>IF($B154="","",IF('Emissions (daily means)'!$BI154=0,"*",IF('Emissions (daily means)'!V154="","*",'Emissions (daily means)'!V154)))</f>
        <v/>
      </c>
      <c r="T154" s="216" t="str">
        <f>IF($B154="","",IF('Emissions (daily means)'!$BI154=0,"*",IF('Emissions (daily means)'!W154="","*",'Emissions (daily means)'!W154)))</f>
        <v/>
      </c>
      <c r="U154" s="219" t="str">
        <f>IF($B154="","",IF('Emissions (daily means)'!$BI154=0,"*",IF('Emissions (daily means)'!X154="","*",'Emissions (daily means)'!X154)))</f>
        <v/>
      </c>
      <c r="V154" s="221" t="str">
        <f>IF($B154="","",IF('Emissions (daily means)'!$BI154=0,"*",IF('Emissions (daily means)'!Y154="","*",'Emissions (daily means)'!Y154)))</f>
        <v/>
      </c>
      <c r="W154" s="217" t="str">
        <f>IF($B154="","",IF('Emissions (daily means)'!$BI154=0,"*",IF('Emissions (daily means)'!Z154="","*",'Emissions (daily means)'!Z154)))</f>
        <v/>
      </c>
      <c r="X154" s="217" t="str">
        <f>IF($B154="","",IF('Emissions (daily means)'!$BI154=0,"*",IF('Emissions (daily means)'!AA154="","*",'Emissions (daily means)'!AA154)))</f>
        <v/>
      </c>
      <c r="Y154" s="219" t="str">
        <f>IF($B154="","",IF('Emissions (daily means)'!$BI154=0,"*",IF('Emissions (daily means)'!AB154="","*",'Emissions (daily means)'!AB154)))</f>
        <v/>
      </c>
      <c r="Z154" s="220" t="str">
        <f>IF($B154="","",IF('Emissions (daily means)'!$BI154=0,"*",IF('Emissions (daily means)'!AC154="","*",'Emissions (daily means)'!AC154)))</f>
        <v/>
      </c>
      <c r="AA154" s="216" t="str">
        <f>IF($B154="","",IF('Emissions (daily means)'!$BI154=0,"*",IF('Emissions (daily means)'!AD154="","*",'Emissions (daily means)'!AD154)))</f>
        <v/>
      </c>
      <c r="AB154" s="216" t="str">
        <f>IF($B154="","",IF('Emissions (daily means)'!$BI154=0,"*",IF('Emissions (daily means)'!AE154="","*",'Emissions (daily means)'!AE154)))</f>
        <v/>
      </c>
      <c r="AC154" s="216" t="str">
        <f>IF($B154="","",IF('Emissions (daily means)'!$BI154=0,"*",IF('Emissions (daily means)'!AF154="","*",'Emissions (daily means)'!AF154)))</f>
        <v/>
      </c>
      <c r="AD154" s="216" t="str">
        <f>IF($B154="","",IF('Emissions (daily means)'!$BI154=0,"*",IF('Emissions (daily means)'!AG154="","*",'Emissions (daily means)'!AG154)))</f>
        <v/>
      </c>
      <c r="AE154" s="216" t="str">
        <f>IF($B154="","",IF('Emissions (daily means)'!$BI154=0,"*",IF('Emissions (daily means)'!AH154="","*",'Emissions (daily means)'!AH154)))</f>
        <v/>
      </c>
      <c r="AF154" s="216" t="str">
        <f>IF($B154="","",IF('Emissions (daily means)'!$BI154=0,"*",IF('Emissions (daily means)'!AI154="","*",'Emissions (daily means)'!AI154)))</f>
        <v/>
      </c>
      <c r="AG154" s="216" t="str">
        <f>IF($B154="","",IF('Emissions (daily means)'!$BI154=0,"*",IF('Emissions (daily means)'!AJ154="","*",'Emissions (daily means)'!AJ154)))</f>
        <v/>
      </c>
      <c r="AH154" s="217" t="str">
        <f>IF($B154="","",IF('Emissions (daily means)'!$BI154=0,"*",IF('Emissions (daily means)'!AK154="","*",'Emissions (daily means)'!AK154)))</f>
        <v/>
      </c>
      <c r="AI154" s="220" t="str">
        <f>IF($B154="","",IF('Emissions (daily means)'!$BI154=0,"*",IF('Emissions (daily means)'!AL154="","*",'Emissions (daily means)'!AL154)))</f>
        <v/>
      </c>
      <c r="AJ154" s="216" t="str">
        <f>IF($B154="","",IF('Emissions (daily means)'!$BI154=0,"*",IF('Emissions (daily means)'!AM154="","*",'Emissions (daily means)'!AM154)))</f>
        <v/>
      </c>
      <c r="AK154" s="223" t="str">
        <f>IF($B154="","",IF('Emissions (daily means)'!$BI154=0,"*",IF('Emissions (daily means)'!AN154="","*",'Emissions (daily means)'!AN154)))</f>
        <v/>
      </c>
      <c r="AL154" s="224" t="str">
        <f>IF($B154="","",IF('Emissions (daily means)'!$BI154=0,"*",IF('Emissions (daily means)'!AO154="","*",'Emissions (daily means)'!AO154)))</f>
        <v/>
      </c>
      <c r="AM154" s="225" t="str">
        <f>IF($B154="","",IF('Emissions (daily means)'!$BI154=0,"*",IF('Emissions (daily means)'!BC154="","*",'Emissions (daily means)'!BC154)))</f>
        <v/>
      </c>
      <c r="AN154" s="226" t="str">
        <f>IF($B154="","",IF('Emissions (daily means)'!$BI154=0,"*",IF('Emissions (daily means)'!BD154="","*",'Emissions (daily means)'!BD154)))</f>
        <v/>
      </c>
      <c r="AO154" s="227" t="str">
        <f>IF($B154="","",IF('Emissions (daily means)'!$BI154=0,"*",IF('Emissions (daily means)'!BE154="","*",'Emissions (daily means)'!BE154)))</f>
        <v/>
      </c>
      <c r="AP154" s="217"/>
      <c r="BI154" s="157" t="str">
        <f t="shared" si="52"/>
        <v/>
      </c>
      <c r="BJ154" s="157" t="str">
        <f t="shared" si="75"/>
        <v/>
      </c>
      <c r="BK154" s="66" t="str">
        <f t="shared" si="76"/>
        <v/>
      </c>
      <c r="BL154" s="65" t="str">
        <f t="shared" si="56"/>
        <v/>
      </c>
      <c r="BM154" s="64" t="str">
        <f t="shared" si="56"/>
        <v/>
      </c>
      <c r="BN154" s="64" t="str">
        <f t="shared" si="56"/>
        <v/>
      </c>
      <c r="BO154" s="64" t="str">
        <f t="shared" si="56"/>
        <v/>
      </c>
      <c r="BP154" s="65" t="str">
        <f t="shared" si="56"/>
        <v/>
      </c>
      <c r="BQ154" s="65" t="str">
        <f t="shared" si="55"/>
        <v/>
      </c>
      <c r="BR154" s="65" t="str">
        <f t="shared" si="55"/>
        <v/>
      </c>
      <c r="BS154" s="65" t="str">
        <f t="shared" si="55"/>
        <v/>
      </c>
      <c r="BT154" s="64" t="str">
        <f t="shared" si="55"/>
        <v/>
      </c>
      <c r="BU154" s="65" t="str">
        <f t="shared" si="55"/>
        <v/>
      </c>
      <c r="BV154" s="65" t="str">
        <f t="shared" si="55"/>
        <v/>
      </c>
      <c r="BW154" s="65" t="str">
        <f t="shared" si="54"/>
        <v/>
      </c>
      <c r="BX154" s="65" t="str">
        <f t="shared" si="54"/>
        <v/>
      </c>
      <c r="BY154" s="65" t="str">
        <f t="shared" si="54"/>
        <v/>
      </c>
      <c r="BZ154" s="169" t="str">
        <f t="shared" si="77"/>
        <v/>
      </c>
      <c r="CH154" s="157" t="str">
        <f t="shared" si="57"/>
        <v/>
      </c>
      <c r="CI154" s="157" t="str">
        <f t="shared" si="58"/>
        <v/>
      </c>
      <c r="CJ154" s="165" t="str">
        <f t="shared" si="59"/>
        <v/>
      </c>
      <c r="CK154" s="66" t="str">
        <f t="shared" si="60"/>
        <v/>
      </c>
      <c r="CL154" s="65" t="str">
        <f t="shared" si="61"/>
        <v/>
      </c>
      <c r="CM154" s="64" t="str">
        <f t="shared" si="62"/>
        <v/>
      </c>
      <c r="CN154" s="64" t="str">
        <f t="shared" si="63"/>
        <v/>
      </c>
      <c r="CO154" s="64" t="str">
        <f t="shared" si="64"/>
        <v/>
      </c>
      <c r="CP154" s="65" t="str">
        <f t="shared" si="65"/>
        <v/>
      </c>
      <c r="CQ154" s="65" t="str">
        <f t="shared" si="66"/>
        <v/>
      </c>
      <c r="CR154" s="65" t="str">
        <f t="shared" si="67"/>
        <v/>
      </c>
      <c r="CS154" s="65" t="str">
        <f t="shared" si="68"/>
        <v/>
      </c>
      <c r="CT154" s="64" t="str">
        <f t="shared" si="69"/>
        <v/>
      </c>
      <c r="CU154" s="65" t="str">
        <f t="shared" si="70"/>
        <v/>
      </c>
      <c r="CV154" s="65" t="str">
        <f t="shared" si="71"/>
        <v/>
      </c>
      <c r="CW154" s="65" t="str">
        <f t="shared" si="72"/>
        <v/>
      </c>
      <c r="CX154" s="65" t="str">
        <f t="shared" si="73"/>
        <v/>
      </c>
      <c r="CY154" s="65" t="str">
        <f t="shared" si="74"/>
        <v/>
      </c>
    </row>
    <row r="155" spans="2:103" ht="15.75" customHeight="1" x14ac:dyDescent="0.25">
      <c r="B155" s="213" t="str">
        <f>IF('Emissions (daily means)'!D155="","",'Emissions (daily means)'!D155)</f>
        <v/>
      </c>
      <c r="C155" s="213" t="str">
        <f>IF('Emissions (daily means)'!B155="","",'Emissions (daily means)'!B155)</f>
        <v/>
      </c>
      <c r="D155" s="214" t="str">
        <f>IF('Emissions (daily means)'!E155="","",'Emissions (daily means)'!E155)</f>
        <v/>
      </c>
      <c r="E155" s="215" t="str">
        <f>IF('Emissions (daily means)'!F155="","",'Emissions (daily means)'!F155)</f>
        <v/>
      </c>
      <c r="F155" s="216" t="str">
        <f>IF($B155="","",IF('Emissions (daily means)'!$BI155=0,"*",IF('Emissions (daily means)'!I155="","*",'Emissions (daily means)'!I155)))</f>
        <v/>
      </c>
      <c r="G155" s="217" t="str">
        <f>IF($B155="","",IF('Emissions (daily means)'!$BI155=0,"*",IF('Emissions (daily means)'!J155="","*",'Emissions (daily means)'!J155)))</f>
        <v/>
      </c>
      <c r="H155" s="216" t="str">
        <f>IF($B155="","",IF('Emissions (daily means)'!$BI155=0,"*",IF('Emissions (daily means)'!K155="","*",'Emissions (daily means)'!K155)))</f>
        <v/>
      </c>
      <c r="I155" s="217" t="str">
        <f>IF($B155="","",IF('Emissions (daily means)'!$BI155=0,"*",IF('Emissions (daily means)'!L155="","*",'Emissions (daily means)'!L155)))</f>
        <v/>
      </c>
      <c r="J155" s="216" t="str">
        <f>IF($B155="","",IF('Emissions (daily means)'!$BI155=0,"*",IF('Emissions (daily means)'!M155="","*",'Emissions (daily means)'!M155)))</f>
        <v/>
      </c>
      <c r="K155" s="216" t="str">
        <f>IF($B155="","",IF('Emissions (daily means)'!$BI155=0,"*",IF('Emissions (daily means)'!N155="","*",'Emissions (daily means)'!N155)))</f>
        <v/>
      </c>
      <c r="L155" s="218" t="str">
        <f>IF($B155="","",IF('Emissions (daily means)'!$BI155=0,"*",IF('Emissions (daily means)'!O155="","*",'Emissions (daily means)'!O155)))</f>
        <v/>
      </c>
      <c r="M155" s="213" t="str">
        <f>IF($B155="","",IF('Emissions (daily means)'!$BI155=0,"*",IF('Emissions (daily means)'!P155="","*",'Emissions (daily means)'!P155)))</f>
        <v/>
      </c>
      <c r="N155" s="216" t="str">
        <f>IF($B155="","",IF('Emissions (daily means)'!$BI155=0,"*",IF('Emissions (daily means)'!Q155="","*",'Emissions (daily means)'!Q155)))</f>
        <v/>
      </c>
      <c r="O155" s="216" t="str">
        <f>IF($B155="","",IF('Emissions (daily means)'!$BI155=0,"*",IF('Emissions (daily means)'!R155="","*",'Emissions (daily means)'!R155)))</f>
        <v/>
      </c>
      <c r="P155" s="216" t="str">
        <f>IF($B155="","",IF('Emissions (daily means)'!$BI155=0,"*",IF('Emissions (daily means)'!S155="","*",'Emissions (daily means)'!S155)))</f>
        <v/>
      </c>
      <c r="Q155" s="219" t="str">
        <f>IF($B155="","",IF('Emissions (daily means)'!$BI155=0,"*",IF('Emissions (daily means)'!T155="","*",'Emissions (daily means)'!T155)))</f>
        <v/>
      </c>
      <c r="R155" s="220" t="str">
        <f>IF($B155="","",IF('Emissions (daily means)'!$BI155=0,"*",IF('Emissions (daily means)'!U155="","*",'Emissions (daily means)'!U155)))</f>
        <v/>
      </c>
      <c r="S155" s="217" t="str">
        <f>IF($B155="","",IF('Emissions (daily means)'!$BI155=0,"*",IF('Emissions (daily means)'!V155="","*",'Emissions (daily means)'!V155)))</f>
        <v/>
      </c>
      <c r="T155" s="216" t="str">
        <f>IF($B155="","",IF('Emissions (daily means)'!$BI155=0,"*",IF('Emissions (daily means)'!W155="","*",'Emissions (daily means)'!W155)))</f>
        <v/>
      </c>
      <c r="U155" s="219" t="str">
        <f>IF($B155="","",IF('Emissions (daily means)'!$BI155=0,"*",IF('Emissions (daily means)'!X155="","*",'Emissions (daily means)'!X155)))</f>
        <v/>
      </c>
      <c r="V155" s="221" t="str">
        <f>IF($B155="","",IF('Emissions (daily means)'!$BI155=0,"*",IF('Emissions (daily means)'!Y155="","*",'Emissions (daily means)'!Y155)))</f>
        <v/>
      </c>
      <c r="W155" s="217" t="str">
        <f>IF($B155="","",IF('Emissions (daily means)'!$BI155=0,"*",IF('Emissions (daily means)'!Z155="","*",'Emissions (daily means)'!Z155)))</f>
        <v/>
      </c>
      <c r="X155" s="217" t="str">
        <f>IF($B155="","",IF('Emissions (daily means)'!$BI155=0,"*",IF('Emissions (daily means)'!AA155="","*",'Emissions (daily means)'!AA155)))</f>
        <v/>
      </c>
      <c r="Y155" s="219" t="str">
        <f>IF($B155="","",IF('Emissions (daily means)'!$BI155=0,"*",IF('Emissions (daily means)'!AB155="","*",'Emissions (daily means)'!AB155)))</f>
        <v/>
      </c>
      <c r="Z155" s="220" t="str">
        <f>IF($B155="","",IF('Emissions (daily means)'!$BI155=0,"*",IF('Emissions (daily means)'!AC155="","*",'Emissions (daily means)'!AC155)))</f>
        <v/>
      </c>
      <c r="AA155" s="216" t="str">
        <f>IF($B155="","",IF('Emissions (daily means)'!$BI155=0,"*",IF('Emissions (daily means)'!AD155="","*",'Emissions (daily means)'!AD155)))</f>
        <v/>
      </c>
      <c r="AB155" s="216" t="str">
        <f>IF($B155="","",IF('Emissions (daily means)'!$BI155=0,"*",IF('Emissions (daily means)'!AE155="","*",'Emissions (daily means)'!AE155)))</f>
        <v/>
      </c>
      <c r="AC155" s="216" t="str">
        <f>IF($B155="","",IF('Emissions (daily means)'!$BI155=0,"*",IF('Emissions (daily means)'!AF155="","*",'Emissions (daily means)'!AF155)))</f>
        <v/>
      </c>
      <c r="AD155" s="216" t="str">
        <f>IF($B155="","",IF('Emissions (daily means)'!$BI155=0,"*",IF('Emissions (daily means)'!AG155="","*",'Emissions (daily means)'!AG155)))</f>
        <v/>
      </c>
      <c r="AE155" s="216" t="str">
        <f>IF($B155="","",IF('Emissions (daily means)'!$BI155=0,"*",IF('Emissions (daily means)'!AH155="","*",'Emissions (daily means)'!AH155)))</f>
        <v/>
      </c>
      <c r="AF155" s="216" t="str">
        <f>IF($B155="","",IF('Emissions (daily means)'!$BI155=0,"*",IF('Emissions (daily means)'!AI155="","*",'Emissions (daily means)'!AI155)))</f>
        <v/>
      </c>
      <c r="AG155" s="216" t="str">
        <f>IF($B155="","",IF('Emissions (daily means)'!$BI155=0,"*",IF('Emissions (daily means)'!AJ155="","*",'Emissions (daily means)'!AJ155)))</f>
        <v/>
      </c>
      <c r="AH155" s="217" t="str">
        <f>IF($B155="","",IF('Emissions (daily means)'!$BI155=0,"*",IF('Emissions (daily means)'!AK155="","*",'Emissions (daily means)'!AK155)))</f>
        <v/>
      </c>
      <c r="AI155" s="220" t="str">
        <f>IF($B155="","",IF('Emissions (daily means)'!$BI155=0,"*",IF('Emissions (daily means)'!AL155="","*",'Emissions (daily means)'!AL155)))</f>
        <v/>
      </c>
      <c r="AJ155" s="216" t="str">
        <f>IF($B155="","",IF('Emissions (daily means)'!$BI155=0,"*",IF('Emissions (daily means)'!AM155="","*",'Emissions (daily means)'!AM155)))</f>
        <v/>
      </c>
      <c r="AK155" s="223" t="str">
        <f>IF($B155="","",IF('Emissions (daily means)'!$BI155=0,"*",IF('Emissions (daily means)'!AN155="","*",'Emissions (daily means)'!AN155)))</f>
        <v/>
      </c>
      <c r="AL155" s="224" t="str">
        <f>IF($B155="","",IF('Emissions (daily means)'!$BI155=0,"*",IF('Emissions (daily means)'!AO155="","*",'Emissions (daily means)'!AO155)))</f>
        <v/>
      </c>
      <c r="AM155" s="225" t="str">
        <f>IF($B155="","",IF('Emissions (daily means)'!$BI155=0,"*",IF('Emissions (daily means)'!BC155="","*",'Emissions (daily means)'!BC155)))</f>
        <v/>
      </c>
      <c r="AN155" s="226" t="str">
        <f>IF($B155="","",IF('Emissions (daily means)'!$BI155=0,"*",IF('Emissions (daily means)'!BD155="","*",'Emissions (daily means)'!BD155)))</f>
        <v/>
      </c>
      <c r="AO155" s="227" t="str">
        <f>IF($B155="","",IF('Emissions (daily means)'!$BI155=0,"*",IF('Emissions (daily means)'!BE155="","*",'Emissions (daily means)'!BE155)))</f>
        <v/>
      </c>
      <c r="AP155" s="217"/>
      <c r="BI155" s="157" t="str">
        <f t="shared" si="52"/>
        <v/>
      </c>
      <c r="BJ155" s="157" t="str">
        <f t="shared" si="75"/>
        <v/>
      </c>
      <c r="BK155" s="66" t="str">
        <f t="shared" si="76"/>
        <v/>
      </c>
      <c r="BL155" s="65" t="str">
        <f t="shared" si="56"/>
        <v/>
      </c>
      <c r="BM155" s="64" t="str">
        <f t="shared" si="56"/>
        <v/>
      </c>
      <c r="BN155" s="64" t="str">
        <f t="shared" si="56"/>
        <v/>
      </c>
      <c r="BO155" s="64" t="str">
        <f t="shared" si="56"/>
        <v/>
      </c>
      <c r="BP155" s="65" t="str">
        <f t="shared" si="56"/>
        <v/>
      </c>
      <c r="BQ155" s="65" t="str">
        <f t="shared" si="55"/>
        <v/>
      </c>
      <c r="BR155" s="65" t="str">
        <f t="shared" si="55"/>
        <v/>
      </c>
      <c r="BS155" s="65" t="str">
        <f t="shared" si="55"/>
        <v/>
      </c>
      <c r="BT155" s="64" t="str">
        <f t="shared" si="55"/>
        <v/>
      </c>
      <c r="BU155" s="65" t="str">
        <f t="shared" si="55"/>
        <v/>
      </c>
      <c r="BV155" s="65" t="str">
        <f t="shared" si="55"/>
        <v/>
      </c>
      <c r="BW155" s="65" t="str">
        <f t="shared" si="54"/>
        <v/>
      </c>
      <c r="BX155" s="65" t="str">
        <f t="shared" si="54"/>
        <v/>
      </c>
      <c r="BY155" s="65" t="str">
        <f t="shared" si="54"/>
        <v/>
      </c>
      <c r="BZ155" s="169" t="str">
        <f t="shared" si="77"/>
        <v/>
      </c>
      <c r="CH155" s="157" t="str">
        <f t="shared" si="57"/>
        <v/>
      </c>
      <c r="CI155" s="157" t="str">
        <f t="shared" si="58"/>
        <v/>
      </c>
      <c r="CJ155" s="165" t="str">
        <f t="shared" si="59"/>
        <v/>
      </c>
      <c r="CK155" s="66" t="str">
        <f t="shared" si="60"/>
        <v/>
      </c>
      <c r="CL155" s="65" t="str">
        <f t="shared" si="61"/>
        <v/>
      </c>
      <c r="CM155" s="64" t="str">
        <f t="shared" si="62"/>
        <v/>
      </c>
      <c r="CN155" s="64" t="str">
        <f t="shared" si="63"/>
        <v/>
      </c>
      <c r="CO155" s="64" t="str">
        <f t="shared" si="64"/>
        <v/>
      </c>
      <c r="CP155" s="65" t="str">
        <f t="shared" si="65"/>
        <v/>
      </c>
      <c r="CQ155" s="65" t="str">
        <f t="shared" si="66"/>
        <v/>
      </c>
      <c r="CR155" s="65" t="str">
        <f t="shared" si="67"/>
        <v/>
      </c>
      <c r="CS155" s="65" t="str">
        <f t="shared" si="68"/>
        <v/>
      </c>
      <c r="CT155" s="64" t="str">
        <f t="shared" si="69"/>
        <v/>
      </c>
      <c r="CU155" s="65" t="str">
        <f t="shared" si="70"/>
        <v/>
      </c>
      <c r="CV155" s="65" t="str">
        <f t="shared" si="71"/>
        <v/>
      </c>
      <c r="CW155" s="65" t="str">
        <f t="shared" si="72"/>
        <v/>
      </c>
      <c r="CX155" s="65" t="str">
        <f t="shared" si="73"/>
        <v/>
      </c>
      <c r="CY155" s="65" t="str">
        <f t="shared" si="74"/>
        <v/>
      </c>
    </row>
    <row r="156" spans="2:103" ht="15.75" customHeight="1" x14ac:dyDescent="0.25">
      <c r="B156" s="213" t="str">
        <f>IF('Emissions (daily means)'!D156="","",'Emissions (daily means)'!D156)</f>
        <v/>
      </c>
      <c r="C156" s="213" t="str">
        <f>IF('Emissions (daily means)'!B156="","",'Emissions (daily means)'!B156)</f>
        <v/>
      </c>
      <c r="D156" s="214" t="str">
        <f>IF('Emissions (daily means)'!E156="","",'Emissions (daily means)'!E156)</f>
        <v/>
      </c>
      <c r="E156" s="215" t="str">
        <f>IF('Emissions (daily means)'!F156="","",'Emissions (daily means)'!F156)</f>
        <v/>
      </c>
      <c r="F156" s="216" t="str">
        <f>IF($B156="","",IF('Emissions (daily means)'!$BI156=0,"*",IF('Emissions (daily means)'!I156="","*",'Emissions (daily means)'!I156)))</f>
        <v/>
      </c>
      <c r="G156" s="217" t="str">
        <f>IF($B156="","",IF('Emissions (daily means)'!$BI156=0,"*",IF('Emissions (daily means)'!J156="","*",'Emissions (daily means)'!J156)))</f>
        <v/>
      </c>
      <c r="H156" s="216" t="str">
        <f>IF($B156="","",IF('Emissions (daily means)'!$BI156=0,"*",IF('Emissions (daily means)'!K156="","*",'Emissions (daily means)'!K156)))</f>
        <v/>
      </c>
      <c r="I156" s="217" t="str">
        <f>IF($B156="","",IF('Emissions (daily means)'!$BI156=0,"*",IF('Emissions (daily means)'!L156="","*",'Emissions (daily means)'!L156)))</f>
        <v/>
      </c>
      <c r="J156" s="216" t="str">
        <f>IF($B156="","",IF('Emissions (daily means)'!$BI156=0,"*",IF('Emissions (daily means)'!M156="","*",'Emissions (daily means)'!M156)))</f>
        <v/>
      </c>
      <c r="K156" s="216" t="str">
        <f>IF($B156="","",IF('Emissions (daily means)'!$BI156=0,"*",IF('Emissions (daily means)'!N156="","*",'Emissions (daily means)'!N156)))</f>
        <v/>
      </c>
      <c r="L156" s="218" t="str">
        <f>IF($B156="","",IF('Emissions (daily means)'!$BI156=0,"*",IF('Emissions (daily means)'!O156="","*",'Emissions (daily means)'!O156)))</f>
        <v/>
      </c>
      <c r="M156" s="213" t="str">
        <f>IF($B156="","",IF('Emissions (daily means)'!$BI156=0,"*",IF('Emissions (daily means)'!P156="","*",'Emissions (daily means)'!P156)))</f>
        <v/>
      </c>
      <c r="N156" s="216" t="str">
        <f>IF($B156="","",IF('Emissions (daily means)'!$BI156=0,"*",IF('Emissions (daily means)'!Q156="","*",'Emissions (daily means)'!Q156)))</f>
        <v/>
      </c>
      <c r="O156" s="216" t="str">
        <f>IF($B156="","",IF('Emissions (daily means)'!$BI156=0,"*",IF('Emissions (daily means)'!R156="","*",'Emissions (daily means)'!R156)))</f>
        <v/>
      </c>
      <c r="P156" s="216" t="str">
        <f>IF($B156="","",IF('Emissions (daily means)'!$BI156=0,"*",IF('Emissions (daily means)'!S156="","*",'Emissions (daily means)'!S156)))</f>
        <v/>
      </c>
      <c r="Q156" s="219" t="str">
        <f>IF($B156="","",IF('Emissions (daily means)'!$BI156=0,"*",IF('Emissions (daily means)'!T156="","*",'Emissions (daily means)'!T156)))</f>
        <v/>
      </c>
      <c r="R156" s="220" t="str">
        <f>IF($B156="","",IF('Emissions (daily means)'!$BI156=0,"*",IF('Emissions (daily means)'!U156="","*",'Emissions (daily means)'!U156)))</f>
        <v/>
      </c>
      <c r="S156" s="217" t="str">
        <f>IF($B156="","",IF('Emissions (daily means)'!$BI156=0,"*",IF('Emissions (daily means)'!V156="","*",'Emissions (daily means)'!V156)))</f>
        <v/>
      </c>
      <c r="T156" s="216" t="str">
        <f>IF($B156="","",IF('Emissions (daily means)'!$BI156=0,"*",IF('Emissions (daily means)'!W156="","*",'Emissions (daily means)'!W156)))</f>
        <v/>
      </c>
      <c r="U156" s="219" t="str">
        <f>IF($B156="","",IF('Emissions (daily means)'!$BI156=0,"*",IF('Emissions (daily means)'!X156="","*",'Emissions (daily means)'!X156)))</f>
        <v/>
      </c>
      <c r="V156" s="221" t="str">
        <f>IF($B156="","",IF('Emissions (daily means)'!$BI156=0,"*",IF('Emissions (daily means)'!Y156="","*",'Emissions (daily means)'!Y156)))</f>
        <v/>
      </c>
      <c r="W156" s="217" t="str">
        <f>IF($B156="","",IF('Emissions (daily means)'!$BI156=0,"*",IF('Emissions (daily means)'!Z156="","*",'Emissions (daily means)'!Z156)))</f>
        <v/>
      </c>
      <c r="X156" s="217" t="str">
        <f>IF($B156="","",IF('Emissions (daily means)'!$BI156=0,"*",IF('Emissions (daily means)'!AA156="","*",'Emissions (daily means)'!AA156)))</f>
        <v/>
      </c>
      <c r="Y156" s="219" t="str">
        <f>IF($B156="","",IF('Emissions (daily means)'!$BI156=0,"*",IF('Emissions (daily means)'!AB156="","*",'Emissions (daily means)'!AB156)))</f>
        <v/>
      </c>
      <c r="Z156" s="220" t="str">
        <f>IF($B156="","",IF('Emissions (daily means)'!$BI156=0,"*",IF('Emissions (daily means)'!AC156="","*",'Emissions (daily means)'!AC156)))</f>
        <v/>
      </c>
      <c r="AA156" s="216" t="str">
        <f>IF($B156="","",IF('Emissions (daily means)'!$BI156=0,"*",IF('Emissions (daily means)'!AD156="","*",'Emissions (daily means)'!AD156)))</f>
        <v/>
      </c>
      <c r="AB156" s="216" t="str">
        <f>IF($B156="","",IF('Emissions (daily means)'!$BI156=0,"*",IF('Emissions (daily means)'!AE156="","*",'Emissions (daily means)'!AE156)))</f>
        <v/>
      </c>
      <c r="AC156" s="216" t="str">
        <f>IF($B156="","",IF('Emissions (daily means)'!$BI156=0,"*",IF('Emissions (daily means)'!AF156="","*",'Emissions (daily means)'!AF156)))</f>
        <v/>
      </c>
      <c r="AD156" s="216" t="str">
        <f>IF($B156="","",IF('Emissions (daily means)'!$BI156=0,"*",IF('Emissions (daily means)'!AG156="","*",'Emissions (daily means)'!AG156)))</f>
        <v/>
      </c>
      <c r="AE156" s="216" t="str">
        <f>IF($B156="","",IF('Emissions (daily means)'!$BI156=0,"*",IF('Emissions (daily means)'!AH156="","*",'Emissions (daily means)'!AH156)))</f>
        <v/>
      </c>
      <c r="AF156" s="216" t="str">
        <f>IF($B156="","",IF('Emissions (daily means)'!$BI156=0,"*",IF('Emissions (daily means)'!AI156="","*",'Emissions (daily means)'!AI156)))</f>
        <v/>
      </c>
      <c r="AG156" s="216" t="str">
        <f>IF($B156="","",IF('Emissions (daily means)'!$BI156=0,"*",IF('Emissions (daily means)'!AJ156="","*",'Emissions (daily means)'!AJ156)))</f>
        <v/>
      </c>
      <c r="AH156" s="217" t="str">
        <f>IF($B156="","",IF('Emissions (daily means)'!$BI156=0,"*",IF('Emissions (daily means)'!AK156="","*",'Emissions (daily means)'!AK156)))</f>
        <v/>
      </c>
      <c r="AI156" s="220" t="str">
        <f>IF($B156="","",IF('Emissions (daily means)'!$BI156=0,"*",IF('Emissions (daily means)'!AL156="","*",'Emissions (daily means)'!AL156)))</f>
        <v/>
      </c>
      <c r="AJ156" s="216" t="str">
        <f>IF($B156="","",IF('Emissions (daily means)'!$BI156=0,"*",IF('Emissions (daily means)'!AM156="","*",'Emissions (daily means)'!AM156)))</f>
        <v/>
      </c>
      <c r="AK156" s="223" t="str">
        <f>IF($B156="","",IF('Emissions (daily means)'!$BI156=0,"*",IF('Emissions (daily means)'!AN156="","*",'Emissions (daily means)'!AN156)))</f>
        <v/>
      </c>
      <c r="AL156" s="224" t="str">
        <f>IF($B156="","",IF('Emissions (daily means)'!$BI156=0,"*",IF('Emissions (daily means)'!AO156="","*",'Emissions (daily means)'!AO156)))</f>
        <v/>
      </c>
      <c r="AM156" s="225" t="str">
        <f>IF($B156="","",IF('Emissions (daily means)'!$BI156=0,"*",IF('Emissions (daily means)'!BC156="","*",'Emissions (daily means)'!BC156)))</f>
        <v/>
      </c>
      <c r="AN156" s="226" t="str">
        <f>IF($B156="","",IF('Emissions (daily means)'!$BI156=0,"*",IF('Emissions (daily means)'!BD156="","*",'Emissions (daily means)'!BD156)))</f>
        <v/>
      </c>
      <c r="AO156" s="227" t="str">
        <f>IF($B156="","",IF('Emissions (daily means)'!$BI156=0,"*",IF('Emissions (daily means)'!BE156="","*",'Emissions (daily means)'!BE156)))</f>
        <v/>
      </c>
      <c r="AP156" s="217"/>
      <c r="BI156" s="157" t="str">
        <f t="shared" si="52"/>
        <v/>
      </c>
      <c r="BJ156" s="157" t="str">
        <f t="shared" si="75"/>
        <v/>
      </c>
      <c r="BK156" s="66" t="str">
        <f t="shared" si="76"/>
        <v/>
      </c>
      <c r="BL156" s="65" t="str">
        <f t="shared" si="56"/>
        <v/>
      </c>
      <c r="BM156" s="64" t="str">
        <f t="shared" si="56"/>
        <v/>
      </c>
      <c r="BN156" s="64" t="str">
        <f t="shared" si="56"/>
        <v/>
      </c>
      <c r="BO156" s="64" t="str">
        <f t="shared" si="56"/>
        <v/>
      </c>
      <c r="BP156" s="65" t="str">
        <f t="shared" si="56"/>
        <v/>
      </c>
      <c r="BQ156" s="65" t="str">
        <f t="shared" si="55"/>
        <v/>
      </c>
      <c r="BR156" s="65" t="str">
        <f t="shared" si="55"/>
        <v/>
      </c>
      <c r="BS156" s="65" t="str">
        <f t="shared" si="55"/>
        <v/>
      </c>
      <c r="BT156" s="64" t="str">
        <f t="shared" si="55"/>
        <v/>
      </c>
      <c r="BU156" s="65" t="str">
        <f t="shared" si="55"/>
        <v/>
      </c>
      <c r="BV156" s="65" t="str">
        <f t="shared" si="55"/>
        <v/>
      </c>
      <c r="BW156" s="65" t="str">
        <f t="shared" si="54"/>
        <v/>
      </c>
      <c r="BX156" s="65" t="str">
        <f t="shared" si="54"/>
        <v/>
      </c>
      <c r="BY156" s="65" t="str">
        <f t="shared" si="54"/>
        <v/>
      </c>
      <c r="BZ156" s="169" t="str">
        <f t="shared" si="77"/>
        <v/>
      </c>
      <c r="CH156" s="157" t="str">
        <f t="shared" si="57"/>
        <v/>
      </c>
      <c r="CI156" s="157" t="str">
        <f t="shared" si="58"/>
        <v/>
      </c>
      <c r="CJ156" s="165" t="str">
        <f t="shared" si="59"/>
        <v/>
      </c>
      <c r="CK156" s="66" t="str">
        <f t="shared" si="60"/>
        <v/>
      </c>
      <c r="CL156" s="65" t="str">
        <f t="shared" si="61"/>
        <v/>
      </c>
      <c r="CM156" s="64" t="str">
        <f t="shared" si="62"/>
        <v/>
      </c>
      <c r="CN156" s="64" t="str">
        <f t="shared" si="63"/>
        <v/>
      </c>
      <c r="CO156" s="64" t="str">
        <f t="shared" si="64"/>
        <v/>
      </c>
      <c r="CP156" s="65" t="str">
        <f t="shared" si="65"/>
        <v/>
      </c>
      <c r="CQ156" s="65" t="str">
        <f t="shared" si="66"/>
        <v/>
      </c>
      <c r="CR156" s="65" t="str">
        <f t="shared" si="67"/>
        <v/>
      </c>
      <c r="CS156" s="65" t="str">
        <f t="shared" si="68"/>
        <v/>
      </c>
      <c r="CT156" s="64" t="str">
        <f t="shared" si="69"/>
        <v/>
      </c>
      <c r="CU156" s="65" t="str">
        <f t="shared" si="70"/>
        <v/>
      </c>
      <c r="CV156" s="65" t="str">
        <f t="shared" si="71"/>
        <v/>
      </c>
      <c r="CW156" s="65" t="str">
        <f t="shared" si="72"/>
        <v/>
      </c>
      <c r="CX156" s="65" t="str">
        <f t="shared" si="73"/>
        <v/>
      </c>
      <c r="CY156" s="65" t="str">
        <f t="shared" si="74"/>
        <v/>
      </c>
    </row>
    <row r="157" spans="2:103" ht="15.75" customHeight="1" x14ac:dyDescent="0.25">
      <c r="B157" s="213" t="str">
        <f>IF('Emissions (daily means)'!D157="","",'Emissions (daily means)'!D157)</f>
        <v/>
      </c>
      <c r="C157" s="213" t="str">
        <f>IF('Emissions (daily means)'!B157="","",'Emissions (daily means)'!B157)</f>
        <v/>
      </c>
      <c r="D157" s="214" t="str">
        <f>IF('Emissions (daily means)'!E157="","",'Emissions (daily means)'!E157)</f>
        <v/>
      </c>
      <c r="E157" s="215" t="str">
        <f>IF('Emissions (daily means)'!F157="","",'Emissions (daily means)'!F157)</f>
        <v/>
      </c>
      <c r="F157" s="216" t="str">
        <f>IF($B157="","",IF('Emissions (daily means)'!$BI157=0,"*",IF('Emissions (daily means)'!I157="","*",'Emissions (daily means)'!I157)))</f>
        <v/>
      </c>
      <c r="G157" s="217" t="str">
        <f>IF($B157="","",IF('Emissions (daily means)'!$BI157=0,"*",IF('Emissions (daily means)'!J157="","*",'Emissions (daily means)'!J157)))</f>
        <v/>
      </c>
      <c r="H157" s="216" t="str">
        <f>IF($B157="","",IF('Emissions (daily means)'!$BI157=0,"*",IF('Emissions (daily means)'!K157="","*",'Emissions (daily means)'!K157)))</f>
        <v/>
      </c>
      <c r="I157" s="217" t="str">
        <f>IF($B157="","",IF('Emissions (daily means)'!$BI157=0,"*",IF('Emissions (daily means)'!L157="","*",'Emissions (daily means)'!L157)))</f>
        <v/>
      </c>
      <c r="J157" s="216" t="str">
        <f>IF($B157="","",IF('Emissions (daily means)'!$BI157=0,"*",IF('Emissions (daily means)'!M157="","*",'Emissions (daily means)'!M157)))</f>
        <v/>
      </c>
      <c r="K157" s="216" t="str">
        <f>IF($B157="","",IF('Emissions (daily means)'!$BI157=0,"*",IF('Emissions (daily means)'!N157="","*",'Emissions (daily means)'!N157)))</f>
        <v/>
      </c>
      <c r="L157" s="218" t="str">
        <f>IF($B157="","",IF('Emissions (daily means)'!$BI157=0,"*",IF('Emissions (daily means)'!O157="","*",'Emissions (daily means)'!O157)))</f>
        <v/>
      </c>
      <c r="M157" s="213" t="str">
        <f>IF($B157="","",IF('Emissions (daily means)'!$BI157=0,"*",IF('Emissions (daily means)'!P157="","*",'Emissions (daily means)'!P157)))</f>
        <v/>
      </c>
      <c r="N157" s="216" t="str">
        <f>IF($B157="","",IF('Emissions (daily means)'!$BI157=0,"*",IF('Emissions (daily means)'!Q157="","*",'Emissions (daily means)'!Q157)))</f>
        <v/>
      </c>
      <c r="O157" s="216" t="str">
        <f>IF($B157="","",IF('Emissions (daily means)'!$BI157=0,"*",IF('Emissions (daily means)'!R157="","*",'Emissions (daily means)'!R157)))</f>
        <v/>
      </c>
      <c r="P157" s="216" t="str">
        <f>IF($B157="","",IF('Emissions (daily means)'!$BI157=0,"*",IF('Emissions (daily means)'!S157="","*",'Emissions (daily means)'!S157)))</f>
        <v/>
      </c>
      <c r="Q157" s="219" t="str">
        <f>IF($B157="","",IF('Emissions (daily means)'!$BI157=0,"*",IF('Emissions (daily means)'!T157="","*",'Emissions (daily means)'!T157)))</f>
        <v/>
      </c>
      <c r="R157" s="220" t="str">
        <f>IF($B157="","",IF('Emissions (daily means)'!$BI157=0,"*",IF('Emissions (daily means)'!U157="","*",'Emissions (daily means)'!U157)))</f>
        <v/>
      </c>
      <c r="S157" s="217" t="str">
        <f>IF($B157="","",IF('Emissions (daily means)'!$BI157=0,"*",IF('Emissions (daily means)'!V157="","*",'Emissions (daily means)'!V157)))</f>
        <v/>
      </c>
      <c r="T157" s="216" t="str">
        <f>IF($B157="","",IF('Emissions (daily means)'!$BI157=0,"*",IF('Emissions (daily means)'!W157="","*",'Emissions (daily means)'!W157)))</f>
        <v/>
      </c>
      <c r="U157" s="219" t="str">
        <f>IF($B157="","",IF('Emissions (daily means)'!$BI157=0,"*",IF('Emissions (daily means)'!X157="","*",'Emissions (daily means)'!X157)))</f>
        <v/>
      </c>
      <c r="V157" s="221" t="str">
        <f>IF($B157="","",IF('Emissions (daily means)'!$BI157=0,"*",IF('Emissions (daily means)'!Y157="","*",'Emissions (daily means)'!Y157)))</f>
        <v/>
      </c>
      <c r="W157" s="217" t="str">
        <f>IF($B157="","",IF('Emissions (daily means)'!$BI157=0,"*",IF('Emissions (daily means)'!Z157="","*",'Emissions (daily means)'!Z157)))</f>
        <v/>
      </c>
      <c r="X157" s="217" t="str">
        <f>IF($B157="","",IF('Emissions (daily means)'!$BI157=0,"*",IF('Emissions (daily means)'!AA157="","*",'Emissions (daily means)'!AA157)))</f>
        <v/>
      </c>
      <c r="Y157" s="219" t="str">
        <f>IF($B157="","",IF('Emissions (daily means)'!$BI157=0,"*",IF('Emissions (daily means)'!AB157="","*",'Emissions (daily means)'!AB157)))</f>
        <v/>
      </c>
      <c r="Z157" s="220" t="str">
        <f>IF($B157="","",IF('Emissions (daily means)'!$BI157=0,"*",IF('Emissions (daily means)'!AC157="","*",'Emissions (daily means)'!AC157)))</f>
        <v/>
      </c>
      <c r="AA157" s="216" t="str">
        <f>IF($B157="","",IF('Emissions (daily means)'!$BI157=0,"*",IF('Emissions (daily means)'!AD157="","*",'Emissions (daily means)'!AD157)))</f>
        <v/>
      </c>
      <c r="AB157" s="216" t="str">
        <f>IF($B157="","",IF('Emissions (daily means)'!$BI157=0,"*",IF('Emissions (daily means)'!AE157="","*",'Emissions (daily means)'!AE157)))</f>
        <v/>
      </c>
      <c r="AC157" s="216" t="str">
        <f>IF($B157="","",IF('Emissions (daily means)'!$BI157=0,"*",IF('Emissions (daily means)'!AF157="","*",'Emissions (daily means)'!AF157)))</f>
        <v/>
      </c>
      <c r="AD157" s="216" t="str">
        <f>IF($B157="","",IF('Emissions (daily means)'!$BI157=0,"*",IF('Emissions (daily means)'!AG157="","*",'Emissions (daily means)'!AG157)))</f>
        <v/>
      </c>
      <c r="AE157" s="216" t="str">
        <f>IF($B157="","",IF('Emissions (daily means)'!$BI157=0,"*",IF('Emissions (daily means)'!AH157="","*",'Emissions (daily means)'!AH157)))</f>
        <v/>
      </c>
      <c r="AF157" s="216" t="str">
        <f>IF($B157="","",IF('Emissions (daily means)'!$BI157=0,"*",IF('Emissions (daily means)'!AI157="","*",'Emissions (daily means)'!AI157)))</f>
        <v/>
      </c>
      <c r="AG157" s="216" t="str">
        <f>IF($B157="","",IF('Emissions (daily means)'!$BI157=0,"*",IF('Emissions (daily means)'!AJ157="","*",'Emissions (daily means)'!AJ157)))</f>
        <v/>
      </c>
      <c r="AH157" s="217" t="str">
        <f>IF($B157="","",IF('Emissions (daily means)'!$BI157=0,"*",IF('Emissions (daily means)'!AK157="","*",'Emissions (daily means)'!AK157)))</f>
        <v/>
      </c>
      <c r="AI157" s="220" t="str">
        <f>IF($B157="","",IF('Emissions (daily means)'!$BI157=0,"*",IF('Emissions (daily means)'!AL157="","*",'Emissions (daily means)'!AL157)))</f>
        <v/>
      </c>
      <c r="AJ157" s="216" t="str">
        <f>IF($B157="","",IF('Emissions (daily means)'!$BI157=0,"*",IF('Emissions (daily means)'!AM157="","*",'Emissions (daily means)'!AM157)))</f>
        <v/>
      </c>
      <c r="AK157" s="223" t="str">
        <f>IF($B157="","",IF('Emissions (daily means)'!$BI157=0,"*",IF('Emissions (daily means)'!AN157="","*",'Emissions (daily means)'!AN157)))</f>
        <v/>
      </c>
      <c r="AL157" s="224" t="str">
        <f>IF($B157="","",IF('Emissions (daily means)'!$BI157=0,"*",IF('Emissions (daily means)'!AO157="","*",'Emissions (daily means)'!AO157)))</f>
        <v/>
      </c>
      <c r="AM157" s="225" t="str">
        <f>IF($B157="","",IF('Emissions (daily means)'!$BI157=0,"*",IF('Emissions (daily means)'!BC157="","*",'Emissions (daily means)'!BC157)))</f>
        <v/>
      </c>
      <c r="AN157" s="226" t="str">
        <f>IF($B157="","",IF('Emissions (daily means)'!$BI157=0,"*",IF('Emissions (daily means)'!BD157="","*",'Emissions (daily means)'!BD157)))</f>
        <v/>
      </c>
      <c r="AO157" s="227" t="str">
        <f>IF($B157="","",IF('Emissions (daily means)'!$BI157=0,"*",IF('Emissions (daily means)'!BE157="","*",'Emissions (daily means)'!BE157)))</f>
        <v/>
      </c>
      <c r="AP157" s="217"/>
      <c r="BI157" s="157" t="str">
        <f t="shared" si="52"/>
        <v/>
      </c>
      <c r="BJ157" s="157" t="str">
        <f t="shared" si="75"/>
        <v/>
      </c>
      <c r="BK157" s="66" t="str">
        <f t="shared" si="76"/>
        <v/>
      </c>
      <c r="BL157" s="65" t="str">
        <f t="shared" si="56"/>
        <v/>
      </c>
      <c r="BM157" s="64" t="str">
        <f t="shared" si="56"/>
        <v/>
      </c>
      <c r="BN157" s="64" t="str">
        <f t="shared" si="56"/>
        <v/>
      </c>
      <c r="BO157" s="64" t="str">
        <f t="shared" si="56"/>
        <v/>
      </c>
      <c r="BP157" s="65" t="str">
        <f t="shared" si="56"/>
        <v/>
      </c>
      <c r="BQ157" s="65" t="str">
        <f t="shared" si="55"/>
        <v/>
      </c>
      <c r="BR157" s="65" t="str">
        <f t="shared" si="55"/>
        <v/>
      </c>
      <c r="BS157" s="65" t="str">
        <f t="shared" si="55"/>
        <v/>
      </c>
      <c r="BT157" s="64" t="str">
        <f t="shared" si="55"/>
        <v/>
      </c>
      <c r="BU157" s="65" t="str">
        <f t="shared" si="55"/>
        <v/>
      </c>
      <c r="BV157" s="65" t="str">
        <f t="shared" si="55"/>
        <v/>
      </c>
      <c r="BW157" s="65" t="str">
        <f t="shared" si="54"/>
        <v/>
      </c>
      <c r="BX157" s="65" t="str">
        <f t="shared" si="54"/>
        <v/>
      </c>
      <c r="BY157" s="65" t="str">
        <f t="shared" si="54"/>
        <v/>
      </c>
      <c r="BZ157" s="169" t="str">
        <f t="shared" si="77"/>
        <v/>
      </c>
      <c r="CH157" s="157" t="str">
        <f t="shared" si="57"/>
        <v/>
      </c>
      <c r="CI157" s="157" t="str">
        <f t="shared" si="58"/>
        <v/>
      </c>
      <c r="CJ157" s="165" t="str">
        <f t="shared" si="59"/>
        <v/>
      </c>
      <c r="CK157" s="66" t="str">
        <f t="shared" si="60"/>
        <v/>
      </c>
      <c r="CL157" s="65" t="str">
        <f t="shared" si="61"/>
        <v/>
      </c>
      <c r="CM157" s="64" t="str">
        <f t="shared" si="62"/>
        <v/>
      </c>
      <c r="CN157" s="64" t="str">
        <f t="shared" si="63"/>
        <v/>
      </c>
      <c r="CO157" s="64" t="str">
        <f t="shared" si="64"/>
        <v/>
      </c>
      <c r="CP157" s="65" t="str">
        <f t="shared" si="65"/>
        <v/>
      </c>
      <c r="CQ157" s="65" t="str">
        <f t="shared" si="66"/>
        <v/>
      </c>
      <c r="CR157" s="65" t="str">
        <f t="shared" si="67"/>
        <v/>
      </c>
      <c r="CS157" s="65" t="str">
        <f t="shared" si="68"/>
        <v/>
      </c>
      <c r="CT157" s="64" t="str">
        <f t="shared" si="69"/>
        <v/>
      </c>
      <c r="CU157" s="65" t="str">
        <f t="shared" si="70"/>
        <v/>
      </c>
      <c r="CV157" s="65" t="str">
        <f t="shared" si="71"/>
        <v/>
      </c>
      <c r="CW157" s="65" t="str">
        <f t="shared" si="72"/>
        <v/>
      </c>
      <c r="CX157" s="65" t="str">
        <f t="shared" si="73"/>
        <v/>
      </c>
      <c r="CY157" s="65" t="str">
        <f t="shared" si="74"/>
        <v/>
      </c>
    </row>
    <row r="158" spans="2:103" ht="15.75" customHeight="1" x14ac:dyDescent="0.25">
      <c r="B158" s="213" t="str">
        <f>IF('Emissions (daily means)'!D158="","",'Emissions (daily means)'!D158)</f>
        <v/>
      </c>
      <c r="C158" s="213" t="str">
        <f>IF('Emissions (daily means)'!B158="","",'Emissions (daily means)'!B158)</f>
        <v/>
      </c>
      <c r="D158" s="214" t="str">
        <f>IF('Emissions (daily means)'!E158="","",'Emissions (daily means)'!E158)</f>
        <v/>
      </c>
      <c r="E158" s="215" t="str">
        <f>IF('Emissions (daily means)'!F158="","",'Emissions (daily means)'!F158)</f>
        <v/>
      </c>
      <c r="F158" s="216" t="str">
        <f>IF($B158="","",IF('Emissions (daily means)'!$BI158=0,"*",IF('Emissions (daily means)'!I158="","*",'Emissions (daily means)'!I158)))</f>
        <v/>
      </c>
      <c r="G158" s="217" t="str">
        <f>IF($B158="","",IF('Emissions (daily means)'!$BI158=0,"*",IF('Emissions (daily means)'!J158="","*",'Emissions (daily means)'!J158)))</f>
        <v/>
      </c>
      <c r="H158" s="216" t="str">
        <f>IF($B158="","",IF('Emissions (daily means)'!$BI158=0,"*",IF('Emissions (daily means)'!K158="","*",'Emissions (daily means)'!K158)))</f>
        <v/>
      </c>
      <c r="I158" s="217" t="str">
        <f>IF($B158="","",IF('Emissions (daily means)'!$BI158=0,"*",IF('Emissions (daily means)'!L158="","*",'Emissions (daily means)'!L158)))</f>
        <v/>
      </c>
      <c r="J158" s="216" t="str">
        <f>IF($B158="","",IF('Emissions (daily means)'!$BI158=0,"*",IF('Emissions (daily means)'!M158="","*",'Emissions (daily means)'!M158)))</f>
        <v/>
      </c>
      <c r="K158" s="216" t="str">
        <f>IF($B158="","",IF('Emissions (daily means)'!$BI158=0,"*",IF('Emissions (daily means)'!N158="","*",'Emissions (daily means)'!N158)))</f>
        <v/>
      </c>
      <c r="L158" s="218" t="str">
        <f>IF($B158="","",IF('Emissions (daily means)'!$BI158=0,"*",IF('Emissions (daily means)'!O158="","*",'Emissions (daily means)'!O158)))</f>
        <v/>
      </c>
      <c r="M158" s="213" t="str">
        <f>IF($B158="","",IF('Emissions (daily means)'!$BI158=0,"*",IF('Emissions (daily means)'!P158="","*",'Emissions (daily means)'!P158)))</f>
        <v/>
      </c>
      <c r="N158" s="216" t="str">
        <f>IF($B158="","",IF('Emissions (daily means)'!$BI158=0,"*",IF('Emissions (daily means)'!Q158="","*",'Emissions (daily means)'!Q158)))</f>
        <v/>
      </c>
      <c r="O158" s="216" t="str">
        <f>IF($B158="","",IF('Emissions (daily means)'!$BI158=0,"*",IF('Emissions (daily means)'!R158="","*",'Emissions (daily means)'!R158)))</f>
        <v/>
      </c>
      <c r="P158" s="216" t="str">
        <f>IF($B158="","",IF('Emissions (daily means)'!$BI158=0,"*",IF('Emissions (daily means)'!S158="","*",'Emissions (daily means)'!S158)))</f>
        <v/>
      </c>
      <c r="Q158" s="219" t="str">
        <f>IF($B158="","",IF('Emissions (daily means)'!$BI158=0,"*",IF('Emissions (daily means)'!T158="","*",'Emissions (daily means)'!T158)))</f>
        <v/>
      </c>
      <c r="R158" s="220" t="str">
        <f>IF($B158="","",IF('Emissions (daily means)'!$BI158=0,"*",IF('Emissions (daily means)'!U158="","*",'Emissions (daily means)'!U158)))</f>
        <v/>
      </c>
      <c r="S158" s="217" t="str">
        <f>IF($B158="","",IF('Emissions (daily means)'!$BI158=0,"*",IF('Emissions (daily means)'!V158="","*",'Emissions (daily means)'!V158)))</f>
        <v/>
      </c>
      <c r="T158" s="216" t="str">
        <f>IF($B158="","",IF('Emissions (daily means)'!$BI158=0,"*",IF('Emissions (daily means)'!W158="","*",'Emissions (daily means)'!W158)))</f>
        <v/>
      </c>
      <c r="U158" s="219" t="str">
        <f>IF($B158="","",IF('Emissions (daily means)'!$BI158=0,"*",IF('Emissions (daily means)'!X158="","*",'Emissions (daily means)'!X158)))</f>
        <v/>
      </c>
      <c r="V158" s="221" t="str">
        <f>IF($B158="","",IF('Emissions (daily means)'!$BI158=0,"*",IF('Emissions (daily means)'!Y158="","*",'Emissions (daily means)'!Y158)))</f>
        <v/>
      </c>
      <c r="W158" s="217" t="str">
        <f>IF($B158="","",IF('Emissions (daily means)'!$BI158=0,"*",IF('Emissions (daily means)'!Z158="","*",'Emissions (daily means)'!Z158)))</f>
        <v/>
      </c>
      <c r="X158" s="217" t="str">
        <f>IF($B158="","",IF('Emissions (daily means)'!$BI158=0,"*",IF('Emissions (daily means)'!AA158="","*",'Emissions (daily means)'!AA158)))</f>
        <v/>
      </c>
      <c r="Y158" s="219" t="str">
        <f>IF($B158="","",IF('Emissions (daily means)'!$BI158=0,"*",IF('Emissions (daily means)'!AB158="","*",'Emissions (daily means)'!AB158)))</f>
        <v/>
      </c>
      <c r="Z158" s="220" t="str">
        <f>IF($B158="","",IF('Emissions (daily means)'!$BI158=0,"*",IF('Emissions (daily means)'!AC158="","*",'Emissions (daily means)'!AC158)))</f>
        <v/>
      </c>
      <c r="AA158" s="216" t="str">
        <f>IF($B158="","",IF('Emissions (daily means)'!$BI158=0,"*",IF('Emissions (daily means)'!AD158="","*",'Emissions (daily means)'!AD158)))</f>
        <v/>
      </c>
      <c r="AB158" s="216" t="str">
        <f>IF($B158="","",IF('Emissions (daily means)'!$BI158=0,"*",IF('Emissions (daily means)'!AE158="","*",'Emissions (daily means)'!AE158)))</f>
        <v/>
      </c>
      <c r="AC158" s="216" t="str">
        <f>IF($B158="","",IF('Emissions (daily means)'!$BI158=0,"*",IF('Emissions (daily means)'!AF158="","*",'Emissions (daily means)'!AF158)))</f>
        <v/>
      </c>
      <c r="AD158" s="216" t="str">
        <f>IF($B158="","",IF('Emissions (daily means)'!$BI158=0,"*",IF('Emissions (daily means)'!AG158="","*",'Emissions (daily means)'!AG158)))</f>
        <v/>
      </c>
      <c r="AE158" s="216" t="str">
        <f>IF($B158="","",IF('Emissions (daily means)'!$BI158=0,"*",IF('Emissions (daily means)'!AH158="","*",'Emissions (daily means)'!AH158)))</f>
        <v/>
      </c>
      <c r="AF158" s="216" t="str">
        <f>IF($B158="","",IF('Emissions (daily means)'!$BI158=0,"*",IF('Emissions (daily means)'!AI158="","*",'Emissions (daily means)'!AI158)))</f>
        <v/>
      </c>
      <c r="AG158" s="216" t="str">
        <f>IF($B158="","",IF('Emissions (daily means)'!$BI158=0,"*",IF('Emissions (daily means)'!AJ158="","*",'Emissions (daily means)'!AJ158)))</f>
        <v/>
      </c>
      <c r="AH158" s="217" t="str">
        <f>IF($B158="","",IF('Emissions (daily means)'!$BI158=0,"*",IF('Emissions (daily means)'!AK158="","*",'Emissions (daily means)'!AK158)))</f>
        <v/>
      </c>
      <c r="AI158" s="220" t="str">
        <f>IF($B158="","",IF('Emissions (daily means)'!$BI158=0,"*",IF('Emissions (daily means)'!AL158="","*",'Emissions (daily means)'!AL158)))</f>
        <v/>
      </c>
      <c r="AJ158" s="216" t="str">
        <f>IF($B158="","",IF('Emissions (daily means)'!$BI158=0,"*",IF('Emissions (daily means)'!AM158="","*",'Emissions (daily means)'!AM158)))</f>
        <v/>
      </c>
      <c r="AK158" s="223" t="str">
        <f>IF($B158="","",IF('Emissions (daily means)'!$BI158=0,"*",IF('Emissions (daily means)'!AN158="","*",'Emissions (daily means)'!AN158)))</f>
        <v/>
      </c>
      <c r="AL158" s="224" t="str">
        <f>IF($B158="","",IF('Emissions (daily means)'!$BI158=0,"*",IF('Emissions (daily means)'!AO158="","*",'Emissions (daily means)'!AO158)))</f>
        <v/>
      </c>
      <c r="AM158" s="225" t="str">
        <f>IF($B158="","",IF('Emissions (daily means)'!$BI158=0,"*",IF('Emissions (daily means)'!BC158="","*",'Emissions (daily means)'!BC158)))</f>
        <v/>
      </c>
      <c r="AN158" s="226" t="str">
        <f>IF($B158="","",IF('Emissions (daily means)'!$BI158=0,"*",IF('Emissions (daily means)'!BD158="","*",'Emissions (daily means)'!BD158)))</f>
        <v/>
      </c>
      <c r="AO158" s="227" t="str">
        <f>IF($B158="","",IF('Emissions (daily means)'!$BI158=0,"*",IF('Emissions (daily means)'!BE158="","*",'Emissions (daily means)'!BE158)))</f>
        <v/>
      </c>
      <c r="AP158" s="217"/>
      <c r="BI158" s="157" t="str">
        <f t="shared" ref="BI158:BI221" si="78">IF(AQ158="Grand Total","",IF(AQ158="",BI157,AQ158))</f>
        <v/>
      </c>
      <c r="BJ158" s="157" t="str">
        <f t="shared" si="75"/>
        <v/>
      </c>
      <c r="BK158" s="66" t="str">
        <f t="shared" si="76"/>
        <v/>
      </c>
      <c r="BL158" s="65" t="str">
        <f t="shared" si="56"/>
        <v/>
      </c>
      <c r="BM158" s="64" t="str">
        <f t="shared" si="56"/>
        <v/>
      </c>
      <c r="BN158" s="64" t="str">
        <f t="shared" si="56"/>
        <v/>
      </c>
      <c r="BO158" s="64" t="str">
        <f t="shared" si="56"/>
        <v/>
      </c>
      <c r="BP158" s="65" t="str">
        <f t="shared" si="56"/>
        <v/>
      </c>
      <c r="BQ158" s="65" t="str">
        <f t="shared" si="55"/>
        <v/>
      </c>
      <c r="BR158" s="65" t="str">
        <f t="shared" si="55"/>
        <v/>
      </c>
      <c r="BS158" s="65" t="str">
        <f t="shared" si="55"/>
        <v/>
      </c>
      <c r="BT158" s="64" t="str">
        <f t="shared" si="55"/>
        <v/>
      </c>
      <c r="BU158" s="65" t="str">
        <f t="shared" si="55"/>
        <v/>
      </c>
      <c r="BV158" s="65" t="str">
        <f t="shared" si="55"/>
        <v/>
      </c>
      <c r="BW158" s="65" t="str">
        <f t="shared" si="54"/>
        <v/>
      </c>
      <c r="BX158" s="65" t="str">
        <f t="shared" si="54"/>
        <v/>
      </c>
      <c r="BY158" s="65" t="str">
        <f t="shared" si="54"/>
        <v/>
      </c>
      <c r="BZ158" s="169" t="str">
        <f t="shared" si="77"/>
        <v/>
      </c>
      <c r="CH158" s="157" t="str">
        <f t="shared" si="57"/>
        <v/>
      </c>
      <c r="CI158" s="157" t="str">
        <f t="shared" si="58"/>
        <v/>
      </c>
      <c r="CJ158" s="165" t="str">
        <f t="shared" si="59"/>
        <v/>
      </c>
      <c r="CK158" s="66" t="str">
        <f t="shared" si="60"/>
        <v/>
      </c>
      <c r="CL158" s="65" t="str">
        <f t="shared" si="61"/>
        <v/>
      </c>
      <c r="CM158" s="64" t="str">
        <f t="shared" si="62"/>
        <v/>
      </c>
      <c r="CN158" s="64" t="str">
        <f t="shared" si="63"/>
        <v/>
      </c>
      <c r="CO158" s="64" t="str">
        <f t="shared" si="64"/>
        <v/>
      </c>
      <c r="CP158" s="65" t="str">
        <f t="shared" si="65"/>
        <v/>
      </c>
      <c r="CQ158" s="65" t="str">
        <f t="shared" si="66"/>
        <v/>
      </c>
      <c r="CR158" s="65" t="str">
        <f t="shared" si="67"/>
        <v/>
      </c>
      <c r="CS158" s="65" t="str">
        <f t="shared" si="68"/>
        <v/>
      </c>
      <c r="CT158" s="64" t="str">
        <f t="shared" si="69"/>
        <v/>
      </c>
      <c r="CU158" s="65" t="str">
        <f t="shared" si="70"/>
        <v/>
      </c>
      <c r="CV158" s="65" t="str">
        <f t="shared" si="71"/>
        <v/>
      </c>
      <c r="CW158" s="65" t="str">
        <f t="shared" si="72"/>
        <v/>
      </c>
      <c r="CX158" s="65" t="str">
        <f t="shared" si="73"/>
        <v/>
      </c>
      <c r="CY158" s="65" t="str">
        <f t="shared" si="74"/>
        <v/>
      </c>
    </row>
    <row r="159" spans="2:103" ht="15.75" customHeight="1" x14ac:dyDescent="0.25">
      <c r="B159" s="213" t="str">
        <f>IF('Emissions (daily means)'!D159="","",'Emissions (daily means)'!D159)</f>
        <v/>
      </c>
      <c r="C159" s="213" t="str">
        <f>IF('Emissions (daily means)'!B159="","",'Emissions (daily means)'!B159)</f>
        <v/>
      </c>
      <c r="D159" s="214" t="str">
        <f>IF('Emissions (daily means)'!E159="","",'Emissions (daily means)'!E159)</f>
        <v/>
      </c>
      <c r="E159" s="215" t="str">
        <f>IF('Emissions (daily means)'!F159="","",'Emissions (daily means)'!F159)</f>
        <v/>
      </c>
      <c r="F159" s="216" t="str">
        <f>IF($B159="","",IF('Emissions (daily means)'!$BI159=0,"*",IF('Emissions (daily means)'!I159="","*",'Emissions (daily means)'!I159)))</f>
        <v/>
      </c>
      <c r="G159" s="217" t="str">
        <f>IF($B159="","",IF('Emissions (daily means)'!$BI159=0,"*",IF('Emissions (daily means)'!J159="","*",'Emissions (daily means)'!J159)))</f>
        <v/>
      </c>
      <c r="H159" s="216" t="str">
        <f>IF($B159="","",IF('Emissions (daily means)'!$BI159=0,"*",IF('Emissions (daily means)'!K159="","*",'Emissions (daily means)'!K159)))</f>
        <v/>
      </c>
      <c r="I159" s="217" t="str">
        <f>IF($B159="","",IF('Emissions (daily means)'!$BI159=0,"*",IF('Emissions (daily means)'!L159="","*",'Emissions (daily means)'!L159)))</f>
        <v/>
      </c>
      <c r="J159" s="216" t="str">
        <f>IF($B159="","",IF('Emissions (daily means)'!$BI159=0,"*",IF('Emissions (daily means)'!M159="","*",'Emissions (daily means)'!M159)))</f>
        <v/>
      </c>
      <c r="K159" s="216" t="str">
        <f>IF($B159="","",IF('Emissions (daily means)'!$BI159=0,"*",IF('Emissions (daily means)'!N159="","*",'Emissions (daily means)'!N159)))</f>
        <v/>
      </c>
      <c r="L159" s="218" t="str">
        <f>IF($B159="","",IF('Emissions (daily means)'!$BI159=0,"*",IF('Emissions (daily means)'!O159="","*",'Emissions (daily means)'!O159)))</f>
        <v/>
      </c>
      <c r="M159" s="213" t="str">
        <f>IF($B159="","",IF('Emissions (daily means)'!$BI159=0,"*",IF('Emissions (daily means)'!P159="","*",'Emissions (daily means)'!P159)))</f>
        <v/>
      </c>
      <c r="N159" s="216" t="str">
        <f>IF($B159="","",IF('Emissions (daily means)'!$BI159=0,"*",IF('Emissions (daily means)'!Q159="","*",'Emissions (daily means)'!Q159)))</f>
        <v/>
      </c>
      <c r="O159" s="216" t="str">
        <f>IF($B159="","",IF('Emissions (daily means)'!$BI159=0,"*",IF('Emissions (daily means)'!R159="","*",'Emissions (daily means)'!R159)))</f>
        <v/>
      </c>
      <c r="P159" s="216" t="str">
        <f>IF($B159="","",IF('Emissions (daily means)'!$BI159=0,"*",IF('Emissions (daily means)'!S159="","*",'Emissions (daily means)'!S159)))</f>
        <v/>
      </c>
      <c r="Q159" s="219" t="str">
        <f>IF($B159="","",IF('Emissions (daily means)'!$BI159=0,"*",IF('Emissions (daily means)'!T159="","*",'Emissions (daily means)'!T159)))</f>
        <v/>
      </c>
      <c r="R159" s="220" t="str">
        <f>IF($B159="","",IF('Emissions (daily means)'!$BI159=0,"*",IF('Emissions (daily means)'!U159="","*",'Emissions (daily means)'!U159)))</f>
        <v/>
      </c>
      <c r="S159" s="217" t="str">
        <f>IF($B159="","",IF('Emissions (daily means)'!$BI159=0,"*",IF('Emissions (daily means)'!V159="","*",'Emissions (daily means)'!V159)))</f>
        <v/>
      </c>
      <c r="T159" s="216" t="str">
        <f>IF($B159="","",IF('Emissions (daily means)'!$BI159=0,"*",IF('Emissions (daily means)'!W159="","*",'Emissions (daily means)'!W159)))</f>
        <v/>
      </c>
      <c r="U159" s="219" t="str">
        <f>IF($B159="","",IF('Emissions (daily means)'!$BI159=0,"*",IF('Emissions (daily means)'!X159="","*",'Emissions (daily means)'!X159)))</f>
        <v/>
      </c>
      <c r="V159" s="221" t="str">
        <f>IF($B159="","",IF('Emissions (daily means)'!$BI159=0,"*",IF('Emissions (daily means)'!Y159="","*",'Emissions (daily means)'!Y159)))</f>
        <v/>
      </c>
      <c r="W159" s="217" t="str">
        <f>IF($B159="","",IF('Emissions (daily means)'!$BI159=0,"*",IF('Emissions (daily means)'!Z159="","*",'Emissions (daily means)'!Z159)))</f>
        <v/>
      </c>
      <c r="X159" s="217" t="str">
        <f>IF($B159="","",IF('Emissions (daily means)'!$BI159=0,"*",IF('Emissions (daily means)'!AA159="","*",'Emissions (daily means)'!AA159)))</f>
        <v/>
      </c>
      <c r="Y159" s="219" t="str">
        <f>IF($B159="","",IF('Emissions (daily means)'!$BI159=0,"*",IF('Emissions (daily means)'!AB159="","*",'Emissions (daily means)'!AB159)))</f>
        <v/>
      </c>
      <c r="Z159" s="220" t="str">
        <f>IF($B159="","",IF('Emissions (daily means)'!$BI159=0,"*",IF('Emissions (daily means)'!AC159="","*",'Emissions (daily means)'!AC159)))</f>
        <v/>
      </c>
      <c r="AA159" s="216" t="str">
        <f>IF($B159="","",IF('Emissions (daily means)'!$BI159=0,"*",IF('Emissions (daily means)'!AD159="","*",'Emissions (daily means)'!AD159)))</f>
        <v/>
      </c>
      <c r="AB159" s="216" t="str">
        <f>IF($B159="","",IF('Emissions (daily means)'!$BI159=0,"*",IF('Emissions (daily means)'!AE159="","*",'Emissions (daily means)'!AE159)))</f>
        <v/>
      </c>
      <c r="AC159" s="216" t="str">
        <f>IF($B159="","",IF('Emissions (daily means)'!$BI159=0,"*",IF('Emissions (daily means)'!AF159="","*",'Emissions (daily means)'!AF159)))</f>
        <v/>
      </c>
      <c r="AD159" s="216" t="str">
        <f>IF($B159="","",IF('Emissions (daily means)'!$BI159=0,"*",IF('Emissions (daily means)'!AG159="","*",'Emissions (daily means)'!AG159)))</f>
        <v/>
      </c>
      <c r="AE159" s="216" t="str">
        <f>IF($B159="","",IF('Emissions (daily means)'!$BI159=0,"*",IF('Emissions (daily means)'!AH159="","*",'Emissions (daily means)'!AH159)))</f>
        <v/>
      </c>
      <c r="AF159" s="216" t="str">
        <f>IF($B159="","",IF('Emissions (daily means)'!$BI159=0,"*",IF('Emissions (daily means)'!AI159="","*",'Emissions (daily means)'!AI159)))</f>
        <v/>
      </c>
      <c r="AG159" s="216" t="str">
        <f>IF($B159="","",IF('Emissions (daily means)'!$BI159=0,"*",IF('Emissions (daily means)'!AJ159="","*",'Emissions (daily means)'!AJ159)))</f>
        <v/>
      </c>
      <c r="AH159" s="217" t="str">
        <f>IF($B159="","",IF('Emissions (daily means)'!$BI159=0,"*",IF('Emissions (daily means)'!AK159="","*",'Emissions (daily means)'!AK159)))</f>
        <v/>
      </c>
      <c r="AI159" s="220" t="str">
        <f>IF($B159="","",IF('Emissions (daily means)'!$BI159=0,"*",IF('Emissions (daily means)'!AL159="","*",'Emissions (daily means)'!AL159)))</f>
        <v/>
      </c>
      <c r="AJ159" s="216" t="str">
        <f>IF($B159="","",IF('Emissions (daily means)'!$BI159=0,"*",IF('Emissions (daily means)'!AM159="","*",'Emissions (daily means)'!AM159)))</f>
        <v/>
      </c>
      <c r="AK159" s="223" t="str">
        <f>IF($B159="","",IF('Emissions (daily means)'!$BI159=0,"*",IF('Emissions (daily means)'!AN159="","*",'Emissions (daily means)'!AN159)))</f>
        <v/>
      </c>
      <c r="AL159" s="224" t="str">
        <f>IF($B159="","",IF('Emissions (daily means)'!$BI159=0,"*",IF('Emissions (daily means)'!AO159="","*",'Emissions (daily means)'!AO159)))</f>
        <v/>
      </c>
      <c r="AM159" s="225" t="str">
        <f>IF($B159="","",IF('Emissions (daily means)'!$BI159=0,"*",IF('Emissions (daily means)'!BC159="","*",'Emissions (daily means)'!BC159)))</f>
        <v/>
      </c>
      <c r="AN159" s="226" t="str">
        <f>IF($B159="","",IF('Emissions (daily means)'!$BI159=0,"*",IF('Emissions (daily means)'!BD159="","*",'Emissions (daily means)'!BD159)))</f>
        <v/>
      </c>
      <c r="AO159" s="227" t="str">
        <f>IF($B159="","",IF('Emissions (daily means)'!$BI159=0,"*",IF('Emissions (daily means)'!BE159="","*",'Emissions (daily means)'!BE159)))</f>
        <v/>
      </c>
      <c r="AP159" s="217"/>
      <c r="BI159" s="157" t="str">
        <f t="shared" si="78"/>
        <v/>
      </c>
      <c r="BJ159" s="157" t="str">
        <f t="shared" si="75"/>
        <v/>
      </c>
      <c r="BK159" s="66" t="str">
        <f t="shared" si="76"/>
        <v/>
      </c>
      <c r="BL159" s="65" t="str">
        <f t="shared" si="56"/>
        <v/>
      </c>
      <c r="BM159" s="64" t="str">
        <f t="shared" si="56"/>
        <v/>
      </c>
      <c r="BN159" s="64" t="str">
        <f t="shared" si="56"/>
        <v/>
      </c>
      <c r="BO159" s="64" t="str">
        <f t="shared" si="56"/>
        <v/>
      </c>
      <c r="BP159" s="65" t="str">
        <f t="shared" si="56"/>
        <v/>
      </c>
      <c r="BQ159" s="65" t="str">
        <f t="shared" si="55"/>
        <v/>
      </c>
      <c r="BR159" s="65" t="str">
        <f t="shared" si="55"/>
        <v/>
      </c>
      <c r="BS159" s="65" t="str">
        <f t="shared" si="55"/>
        <v/>
      </c>
      <c r="BT159" s="64" t="str">
        <f t="shared" si="55"/>
        <v/>
      </c>
      <c r="BU159" s="65" t="str">
        <f t="shared" si="55"/>
        <v/>
      </c>
      <c r="BV159" s="65" t="str">
        <f t="shared" si="55"/>
        <v/>
      </c>
      <c r="BW159" s="65" t="str">
        <f t="shared" si="54"/>
        <v/>
      </c>
      <c r="BX159" s="65" t="str">
        <f t="shared" si="54"/>
        <v/>
      </c>
      <c r="BY159" s="65" t="str">
        <f t="shared" si="54"/>
        <v/>
      </c>
      <c r="BZ159" s="169" t="str">
        <f t="shared" si="77"/>
        <v/>
      </c>
      <c r="CH159" s="157" t="str">
        <f t="shared" si="57"/>
        <v/>
      </c>
      <c r="CI159" s="157" t="str">
        <f t="shared" si="58"/>
        <v/>
      </c>
      <c r="CJ159" s="165" t="str">
        <f t="shared" si="59"/>
        <v/>
      </c>
      <c r="CK159" s="66" t="str">
        <f t="shared" si="60"/>
        <v/>
      </c>
      <c r="CL159" s="65" t="str">
        <f t="shared" si="61"/>
        <v/>
      </c>
      <c r="CM159" s="64" t="str">
        <f t="shared" si="62"/>
        <v/>
      </c>
      <c r="CN159" s="64" t="str">
        <f t="shared" si="63"/>
        <v/>
      </c>
      <c r="CO159" s="64" t="str">
        <f t="shared" si="64"/>
        <v/>
      </c>
      <c r="CP159" s="65" t="str">
        <f t="shared" si="65"/>
        <v/>
      </c>
      <c r="CQ159" s="65" t="str">
        <f t="shared" si="66"/>
        <v/>
      </c>
      <c r="CR159" s="65" t="str">
        <f t="shared" si="67"/>
        <v/>
      </c>
      <c r="CS159" s="65" t="str">
        <f t="shared" si="68"/>
        <v/>
      </c>
      <c r="CT159" s="64" t="str">
        <f t="shared" si="69"/>
        <v/>
      </c>
      <c r="CU159" s="65" t="str">
        <f t="shared" si="70"/>
        <v/>
      </c>
      <c r="CV159" s="65" t="str">
        <f t="shared" si="71"/>
        <v/>
      </c>
      <c r="CW159" s="65" t="str">
        <f t="shared" si="72"/>
        <v/>
      </c>
      <c r="CX159" s="65" t="str">
        <f t="shared" si="73"/>
        <v/>
      </c>
      <c r="CY159" s="65" t="str">
        <f t="shared" si="74"/>
        <v/>
      </c>
    </row>
    <row r="160" spans="2:103" ht="15.75" customHeight="1" x14ac:dyDescent="0.25">
      <c r="B160" s="213" t="str">
        <f>IF('Emissions (daily means)'!D160="","",'Emissions (daily means)'!D160)</f>
        <v/>
      </c>
      <c r="C160" s="213" t="str">
        <f>IF('Emissions (daily means)'!B160="","",'Emissions (daily means)'!B160)</f>
        <v/>
      </c>
      <c r="D160" s="214" t="str">
        <f>IF('Emissions (daily means)'!E160="","",'Emissions (daily means)'!E160)</f>
        <v/>
      </c>
      <c r="E160" s="215" t="str">
        <f>IF('Emissions (daily means)'!F160="","",'Emissions (daily means)'!F160)</f>
        <v/>
      </c>
      <c r="F160" s="216" t="str">
        <f>IF($B160="","",IF('Emissions (daily means)'!$BI160=0,"*",IF('Emissions (daily means)'!I160="","*",'Emissions (daily means)'!I160)))</f>
        <v/>
      </c>
      <c r="G160" s="217" t="str">
        <f>IF($B160="","",IF('Emissions (daily means)'!$BI160=0,"*",IF('Emissions (daily means)'!J160="","*",'Emissions (daily means)'!J160)))</f>
        <v/>
      </c>
      <c r="H160" s="216" t="str">
        <f>IF($B160="","",IF('Emissions (daily means)'!$BI160=0,"*",IF('Emissions (daily means)'!K160="","*",'Emissions (daily means)'!K160)))</f>
        <v/>
      </c>
      <c r="I160" s="217" t="str">
        <f>IF($B160="","",IF('Emissions (daily means)'!$BI160=0,"*",IF('Emissions (daily means)'!L160="","*",'Emissions (daily means)'!L160)))</f>
        <v/>
      </c>
      <c r="J160" s="216" t="str">
        <f>IF($B160="","",IF('Emissions (daily means)'!$BI160=0,"*",IF('Emissions (daily means)'!M160="","*",'Emissions (daily means)'!M160)))</f>
        <v/>
      </c>
      <c r="K160" s="216" t="str">
        <f>IF($B160="","",IF('Emissions (daily means)'!$BI160=0,"*",IF('Emissions (daily means)'!N160="","*",'Emissions (daily means)'!N160)))</f>
        <v/>
      </c>
      <c r="L160" s="218" t="str">
        <f>IF($B160="","",IF('Emissions (daily means)'!$BI160=0,"*",IF('Emissions (daily means)'!O160="","*",'Emissions (daily means)'!O160)))</f>
        <v/>
      </c>
      <c r="M160" s="213" t="str">
        <f>IF($B160="","",IF('Emissions (daily means)'!$BI160=0,"*",IF('Emissions (daily means)'!P160="","*",'Emissions (daily means)'!P160)))</f>
        <v/>
      </c>
      <c r="N160" s="216" t="str">
        <f>IF($B160="","",IF('Emissions (daily means)'!$BI160=0,"*",IF('Emissions (daily means)'!Q160="","*",'Emissions (daily means)'!Q160)))</f>
        <v/>
      </c>
      <c r="O160" s="216" t="str">
        <f>IF($B160="","",IF('Emissions (daily means)'!$BI160=0,"*",IF('Emissions (daily means)'!R160="","*",'Emissions (daily means)'!R160)))</f>
        <v/>
      </c>
      <c r="P160" s="216" t="str">
        <f>IF($B160="","",IF('Emissions (daily means)'!$BI160=0,"*",IF('Emissions (daily means)'!S160="","*",'Emissions (daily means)'!S160)))</f>
        <v/>
      </c>
      <c r="Q160" s="219" t="str">
        <f>IF($B160="","",IF('Emissions (daily means)'!$BI160=0,"*",IF('Emissions (daily means)'!T160="","*",'Emissions (daily means)'!T160)))</f>
        <v/>
      </c>
      <c r="R160" s="220" t="str">
        <f>IF($B160="","",IF('Emissions (daily means)'!$BI160=0,"*",IF('Emissions (daily means)'!U160="","*",'Emissions (daily means)'!U160)))</f>
        <v/>
      </c>
      <c r="S160" s="217" t="str">
        <f>IF($B160="","",IF('Emissions (daily means)'!$BI160=0,"*",IF('Emissions (daily means)'!V160="","*",'Emissions (daily means)'!V160)))</f>
        <v/>
      </c>
      <c r="T160" s="216" t="str">
        <f>IF($B160="","",IF('Emissions (daily means)'!$BI160=0,"*",IF('Emissions (daily means)'!W160="","*",'Emissions (daily means)'!W160)))</f>
        <v/>
      </c>
      <c r="U160" s="219" t="str">
        <f>IF($B160="","",IF('Emissions (daily means)'!$BI160=0,"*",IF('Emissions (daily means)'!X160="","*",'Emissions (daily means)'!X160)))</f>
        <v/>
      </c>
      <c r="V160" s="221" t="str">
        <f>IF($B160="","",IF('Emissions (daily means)'!$BI160=0,"*",IF('Emissions (daily means)'!Y160="","*",'Emissions (daily means)'!Y160)))</f>
        <v/>
      </c>
      <c r="W160" s="217" t="str">
        <f>IF($B160="","",IF('Emissions (daily means)'!$BI160=0,"*",IF('Emissions (daily means)'!Z160="","*",'Emissions (daily means)'!Z160)))</f>
        <v/>
      </c>
      <c r="X160" s="217" t="str">
        <f>IF($B160="","",IF('Emissions (daily means)'!$BI160=0,"*",IF('Emissions (daily means)'!AA160="","*",'Emissions (daily means)'!AA160)))</f>
        <v/>
      </c>
      <c r="Y160" s="219" t="str">
        <f>IF($B160="","",IF('Emissions (daily means)'!$BI160=0,"*",IF('Emissions (daily means)'!AB160="","*",'Emissions (daily means)'!AB160)))</f>
        <v/>
      </c>
      <c r="Z160" s="220" t="str">
        <f>IF($B160="","",IF('Emissions (daily means)'!$BI160=0,"*",IF('Emissions (daily means)'!AC160="","*",'Emissions (daily means)'!AC160)))</f>
        <v/>
      </c>
      <c r="AA160" s="216" t="str">
        <f>IF($B160="","",IF('Emissions (daily means)'!$BI160=0,"*",IF('Emissions (daily means)'!AD160="","*",'Emissions (daily means)'!AD160)))</f>
        <v/>
      </c>
      <c r="AB160" s="216" t="str">
        <f>IF($B160="","",IF('Emissions (daily means)'!$BI160=0,"*",IF('Emissions (daily means)'!AE160="","*",'Emissions (daily means)'!AE160)))</f>
        <v/>
      </c>
      <c r="AC160" s="216" t="str">
        <f>IF($B160="","",IF('Emissions (daily means)'!$BI160=0,"*",IF('Emissions (daily means)'!AF160="","*",'Emissions (daily means)'!AF160)))</f>
        <v/>
      </c>
      <c r="AD160" s="216" t="str">
        <f>IF($B160="","",IF('Emissions (daily means)'!$BI160=0,"*",IF('Emissions (daily means)'!AG160="","*",'Emissions (daily means)'!AG160)))</f>
        <v/>
      </c>
      <c r="AE160" s="216" t="str">
        <f>IF($B160="","",IF('Emissions (daily means)'!$BI160=0,"*",IF('Emissions (daily means)'!AH160="","*",'Emissions (daily means)'!AH160)))</f>
        <v/>
      </c>
      <c r="AF160" s="216" t="str">
        <f>IF($B160="","",IF('Emissions (daily means)'!$BI160=0,"*",IF('Emissions (daily means)'!AI160="","*",'Emissions (daily means)'!AI160)))</f>
        <v/>
      </c>
      <c r="AG160" s="216" t="str">
        <f>IF($B160="","",IF('Emissions (daily means)'!$BI160=0,"*",IF('Emissions (daily means)'!AJ160="","*",'Emissions (daily means)'!AJ160)))</f>
        <v/>
      </c>
      <c r="AH160" s="217" t="str">
        <f>IF($B160="","",IF('Emissions (daily means)'!$BI160=0,"*",IF('Emissions (daily means)'!AK160="","*",'Emissions (daily means)'!AK160)))</f>
        <v/>
      </c>
      <c r="AI160" s="220" t="str">
        <f>IF($B160="","",IF('Emissions (daily means)'!$BI160=0,"*",IF('Emissions (daily means)'!AL160="","*",'Emissions (daily means)'!AL160)))</f>
        <v/>
      </c>
      <c r="AJ160" s="216" t="str">
        <f>IF($B160="","",IF('Emissions (daily means)'!$BI160=0,"*",IF('Emissions (daily means)'!AM160="","*",'Emissions (daily means)'!AM160)))</f>
        <v/>
      </c>
      <c r="AK160" s="223" t="str">
        <f>IF($B160="","",IF('Emissions (daily means)'!$BI160=0,"*",IF('Emissions (daily means)'!AN160="","*",'Emissions (daily means)'!AN160)))</f>
        <v/>
      </c>
      <c r="AL160" s="224" t="str">
        <f>IF($B160="","",IF('Emissions (daily means)'!$BI160=0,"*",IF('Emissions (daily means)'!AO160="","*",'Emissions (daily means)'!AO160)))</f>
        <v/>
      </c>
      <c r="AM160" s="225" t="str">
        <f>IF($B160="","",IF('Emissions (daily means)'!$BI160=0,"*",IF('Emissions (daily means)'!BC160="","*",'Emissions (daily means)'!BC160)))</f>
        <v/>
      </c>
      <c r="AN160" s="226" t="str">
        <f>IF($B160="","",IF('Emissions (daily means)'!$BI160=0,"*",IF('Emissions (daily means)'!BD160="","*",'Emissions (daily means)'!BD160)))</f>
        <v/>
      </c>
      <c r="AO160" s="227" t="str">
        <f>IF($B160="","",IF('Emissions (daily means)'!$BI160=0,"*",IF('Emissions (daily means)'!BE160="","*",'Emissions (daily means)'!BE160)))</f>
        <v/>
      </c>
      <c r="AP160" s="217"/>
      <c r="BI160" s="157" t="str">
        <f t="shared" si="78"/>
        <v/>
      </c>
      <c r="BJ160" s="157" t="str">
        <f t="shared" si="75"/>
        <v/>
      </c>
      <c r="BK160" s="66" t="str">
        <f t="shared" si="76"/>
        <v/>
      </c>
      <c r="BL160" s="65" t="str">
        <f t="shared" si="56"/>
        <v/>
      </c>
      <c r="BM160" s="64" t="str">
        <f t="shared" si="56"/>
        <v/>
      </c>
      <c r="BN160" s="64" t="str">
        <f t="shared" si="56"/>
        <v/>
      </c>
      <c r="BO160" s="64" t="str">
        <f t="shared" si="56"/>
        <v/>
      </c>
      <c r="BP160" s="65" t="str">
        <f t="shared" si="56"/>
        <v/>
      </c>
      <c r="BQ160" s="65" t="str">
        <f t="shared" si="55"/>
        <v/>
      </c>
      <c r="BR160" s="65" t="str">
        <f t="shared" si="55"/>
        <v/>
      </c>
      <c r="BS160" s="65" t="str">
        <f t="shared" si="55"/>
        <v/>
      </c>
      <c r="BT160" s="64" t="str">
        <f t="shared" si="55"/>
        <v/>
      </c>
      <c r="BU160" s="65" t="str">
        <f t="shared" si="55"/>
        <v/>
      </c>
      <c r="BV160" s="65" t="str">
        <f t="shared" si="55"/>
        <v/>
      </c>
      <c r="BW160" s="65" t="str">
        <f t="shared" si="54"/>
        <v/>
      </c>
      <c r="BX160" s="65" t="str">
        <f t="shared" si="54"/>
        <v/>
      </c>
      <c r="BY160" s="65" t="str">
        <f t="shared" si="54"/>
        <v/>
      </c>
      <c r="BZ160" s="169" t="str">
        <f t="shared" si="77"/>
        <v/>
      </c>
      <c r="CH160" s="157" t="str">
        <f t="shared" si="57"/>
        <v/>
      </c>
      <c r="CI160" s="157" t="str">
        <f t="shared" si="58"/>
        <v/>
      </c>
      <c r="CJ160" s="165" t="str">
        <f t="shared" si="59"/>
        <v/>
      </c>
      <c r="CK160" s="66" t="str">
        <f t="shared" si="60"/>
        <v/>
      </c>
      <c r="CL160" s="65" t="str">
        <f t="shared" si="61"/>
        <v/>
      </c>
      <c r="CM160" s="64" t="str">
        <f t="shared" si="62"/>
        <v/>
      </c>
      <c r="CN160" s="64" t="str">
        <f t="shared" si="63"/>
        <v/>
      </c>
      <c r="CO160" s="64" t="str">
        <f t="shared" si="64"/>
        <v/>
      </c>
      <c r="CP160" s="65" t="str">
        <f t="shared" si="65"/>
        <v/>
      </c>
      <c r="CQ160" s="65" t="str">
        <f t="shared" si="66"/>
        <v/>
      </c>
      <c r="CR160" s="65" t="str">
        <f t="shared" si="67"/>
        <v/>
      </c>
      <c r="CS160" s="65" t="str">
        <f t="shared" si="68"/>
        <v/>
      </c>
      <c r="CT160" s="64" t="str">
        <f t="shared" si="69"/>
        <v/>
      </c>
      <c r="CU160" s="65" t="str">
        <f t="shared" si="70"/>
        <v/>
      </c>
      <c r="CV160" s="65" t="str">
        <f t="shared" si="71"/>
        <v/>
      </c>
      <c r="CW160" s="65" t="str">
        <f t="shared" si="72"/>
        <v/>
      </c>
      <c r="CX160" s="65" t="str">
        <f t="shared" si="73"/>
        <v/>
      </c>
      <c r="CY160" s="65" t="str">
        <f t="shared" si="74"/>
        <v/>
      </c>
    </row>
    <row r="161" spans="2:103" ht="15.75" customHeight="1" x14ac:dyDescent="0.25">
      <c r="B161" s="213" t="str">
        <f>IF('Emissions (daily means)'!D161="","",'Emissions (daily means)'!D161)</f>
        <v/>
      </c>
      <c r="C161" s="213" t="str">
        <f>IF('Emissions (daily means)'!B161="","",'Emissions (daily means)'!B161)</f>
        <v/>
      </c>
      <c r="D161" s="214" t="str">
        <f>IF('Emissions (daily means)'!E161="","",'Emissions (daily means)'!E161)</f>
        <v/>
      </c>
      <c r="E161" s="215" t="str">
        <f>IF('Emissions (daily means)'!F161="","",'Emissions (daily means)'!F161)</f>
        <v/>
      </c>
      <c r="F161" s="216" t="str">
        <f>IF($B161="","",IF('Emissions (daily means)'!$BI161=0,"*",IF('Emissions (daily means)'!I161="","*",'Emissions (daily means)'!I161)))</f>
        <v/>
      </c>
      <c r="G161" s="217" t="str">
        <f>IF($B161="","",IF('Emissions (daily means)'!$BI161=0,"*",IF('Emissions (daily means)'!J161="","*",'Emissions (daily means)'!J161)))</f>
        <v/>
      </c>
      <c r="H161" s="216" t="str">
        <f>IF($B161="","",IF('Emissions (daily means)'!$BI161=0,"*",IF('Emissions (daily means)'!K161="","*",'Emissions (daily means)'!K161)))</f>
        <v/>
      </c>
      <c r="I161" s="217" t="str">
        <f>IF($B161="","",IF('Emissions (daily means)'!$BI161=0,"*",IF('Emissions (daily means)'!L161="","*",'Emissions (daily means)'!L161)))</f>
        <v/>
      </c>
      <c r="J161" s="216" t="str">
        <f>IF($B161="","",IF('Emissions (daily means)'!$BI161=0,"*",IF('Emissions (daily means)'!M161="","*",'Emissions (daily means)'!M161)))</f>
        <v/>
      </c>
      <c r="K161" s="216" t="str">
        <f>IF($B161="","",IF('Emissions (daily means)'!$BI161=0,"*",IF('Emissions (daily means)'!N161="","*",'Emissions (daily means)'!N161)))</f>
        <v/>
      </c>
      <c r="L161" s="218" t="str">
        <f>IF($B161="","",IF('Emissions (daily means)'!$BI161=0,"*",IF('Emissions (daily means)'!O161="","*",'Emissions (daily means)'!O161)))</f>
        <v/>
      </c>
      <c r="M161" s="213" t="str">
        <f>IF($B161="","",IF('Emissions (daily means)'!$BI161=0,"*",IF('Emissions (daily means)'!P161="","*",'Emissions (daily means)'!P161)))</f>
        <v/>
      </c>
      <c r="N161" s="216" t="str">
        <f>IF($B161="","",IF('Emissions (daily means)'!$BI161=0,"*",IF('Emissions (daily means)'!Q161="","*",'Emissions (daily means)'!Q161)))</f>
        <v/>
      </c>
      <c r="O161" s="216" t="str">
        <f>IF($B161="","",IF('Emissions (daily means)'!$BI161=0,"*",IF('Emissions (daily means)'!R161="","*",'Emissions (daily means)'!R161)))</f>
        <v/>
      </c>
      <c r="P161" s="216" t="str">
        <f>IF($B161="","",IF('Emissions (daily means)'!$BI161=0,"*",IF('Emissions (daily means)'!S161="","*",'Emissions (daily means)'!S161)))</f>
        <v/>
      </c>
      <c r="Q161" s="219" t="str">
        <f>IF($B161="","",IF('Emissions (daily means)'!$BI161=0,"*",IF('Emissions (daily means)'!T161="","*",'Emissions (daily means)'!T161)))</f>
        <v/>
      </c>
      <c r="R161" s="220" t="str">
        <f>IF($B161="","",IF('Emissions (daily means)'!$BI161=0,"*",IF('Emissions (daily means)'!U161="","*",'Emissions (daily means)'!U161)))</f>
        <v/>
      </c>
      <c r="S161" s="217" t="str">
        <f>IF($B161="","",IF('Emissions (daily means)'!$BI161=0,"*",IF('Emissions (daily means)'!V161="","*",'Emissions (daily means)'!V161)))</f>
        <v/>
      </c>
      <c r="T161" s="216" t="str">
        <f>IF($B161="","",IF('Emissions (daily means)'!$BI161=0,"*",IF('Emissions (daily means)'!W161="","*",'Emissions (daily means)'!W161)))</f>
        <v/>
      </c>
      <c r="U161" s="219" t="str">
        <f>IF($B161="","",IF('Emissions (daily means)'!$BI161=0,"*",IF('Emissions (daily means)'!X161="","*",'Emissions (daily means)'!X161)))</f>
        <v/>
      </c>
      <c r="V161" s="221" t="str">
        <f>IF($B161="","",IF('Emissions (daily means)'!$BI161=0,"*",IF('Emissions (daily means)'!Y161="","*",'Emissions (daily means)'!Y161)))</f>
        <v/>
      </c>
      <c r="W161" s="217" t="str">
        <f>IF($B161="","",IF('Emissions (daily means)'!$BI161=0,"*",IF('Emissions (daily means)'!Z161="","*",'Emissions (daily means)'!Z161)))</f>
        <v/>
      </c>
      <c r="X161" s="217" t="str">
        <f>IF($B161="","",IF('Emissions (daily means)'!$BI161=0,"*",IF('Emissions (daily means)'!AA161="","*",'Emissions (daily means)'!AA161)))</f>
        <v/>
      </c>
      <c r="Y161" s="219" t="str">
        <f>IF($B161="","",IF('Emissions (daily means)'!$BI161=0,"*",IF('Emissions (daily means)'!AB161="","*",'Emissions (daily means)'!AB161)))</f>
        <v/>
      </c>
      <c r="Z161" s="220" t="str">
        <f>IF($B161="","",IF('Emissions (daily means)'!$BI161=0,"*",IF('Emissions (daily means)'!AC161="","*",'Emissions (daily means)'!AC161)))</f>
        <v/>
      </c>
      <c r="AA161" s="216" t="str">
        <f>IF($B161="","",IF('Emissions (daily means)'!$BI161=0,"*",IF('Emissions (daily means)'!AD161="","*",'Emissions (daily means)'!AD161)))</f>
        <v/>
      </c>
      <c r="AB161" s="216" t="str">
        <f>IF($B161="","",IF('Emissions (daily means)'!$BI161=0,"*",IF('Emissions (daily means)'!AE161="","*",'Emissions (daily means)'!AE161)))</f>
        <v/>
      </c>
      <c r="AC161" s="216" t="str">
        <f>IF($B161="","",IF('Emissions (daily means)'!$BI161=0,"*",IF('Emissions (daily means)'!AF161="","*",'Emissions (daily means)'!AF161)))</f>
        <v/>
      </c>
      <c r="AD161" s="216" t="str">
        <f>IF($B161="","",IF('Emissions (daily means)'!$BI161=0,"*",IF('Emissions (daily means)'!AG161="","*",'Emissions (daily means)'!AG161)))</f>
        <v/>
      </c>
      <c r="AE161" s="216" t="str">
        <f>IF($B161="","",IF('Emissions (daily means)'!$BI161=0,"*",IF('Emissions (daily means)'!AH161="","*",'Emissions (daily means)'!AH161)))</f>
        <v/>
      </c>
      <c r="AF161" s="216" t="str">
        <f>IF($B161="","",IF('Emissions (daily means)'!$BI161=0,"*",IF('Emissions (daily means)'!AI161="","*",'Emissions (daily means)'!AI161)))</f>
        <v/>
      </c>
      <c r="AG161" s="216" t="str">
        <f>IF($B161="","",IF('Emissions (daily means)'!$BI161=0,"*",IF('Emissions (daily means)'!AJ161="","*",'Emissions (daily means)'!AJ161)))</f>
        <v/>
      </c>
      <c r="AH161" s="217" t="str">
        <f>IF($B161="","",IF('Emissions (daily means)'!$BI161=0,"*",IF('Emissions (daily means)'!AK161="","*",'Emissions (daily means)'!AK161)))</f>
        <v/>
      </c>
      <c r="AI161" s="220" t="str">
        <f>IF($B161="","",IF('Emissions (daily means)'!$BI161=0,"*",IF('Emissions (daily means)'!AL161="","*",'Emissions (daily means)'!AL161)))</f>
        <v/>
      </c>
      <c r="AJ161" s="216" t="str">
        <f>IF($B161="","",IF('Emissions (daily means)'!$BI161=0,"*",IF('Emissions (daily means)'!AM161="","*",'Emissions (daily means)'!AM161)))</f>
        <v/>
      </c>
      <c r="AK161" s="223" t="str">
        <f>IF($B161="","",IF('Emissions (daily means)'!$BI161=0,"*",IF('Emissions (daily means)'!AN161="","*",'Emissions (daily means)'!AN161)))</f>
        <v/>
      </c>
      <c r="AL161" s="224" t="str">
        <f>IF($B161="","",IF('Emissions (daily means)'!$BI161=0,"*",IF('Emissions (daily means)'!AO161="","*",'Emissions (daily means)'!AO161)))</f>
        <v/>
      </c>
      <c r="AM161" s="225" t="str">
        <f>IF($B161="","",IF('Emissions (daily means)'!$BI161=0,"*",IF('Emissions (daily means)'!BC161="","*",'Emissions (daily means)'!BC161)))</f>
        <v/>
      </c>
      <c r="AN161" s="226" t="str">
        <f>IF($B161="","",IF('Emissions (daily means)'!$BI161=0,"*",IF('Emissions (daily means)'!BD161="","*",'Emissions (daily means)'!BD161)))</f>
        <v/>
      </c>
      <c r="AO161" s="227" t="str">
        <f>IF($B161="","",IF('Emissions (daily means)'!$BI161=0,"*",IF('Emissions (daily means)'!BE161="","*",'Emissions (daily means)'!BE161)))</f>
        <v/>
      </c>
      <c r="AP161" s="217"/>
      <c r="BI161" s="157" t="str">
        <f t="shared" si="78"/>
        <v/>
      </c>
      <c r="BJ161" s="157" t="str">
        <f t="shared" si="75"/>
        <v/>
      </c>
      <c r="BK161" s="66" t="str">
        <f t="shared" si="76"/>
        <v/>
      </c>
      <c r="BL161" s="65" t="str">
        <f t="shared" si="56"/>
        <v/>
      </c>
      <c r="BM161" s="64" t="str">
        <f t="shared" si="56"/>
        <v/>
      </c>
      <c r="BN161" s="64" t="str">
        <f t="shared" si="56"/>
        <v/>
      </c>
      <c r="BO161" s="64" t="str">
        <f t="shared" si="56"/>
        <v/>
      </c>
      <c r="BP161" s="65" t="str">
        <f t="shared" si="56"/>
        <v/>
      </c>
      <c r="BQ161" s="65" t="str">
        <f t="shared" si="55"/>
        <v/>
      </c>
      <c r="BR161" s="65" t="str">
        <f t="shared" si="55"/>
        <v/>
      </c>
      <c r="BS161" s="65" t="str">
        <f t="shared" si="55"/>
        <v/>
      </c>
      <c r="BT161" s="64" t="str">
        <f t="shared" si="55"/>
        <v/>
      </c>
      <c r="BU161" s="65" t="str">
        <f t="shared" si="55"/>
        <v/>
      </c>
      <c r="BV161" s="65" t="str">
        <f t="shared" si="55"/>
        <v/>
      </c>
      <c r="BW161" s="65" t="str">
        <f t="shared" si="54"/>
        <v/>
      </c>
      <c r="BX161" s="65" t="str">
        <f t="shared" si="54"/>
        <v/>
      </c>
      <c r="BY161" s="65" t="str">
        <f t="shared" si="54"/>
        <v/>
      </c>
      <c r="BZ161" s="169" t="str">
        <f t="shared" si="77"/>
        <v/>
      </c>
      <c r="CH161" s="157" t="str">
        <f t="shared" si="57"/>
        <v/>
      </c>
      <c r="CI161" s="157" t="str">
        <f t="shared" si="58"/>
        <v/>
      </c>
      <c r="CJ161" s="165" t="str">
        <f t="shared" si="59"/>
        <v/>
      </c>
      <c r="CK161" s="66" t="str">
        <f t="shared" si="60"/>
        <v/>
      </c>
      <c r="CL161" s="65" t="str">
        <f t="shared" si="61"/>
        <v/>
      </c>
      <c r="CM161" s="64" t="str">
        <f t="shared" si="62"/>
        <v/>
      </c>
      <c r="CN161" s="64" t="str">
        <f t="shared" si="63"/>
        <v/>
      </c>
      <c r="CO161" s="64" t="str">
        <f t="shared" si="64"/>
        <v/>
      </c>
      <c r="CP161" s="65" t="str">
        <f t="shared" si="65"/>
        <v/>
      </c>
      <c r="CQ161" s="65" t="str">
        <f t="shared" si="66"/>
        <v/>
      </c>
      <c r="CR161" s="65" t="str">
        <f t="shared" si="67"/>
        <v/>
      </c>
      <c r="CS161" s="65" t="str">
        <f t="shared" si="68"/>
        <v/>
      </c>
      <c r="CT161" s="64" t="str">
        <f t="shared" si="69"/>
        <v/>
      </c>
      <c r="CU161" s="65" t="str">
        <f t="shared" si="70"/>
        <v/>
      </c>
      <c r="CV161" s="65" t="str">
        <f t="shared" si="71"/>
        <v/>
      </c>
      <c r="CW161" s="65" t="str">
        <f t="shared" si="72"/>
        <v/>
      </c>
      <c r="CX161" s="65" t="str">
        <f t="shared" si="73"/>
        <v/>
      </c>
      <c r="CY161" s="65" t="str">
        <f t="shared" si="74"/>
        <v/>
      </c>
    </row>
    <row r="162" spans="2:103" ht="15.75" customHeight="1" x14ac:dyDescent="0.25">
      <c r="B162" s="213" t="str">
        <f>IF('Emissions (daily means)'!D162="","",'Emissions (daily means)'!D162)</f>
        <v/>
      </c>
      <c r="C162" s="213" t="str">
        <f>IF('Emissions (daily means)'!B162="","",'Emissions (daily means)'!B162)</f>
        <v/>
      </c>
      <c r="D162" s="214" t="str">
        <f>IF('Emissions (daily means)'!E162="","",'Emissions (daily means)'!E162)</f>
        <v/>
      </c>
      <c r="E162" s="215" t="str">
        <f>IF('Emissions (daily means)'!F162="","",'Emissions (daily means)'!F162)</f>
        <v/>
      </c>
      <c r="F162" s="216" t="str">
        <f>IF($B162="","",IF('Emissions (daily means)'!$BI162=0,"*",IF('Emissions (daily means)'!I162="","*",'Emissions (daily means)'!I162)))</f>
        <v/>
      </c>
      <c r="G162" s="217" t="str">
        <f>IF($B162="","",IF('Emissions (daily means)'!$BI162=0,"*",IF('Emissions (daily means)'!J162="","*",'Emissions (daily means)'!J162)))</f>
        <v/>
      </c>
      <c r="H162" s="216" t="str">
        <f>IF($B162="","",IF('Emissions (daily means)'!$BI162=0,"*",IF('Emissions (daily means)'!K162="","*",'Emissions (daily means)'!K162)))</f>
        <v/>
      </c>
      <c r="I162" s="217" t="str">
        <f>IF($B162="","",IF('Emissions (daily means)'!$BI162=0,"*",IF('Emissions (daily means)'!L162="","*",'Emissions (daily means)'!L162)))</f>
        <v/>
      </c>
      <c r="J162" s="216" t="str">
        <f>IF($B162="","",IF('Emissions (daily means)'!$BI162=0,"*",IF('Emissions (daily means)'!M162="","*",'Emissions (daily means)'!M162)))</f>
        <v/>
      </c>
      <c r="K162" s="216" t="str">
        <f>IF($B162="","",IF('Emissions (daily means)'!$BI162=0,"*",IF('Emissions (daily means)'!N162="","*",'Emissions (daily means)'!N162)))</f>
        <v/>
      </c>
      <c r="L162" s="218" t="str">
        <f>IF($B162="","",IF('Emissions (daily means)'!$BI162=0,"*",IF('Emissions (daily means)'!O162="","*",'Emissions (daily means)'!O162)))</f>
        <v/>
      </c>
      <c r="M162" s="213" t="str">
        <f>IF($B162="","",IF('Emissions (daily means)'!$BI162=0,"*",IF('Emissions (daily means)'!P162="","*",'Emissions (daily means)'!P162)))</f>
        <v/>
      </c>
      <c r="N162" s="216" t="str">
        <f>IF($B162="","",IF('Emissions (daily means)'!$BI162=0,"*",IF('Emissions (daily means)'!Q162="","*",'Emissions (daily means)'!Q162)))</f>
        <v/>
      </c>
      <c r="O162" s="216" t="str">
        <f>IF($B162="","",IF('Emissions (daily means)'!$BI162=0,"*",IF('Emissions (daily means)'!R162="","*",'Emissions (daily means)'!R162)))</f>
        <v/>
      </c>
      <c r="P162" s="216" t="str">
        <f>IF($B162="","",IF('Emissions (daily means)'!$BI162=0,"*",IF('Emissions (daily means)'!S162="","*",'Emissions (daily means)'!S162)))</f>
        <v/>
      </c>
      <c r="Q162" s="219" t="str">
        <f>IF($B162="","",IF('Emissions (daily means)'!$BI162=0,"*",IF('Emissions (daily means)'!T162="","*",'Emissions (daily means)'!T162)))</f>
        <v/>
      </c>
      <c r="R162" s="220" t="str">
        <f>IF($B162="","",IF('Emissions (daily means)'!$BI162=0,"*",IF('Emissions (daily means)'!U162="","*",'Emissions (daily means)'!U162)))</f>
        <v/>
      </c>
      <c r="S162" s="217" t="str">
        <f>IF($B162="","",IF('Emissions (daily means)'!$BI162=0,"*",IF('Emissions (daily means)'!V162="","*",'Emissions (daily means)'!V162)))</f>
        <v/>
      </c>
      <c r="T162" s="216" t="str">
        <f>IF($B162="","",IF('Emissions (daily means)'!$BI162=0,"*",IF('Emissions (daily means)'!W162="","*",'Emissions (daily means)'!W162)))</f>
        <v/>
      </c>
      <c r="U162" s="219" t="str">
        <f>IF($B162="","",IF('Emissions (daily means)'!$BI162=0,"*",IF('Emissions (daily means)'!X162="","*",'Emissions (daily means)'!X162)))</f>
        <v/>
      </c>
      <c r="V162" s="221" t="str">
        <f>IF($B162="","",IF('Emissions (daily means)'!$BI162=0,"*",IF('Emissions (daily means)'!Y162="","*",'Emissions (daily means)'!Y162)))</f>
        <v/>
      </c>
      <c r="W162" s="217" t="str">
        <f>IF($B162="","",IF('Emissions (daily means)'!$BI162=0,"*",IF('Emissions (daily means)'!Z162="","*",'Emissions (daily means)'!Z162)))</f>
        <v/>
      </c>
      <c r="X162" s="217" t="str">
        <f>IF($B162="","",IF('Emissions (daily means)'!$BI162=0,"*",IF('Emissions (daily means)'!AA162="","*",'Emissions (daily means)'!AA162)))</f>
        <v/>
      </c>
      <c r="Y162" s="219" t="str">
        <f>IF($B162="","",IF('Emissions (daily means)'!$BI162=0,"*",IF('Emissions (daily means)'!AB162="","*",'Emissions (daily means)'!AB162)))</f>
        <v/>
      </c>
      <c r="Z162" s="220" t="str">
        <f>IF($B162="","",IF('Emissions (daily means)'!$BI162=0,"*",IF('Emissions (daily means)'!AC162="","*",'Emissions (daily means)'!AC162)))</f>
        <v/>
      </c>
      <c r="AA162" s="216" t="str">
        <f>IF($B162="","",IF('Emissions (daily means)'!$BI162=0,"*",IF('Emissions (daily means)'!AD162="","*",'Emissions (daily means)'!AD162)))</f>
        <v/>
      </c>
      <c r="AB162" s="216" t="str">
        <f>IF($B162="","",IF('Emissions (daily means)'!$BI162=0,"*",IF('Emissions (daily means)'!AE162="","*",'Emissions (daily means)'!AE162)))</f>
        <v/>
      </c>
      <c r="AC162" s="216" t="str">
        <f>IF($B162="","",IF('Emissions (daily means)'!$BI162=0,"*",IF('Emissions (daily means)'!AF162="","*",'Emissions (daily means)'!AF162)))</f>
        <v/>
      </c>
      <c r="AD162" s="216" t="str">
        <f>IF($B162="","",IF('Emissions (daily means)'!$BI162=0,"*",IF('Emissions (daily means)'!AG162="","*",'Emissions (daily means)'!AG162)))</f>
        <v/>
      </c>
      <c r="AE162" s="216" t="str">
        <f>IF($B162="","",IF('Emissions (daily means)'!$BI162=0,"*",IF('Emissions (daily means)'!AH162="","*",'Emissions (daily means)'!AH162)))</f>
        <v/>
      </c>
      <c r="AF162" s="216" t="str">
        <f>IF($B162="","",IF('Emissions (daily means)'!$BI162=0,"*",IF('Emissions (daily means)'!AI162="","*",'Emissions (daily means)'!AI162)))</f>
        <v/>
      </c>
      <c r="AG162" s="216" t="str">
        <f>IF($B162="","",IF('Emissions (daily means)'!$BI162=0,"*",IF('Emissions (daily means)'!AJ162="","*",'Emissions (daily means)'!AJ162)))</f>
        <v/>
      </c>
      <c r="AH162" s="217" t="str">
        <f>IF($B162="","",IF('Emissions (daily means)'!$BI162=0,"*",IF('Emissions (daily means)'!AK162="","*",'Emissions (daily means)'!AK162)))</f>
        <v/>
      </c>
      <c r="AI162" s="220" t="str">
        <f>IF($B162="","",IF('Emissions (daily means)'!$BI162=0,"*",IF('Emissions (daily means)'!AL162="","*",'Emissions (daily means)'!AL162)))</f>
        <v/>
      </c>
      <c r="AJ162" s="216" t="str">
        <f>IF($B162="","",IF('Emissions (daily means)'!$BI162=0,"*",IF('Emissions (daily means)'!AM162="","*",'Emissions (daily means)'!AM162)))</f>
        <v/>
      </c>
      <c r="AK162" s="223" t="str">
        <f>IF($B162="","",IF('Emissions (daily means)'!$BI162=0,"*",IF('Emissions (daily means)'!AN162="","*",'Emissions (daily means)'!AN162)))</f>
        <v/>
      </c>
      <c r="AL162" s="224" t="str">
        <f>IF($B162="","",IF('Emissions (daily means)'!$BI162=0,"*",IF('Emissions (daily means)'!AO162="","*",'Emissions (daily means)'!AO162)))</f>
        <v/>
      </c>
      <c r="AM162" s="225" t="str">
        <f>IF($B162="","",IF('Emissions (daily means)'!$BI162=0,"*",IF('Emissions (daily means)'!BC162="","*",'Emissions (daily means)'!BC162)))</f>
        <v/>
      </c>
      <c r="AN162" s="226" t="str">
        <f>IF($B162="","",IF('Emissions (daily means)'!$BI162=0,"*",IF('Emissions (daily means)'!BD162="","*",'Emissions (daily means)'!BD162)))</f>
        <v/>
      </c>
      <c r="AO162" s="227" t="str">
        <f>IF($B162="","",IF('Emissions (daily means)'!$BI162=0,"*",IF('Emissions (daily means)'!BE162="","*",'Emissions (daily means)'!BE162)))</f>
        <v/>
      </c>
      <c r="AP162" s="217"/>
      <c r="BI162" s="157" t="str">
        <f t="shared" si="78"/>
        <v/>
      </c>
      <c r="BJ162" s="157" t="str">
        <f t="shared" si="75"/>
        <v/>
      </c>
      <c r="BK162" s="66" t="str">
        <f t="shared" si="76"/>
        <v/>
      </c>
      <c r="BL162" s="65" t="str">
        <f t="shared" si="56"/>
        <v/>
      </c>
      <c r="BM162" s="64" t="str">
        <f t="shared" si="56"/>
        <v/>
      </c>
      <c r="BN162" s="64" t="str">
        <f t="shared" si="56"/>
        <v/>
      </c>
      <c r="BO162" s="64" t="str">
        <f t="shared" si="56"/>
        <v/>
      </c>
      <c r="BP162" s="65" t="str">
        <f t="shared" si="56"/>
        <v/>
      </c>
      <c r="BQ162" s="65" t="str">
        <f t="shared" si="55"/>
        <v/>
      </c>
      <c r="BR162" s="65" t="str">
        <f t="shared" si="55"/>
        <v/>
      </c>
      <c r="BS162" s="65" t="str">
        <f t="shared" si="55"/>
        <v/>
      </c>
      <c r="BT162" s="64" t="str">
        <f t="shared" si="55"/>
        <v/>
      </c>
      <c r="BU162" s="65" t="str">
        <f t="shared" si="55"/>
        <v/>
      </c>
      <c r="BV162" s="65" t="str">
        <f t="shared" si="55"/>
        <v/>
      </c>
      <c r="BW162" s="65" t="str">
        <f t="shared" si="54"/>
        <v/>
      </c>
      <c r="BX162" s="65" t="str">
        <f t="shared" si="54"/>
        <v/>
      </c>
      <c r="BY162" s="65" t="str">
        <f t="shared" si="54"/>
        <v/>
      </c>
      <c r="BZ162" s="169" t="str">
        <f t="shared" si="77"/>
        <v/>
      </c>
      <c r="CH162" s="157" t="str">
        <f t="shared" si="57"/>
        <v/>
      </c>
      <c r="CI162" s="157" t="str">
        <f t="shared" si="58"/>
        <v/>
      </c>
      <c r="CJ162" s="165" t="str">
        <f t="shared" si="59"/>
        <v/>
      </c>
      <c r="CK162" s="66" t="str">
        <f t="shared" si="60"/>
        <v/>
      </c>
      <c r="CL162" s="65" t="str">
        <f t="shared" si="61"/>
        <v/>
      </c>
      <c r="CM162" s="64" t="str">
        <f t="shared" si="62"/>
        <v/>
      </c>
      <c r="CN162" s="64" t="str">
        <f t="shared" si="63"/>
        <v/>
      </c>
      <c r="CO162" s="64" t="str">
        <f t="shared" si="64"/>
        <v/>
      </c>
      <c r="CP162" s="65" t="str">
        <f t="shared" si="65"/>
        <v/>
      </c>
      <c r="CQ162" s="65" t="str">
        <f t="shared" si="66"/>
        <v/>
      </c>
      <c r="CR162" s="65" t="str">
        <f t="shared" si="67"/>
        <v/>
      </c>
      <c r="CS162" s="65" t="str">
        <f t="shared" si="68"/>
        <v/>
      </c>
      <c r="CT162" s="64" t="str">
        <f t="shared" si="69"/>
        <v/>
      </c>
      <c r="CU162" s="65" t="str">
        <f t="shared" si="70"/>
        <v/>
      </c>
      <c r="CV162" s="65" t="str">
        <f t="shared" si="71"/>
        <v/>
      </c>
      <c r="CW162" s="65" t="str">
        <f t="shared" si="72"/>
        <v/>
      </c>
      <c r="CX162" s="65" t="str">
        <f t="shared" si="73"/>
        <v/>
      </c>
      <c r="CY162" s="65" t="str">
        <f t="shared" si="74"/>
        <v/>
      </c>
    </row>
    <row r="163" spans="2:103" ht="15.75" customHeight="1" x14ac:dyDescent="0.25">
      <c r="B163" s="213" t="str">
        <f>IF('Emissions (daily means)'!D163="","",'Emissions (daily means)'!D163)</f>
        <v/>
      </c>
      <c r="C163" s="213" t="str">
        <f>IF('Emissions (daily means)'!B163="","",'Emissions (daily means)'!B163)</f>
        <v/>
      </c>
      <c r="D163" s="214" t="str">
        <f>IF('Emissions (daily means)'!E163="","",'Emissions (daily means)'!E163)</f>
        <v/>
      </c>
      <c r="E163" s="215" t="str">
        <f>IF('Emissions (daily means)'!F163="","",'Emissions (daily means)'!F163)</f>
        <v/>
      </c>
      <c r="F163" s="216" t="str">
        <f>IF($B163="","",IF('Emissions (daily means)'!$BI163=0,"*",IF('Emissions (daily means)'!I163="","*",'Emissions (daily means)'!I163)))</f>
        <v/>
      </c>
      <c r="G163" s="217" t="str">
        <f>IF($B163="","",IF('Emissions (daily means)'!$BI163=0,"*",IF('Emissions (daily means)'!J163="","*",'Emissions (daily means)'!J163)))</f>
        <v/>
      </c>
      <c r="H163" s="216" t="str">
        <f>IF($B163="","",IF('Emissions (daily means)'!$BI163=0,"*",IF('Emissions (daily means)'!K163="","*",'Emissions (daily means)'!K163)))</f>
        <v/>
      </c>
      <c r="I163" s="217" t="str">
        <f>IF($B163="","",IF('Emissions (daily means)'!$BI163=0,"*",IF('Emissions (daily means)'!L163="","*",'Emissions (daily means)'!L163)))</f>
        <v/>
      </c>
      <c r="J163" s="216" t="str">
        <f>IF($B163="","",IF('Emissions (daily means)'!$BI163=0,"*",IF('Emissions (daily means)'!M163="","*",'Emissions (daily means)'!M163)))</f>
        <v/>
      </c>
      <c r="K163" s="216" t="str">
        <f>IF($B163="","",IF('Emissions (daily means)'!$BI163=0,"*",IF('Emissions (daily means)'!N163="","*",'Emissions (daily means)'!N163)))</f>
        <v/>
      </c>
      <c r="L163" s="218" t="str">
        <f>IF($B163="","",IF('Emissions (daily means)'!$BI163=0,"*",IF('Emissions (daily means)'!O163="","*",'Emissions (daily means)'!O163)))</f>
        <v/>
      </c>
      <c r="M163" s="213" t="str">
        <f>IF($B163="","",IF('Emissions (daily means)'!$BI163=0,"*",IF('Emissions (daily means)'!P163="","*",'Emissions (daily means)'!P163)))</f>
        <v/>
      </c>
      <c r="N163" s="216" t="str">
        <f>IF($B163="","",IF('Emissions (daily means)'!$BI163=0,"*",IF('Emissions (daily means)'!Q163="","*",'Emissions (daily means)'!Q163)))</f>
        <v/>
      </c>
      <c r="O163" s="216" t="str">
        <f>IF($B163="","",IF('Emissions (daily means)'!$BI163=0,"*",IF('Emissions (daily means)'!R163="","*",'Emissions (daily means)'!R163)))</f>
        <v/>
      </c>
      <c r="P163" s="216" t="str">
        <f>IF($B163="","",IF('Emissions (daily means)'!$BI163=0,"*",IF('Emissions (daily means)'!S163="","*",'Emissions (daily means)'!S163)))</f>
        <v/>
      </c>
      <c r="Q163" s="219" t="str">
        <f>IF($B163="","",IF('Emissions (daily means)'!$BI163=0,"*",IF('Emissions (daily means)'!T163="","*",'Emissions (daily means)'!T163)))</f>
        <v/>
      </c>
      <c r="R163" s="220" t="str">
        <f>IF($B163="","",IF('Emissions (daily means)'!$BI163=0,"*",IF('Emissions (daily means)'!U163="","*",'Emissions (daily means)'!U163)))</f>
        <v/>
      </c>
      <c r="S163" s="217" t="str">
        <f>IF($B163="","",IF('Emissions (daily means)'!$BI163=0,"*",IF('Emissions (daily means)'!V163="","*",'Emissions (daily means)'!V163)))</f>
        <v/>
      </c>
      <c r="T163" s="216" t="str">
        <f>IF($B163="","",IF('Emissions (daily means)'!$BI163=0,"*",IF('Emissions (daily means)'!W163="","*",'Emissions (daily means)'!W163)))</f>
        <v/>
      </c>
      <c r="U163" s="219" t="str">
        <f>IF($B163="","",IF('Emissions (daily means)'!$BI163=0,"*",IF('Emissions (daily means)'!X163="","*",'Emissions (daily means)'!X163)))</f>
        <v/>
      </c>
      <c r="V163" s="221" t="str">
        <f>IF($B163="","",IF('Emissions (daily means)'!$BI163=0,"*",IF('Emissions (daily means)'!Y163="","*",'Emissions (daily means)'!Y163)))</f>
        <v/>
      </c>
      <c r="W163" s="217" t="str">
        <f>IF($B163="","",IF('Emissions (daily means)'!$BI163=0,"*",IF('Emissions (daily means)'!Z163="","*",'Emissions (daily means)'!Z163)))</f>
        <v/>
      </c>
      <c r="X163" s="217" t="str">
        <f>IF($B163="","",IF('Emissions (daily means)'!$BI163=0,"*",IF('Emissions (daily means)'!AA163="","*",'Emissions (daily means)'!AA163)))</f>
        <v/>
      </c>
      <c r="Y163" s="219" t="str">
        <f>IF($B163="","",IF('Emissions (daily means)'!$BI163=0,"*",IF('Emissions (daily means)'!AB163="","*",'Emissions (daily means)'!AB163)))</f>
        <v/>
      </c>
      <c r="Z163" s="220" t="str">
        <f>IF($B163="","",IF('Emissions (daily means)'!$BI163=0,"*",IF('Emissions (daily means)'!AC163="","*",'Emissions (daily means)'!AC163)))</f>
        <v/>
      </c>
      <c r="AA163" s="216" t="str">
        <f>IF($B163="","",IF('Emissions (daily means)'!$BI163=0,"*",IF('Emissions (daily means)'!AD163="","*",'Emissions (daily means)'!AD163)))</f>
        <v/>
      </c>
      <c r="AB163" s="216" t="str">
        <f>IF($B163="","",IF('Emissions (daily means)'!$BI163=0,"*",IF('Emissions (daily means)'!AE163="","*",'Emissions (daily means)'!AE163)))</f>
        <v/>
      </c>
      <c r="AC163" s="216" t="str">
        <f>IF($B163="","",IF('Emissions (daily means)'!$BI163=0,"*",IF('Emissions (daily means)'!AF163="","*",'Emissions (daily means)'!AF163)))</f>
        <v/>
      </c>
      <c r="AD163" s="216" t="str">
        <f>IF($B163="","",IF('Emissions (daily means)'!$BI163=0,"*",IF('Emissions (daily means)'!AG163="","*",'Emissions (daily means)'!AG163)))</f>
        <v/>
      </c>
      <c r="AE163" s="216" t="str">
        <f>IF($B163="","",IF('Emissions (daily means)'!$BI163=0,"*",IF('Emissions (daily means)'!AH163="","*",'Emissions (daily means)'!AH163)))</f>
        <v/>
      </c>
      <c r="AF163" s="216" t="str">
        <f>IF($B163="","",IF('Emissions (daily means)'!$BI163=0,"*",IF('Emissions (daily means)'!AI163="","*",'Emissions (daily means)'!AI163)))</f>
        <v/>
      </c>
      <c r="AG163" s="216" t="str">
        <f>IF($B163="","",IF('Emissions (daily means)'!$BI163=0,"*",IF('Emissions (daily means)'!AJ163="","*",'Emissions (daily means)'!AJ163)))</f>
        <v/>
      </c>
      <c r="AH163" s="217" t="str">
        <f>IF($B163="","",IF('Emissions (daily means)'!$BI163=0,"*",IF('Emissions (daily means)'!AK163="","*",'Emissions (daily means)'!AK163)))</f>
        <v/>
      </c>
      <c r="AI163" s="220" t="str">
        <f>IF($B163="","",IF('Emissions (daily means)'!$BI163=0,"*",IF('Emissions (daily means)'!AL163="","*",'Emissions (daily means)'!AL163)))</f>
        <v/>
      </c>
      <c r="AJ163" s="216" t="str">
        <f>IF($B163="","",IF('Emissions (daily means)'!$BI163=0,"*",IF('Emissions (daily means)'!AM163="","*",'Emissions (daily means)'!AM163)))</f>
        <v/>
      </c>
      <c r="AK163" s="223" t="str">
        <f>IF($B163="","",IF('Emissions (daily means)'!$BI163=0,"*",IF('Emissions (daily means)'!AN163="","*",'Emissions (daily means)'!AN163)))</f>
        <v/>
      </c>
      <c r="AL163" s="224" t="str">
        <f>IF($B163="","",IF('Emissions (daily means)'!$BI163=0,"*",IF('Emissions (daily means)'!AO163="","*",'Emissions (daily means)'!AO163)))</f>
        <v/>
      </c>
      <c r="AM163" s="225" t="str">
        <f>IF($B163="","",IF('Emissions (daily means)'!$BI163=0,"*",IF('Emissions (daily means)'!BC163="","*",'Emissions (daily means)'!BC163)))</f>
        <v/>
      </c>
      <c r="AN163" s="226" t="str">
        <f>IF($B163="","",IF('Emissions (daily means)'!$BI163=0,"*",IF('Emissions (daily means)'!BD163="","*",'Emissions (daily means)'!BD163)))</f>
        <v/>
      </c>
      <c r="AO163" s="227" t="str">
        <f>IF($B163="","",IF('Emissions (daily means)'!$BI163=0,"*",IF('Emissions (daily means)'!BE163="","*",'Emissions (daily means)'!BE163)))</f>
        <v/>
      </c>
      <c r="AP163" s="217"/>
      <c r="BI163" s="157" t="str">
        <f t="shared" si="78"/>
        <v/>
      </c>
      <c r="BJ163" s="157" t="str">
        <f t="shared" si="75"/>
        <v/>
      </c>
      <c r="BK163" s="66" t="str">
        <f t="shared" si="76"/>
        <v/>
      </c>
      <c r="BL163" s="65" t="str">
        <f t="shared" si="56"/>
        <v/>
      </c>
      <c r="BM163" s="64" t="str">
        <f t="shared" si="56"/>
        <v/>
      </c>
      <c r="BN163" s="64" t="str">
        <f t="shared" si="56"/>
        <v/>
      </c>
      <c r="BO163" s="64" t="str">
        <f t="shared" si="56"/>
        <v/>
      </c>
      <c r="BP163" s="65" t="str">
        <f t="shared" si="56"/>
        <v/>
      </c>
      <c r="BQ163" s="65" t="str">
        <f t="shared" si="55"/>
        <v/>
      </c>
      <c r="BR163" s="65" t="str">
        <f t="shared" si="55"/>
        <v/>
      </c>
      <c r="BS163" s="65" t="str">
        <f t="shared" si="55"/>
        <v/>
      </c>
      <c r="BT163" s="64" t="str">
        <f t="shared" si="55"/>
        <v/>
      </c>
      <c r="BU163" s="65" t="str">
        <f t="shared" si="55"/>
        <v/>
      </c>
      <c r="BV163" s="65" t="str">
        <f t="shared" si="55"/>
        <v/>
      </c>
      <c r="BW163" s="65" t="str">
        <f t="shared" si="54"/>
        <v/>
      </c>
      <c r="BX163" s="65" t="str">
        <f t="shared" si="54"/>
        <v/>
      </c>
      <c r="BY163" s="65" t="str">
        <f t="shared" si="54"/>
        <v/>
      </c>
      <c r="BZ163" s="169" t="str">
        <f t="shared" si="77"/>
        <v/>
      </c>
      <c r="CH163" s="157" t="str">
        <f t="shared" si="57"/>
        <v/>
      </c>
      <c r="CI163" s="157" t="str">
        <f t="shared" si="58"/>
        <v/>
      </c>
      <c r="CJ163" s="165" t="str">
        <f t="shared" si="59"/>
        <v/>
      </c>
      <c r="CK163" s="66" t="str">
        <f t="shared" si="60"/>
        <v/>
      </c>
      <c r="CL163" s="65" t="str">
        <f t="shared" si="61"/>
        <v/>
      </c>
      <c r="CM163" s="64" t="str">
        <f t="shared" si="62"/>
        <v/>
      </c>
      <c r="CN163" s="64" t="str">
        <f t="shared" si="63"/>
        <v/>
      </c>
      <c r="CO163" s="64" t="str">
        <f t="shared" si="64"/>
        <v/>
      </c>
      <c r="CP163" s="65" t="str">
        <f t="shared" si="65"/>
        <v/>
      </c>
      <c r="CQ163" s="65" t="str">
        <f t="shared" si="66"/>
        <v/>
      </c>
      <c r="CR163" s="65" t="str">
        <f t="shared" si="67"/>
        <v/>
      </c>
      <c r="CS163" s="65" t="str">
        <f t="shared" si="68"/>
        <v/>
      </c>
      <c r="CT163" s="64" t="str">
        <f t="shared" si="69"/>
        <v/>
      </c>
      <c r="CU163" s="65" t="str">
        <f t="shared" si="70"/>
        <v/>
      </c>
      <c r="CV163" s="65" t="str">
        <f t="shared" si="71"/>
        <v/>
      </c>
      <c r="CW163" s="65" t="str">
        <f t="shared" si="72"/>
        <v/>
      </c>
      <c r="CX163" s="65" t="str">
        <f t="shared" si="73"/>
        <v/>
      </c>
      <c r="CY163" s="65" t="str">
        <f t="shared" si="74"/>
        <v/>
      </c>
    </row>
    <row r="164" spans="2:103" ht="15.75" customHeight="1" x14ac:dyDescent="0.25">
      <c r="B164" s="213" t="str">
        <f>IF('Emissions (daily means)'!D164="","",'Emissions (daily means)'!D164)</f>
        <v/>
      </c>
      <c r="C164" s="213" t="str">
        <f>IF('Emissions (daily means)'!B164="","",'Emissions (daily means)'!B164)</f>
        <v/>
      </c>
      <c r="D164" s="214" t="str">
        <f>IF('Emissions (daily means)'!E164="","",'Emissions (daily means)'!E164)</f>
        <v/>
      </c>
      <c r="E164" s="215" t="str">
        <f>IF('Emissions (daily means)'!F164="","",'Emissions (daily means)'!F164)</f>
        <v/>
      </c>
      <c r="F164" s="216" t="str">
        <f>IF($B164="","",IF('Emissions (daily means)'!$BI164=0,"*",IF('Emissions (daily means)'!I164="","*",'Emissions (daily means)'!I164)))</f>
        <v/>
      </c>
      <c r="G164" s="217" t="str">
        <f>IF($B164="","",IF('Emissions (daily means)'!$BI164=0,"*",IF('Emissions (daily means)'!J164="","*",'Emissions (daily means)'!J164)))</f>
        <v/>
      </c>
      <c r="H164" s="216" t="str">
        <f>IF($B164="","",IF('Emissions (daily means)'!$BI164=0,"*",IF('Emissions (daily means)'!K164="","*",'Emissions (daily means)'!K164)))</f>
        <v/>
      </c>
      <c r="I164" s="217" t="str">
        <f>IF($B164="","",IF('Emissions (daily means)'!$BI164=0,"*",IF('Emissions (daily means)'!L164="","*",'Emissions (daily means)'!L164)))</f>
        <v/>
      </c>
      <c r="J164" s="216" t="str">
        <f>IF($B164="","",IF('Emissions (daily means)'!$BI164=0,"*",IF('Emissions (daily means)'!M164="","*",'Emissions (daily means)'!M164)))</f>
        <v/>
      </c>
      <c r="K164" s="216" t="str">
        <f>IF($B164="","",IF('Emissions (daily means)'!$BI164=0,"*",IF('Emissions (daily means)'!N164="","*",'Emissions (daily means)'!N164)))</f>
        <v/>
      </c>
      <c r="L164" s="218" t="str">
        <f>IF($B164="","",IF('Emissions (daily means)'!$BI164=0,"*",IF('Emissions (daily means)'!O164="","*",'Emissions (daily means)'!O164)))</f>
        <v/>
      </c>
      <c r="M164" s="213" t="str">
        <f>IF($B164="","",IF('Emissions (daily means)'!$BI164=0,"*",IF('Emissions (daily means)'!P164="","*",'Emissions (daily means)'!P164)))</f>
        <v/>
      </c>
      <c r="N164" s="216" t="str">
        <f>IF($B164="","",IF('Emissions (daily means)'!$BI164=0,"*",IF('Emissions (daily means)'!Q164="","*",'Emissions (daily means)'!Q164)))</f>
        <v/>
      </c>
      <c r="O164" s="216" t="str">
        <f>IF($B164="","",IF('Emissions (daily means)'!$BI164=0,"*",IF('Emissions (daily means)'!R164="","*",'Emissions (daily means)'!R164)))</f>
        <v/>
      </c>
      <c r="P164" s="216" t="str">
        <f>IF($B164="","",IF('Emissions (daily means)'!$BI164=0,"*",IF('Emissions (daily means)'!S164="","*",'Emissions (daily means)'!S164)))</f>
        <v/>
      </c>
      <c r="Q164" s="219" t="str">
        <f>IF($B164="","",IF('Emissions (daily means)'!$BI164=0,"*",IF('Emissions (daily means)'!T164="","*",'Emissions (daily means)'!T164)))</f>
        <v/>
      </c>
      <c r="R164" s="220" t="str">
        <f>IF($B164="","",IF('Emissions (daily means)'!$BI164=0,"*",IF('Emissions (daily means)'!U164="","*",'Emissions (daily means)'!U164)))</f>
        <v/>
      </c>
      <c r="S164" s="217" t="str">
        <f>IF($B164="","",IF('Emissions (daily means)'!$BI164=0,"*",IF('Emissions (daily means)'!V164="","*",'Emissions (daily means)'!V164)))</f>
        <v/>
      </c>
      <c r="T164" s="216" t="str">
        <f>IF($B164="","",IF('Emissions (daily means)'!$BI164=0,"*",IF('Emissions (daily means)'!W164="","*",'Emissions (daily means)'!W164)))</f>
        <v/>
      </c>
      <c r="U164" s="219" t="str">
        <f>IF($B164="","",IF('Emissions (daily means)'!$BI164=0,"*",IF('Emissions (daily means)'!X164="","*",'Emissions (daily means)'!X164)))</f>
        <v/>
      </c>
      <c r="V164" s="221" t="str">
        <f>IF($B164="","",IF('Emissions (daily means)'!$BI164=0,"*",IF('Emissions (daily means)'!Y164="","*",'Emissions (daily means)'!Y164)))</f>
        <v/>
      </c>
      <c r="W164" s="217" t="str">
        <f>IF($B164="","",IF('Emissions (daily means)'!$BI164=0,"*",IF('Emissions (daily means)'!Z164="","*",'Emissions (daily means)'!Z164)))</f>
        <v/>
      </c>
      <c r="X164" s="217" t="str">
        <f>IF($B164="","",IF('Emissions (daily means)'!$BI164=0,"*",IF('Emissions (daily means)'!AA164="","*",'Emissions (daily means)'!AA164)))</f>
        <v/>
      </c>
      <c r="Y164" s="219" t="str">
        <f>IF($B164="","",IF('Emissions (daily means)'!$BI164=0,"*",IF('Emissions (daily means)'!AB164="","*",'Emissions (daily means)'!AB164)))</f>
        <v/>
      </c>
      <c r="Z164" s="220" t="str">
        <f>IF($B164="","",IF('Emissions (daily means)'!$BI164=0,"*",IF('Emissions (daily means)'!AC164="","*",'Emissions (daily means)'!AC164)))</f>
        <v/>
      </c>
      <c r="AA164" s="216" t="str">
        <f>IF($B164="","",IF('Emissions (daily means)'!$BI164=0,"*",IF('Emissions (daily means)'!AD164="","*",'Emissions (daily means)'!AD164)))</f>
        <v/>
      </c>
      <c r="AB164" s="216" t="str">
        <f>IF($B164="","",IF('Emissions (daily means)'!$BI164=0,"*",IF('Emissions (daily means)'!AE164="","*",'Emissions (daily means)'!AE164)))</f>
        <v/>
      </c>
      <c r="AC164" s="216" t="str">
        <f>IF($B164="","",IF('Emissions (daily means)'!$BI164=0,"*",IF('Emissions (daily means)'!AF164="","*",'Emissions (daily means)'!AF164)))</f>
        <v/>
      </c>
      <c r="AD164" s="216" t="str">
        <f>IF($B164="","",IF('Emissions (daily means)'!$BI164=0,"*",IF('Emissions (daily means)'!AG164="","*",'Emissions (daily means)'!AG164)))</f>
        <v/>
      </c>
      <c r="AE164" s="216" t="str">
        <f>IF($B164="","",IF('Emissions (daily means)'!$BI164=0,"*",IF('Emissions (daily means)'!AH164="","*",'Emissions (daily means)'!AH164)))</f>
        <v/>
      </c>
      <c r="AF164" s="216" t="str">
        <f>IF($B164="","",IF('Emissions (daily means)'!$BI164=0,"*",IF('Emissions (daily means)'!AI164="","*",'Emissions (daily means)'!AI164)))</f>
        <v/>
      </c>
      <c r="AG164" s="216" t="str">
        <f>IF($B164="","",IF('Emissions (daily means)'!$BI164=0,"*",IF('Emissions (daily means)'!AJ164="","*",'Emissions (daily means)'!AJ164)))</f>
        <v/>
      </c>
      <c r="AH164" s="217" t="str">
        <f>IF($B164="","",IF('Emissions (daily means)'!$BI164=0,"*",IF('Emissions (daily means)'!AK164="","*",'Emissions (daily means)'!AK164)))</f>
        <v/>
      </c>
      <c r="AI164" s="220" t="str">
        <f>IF($B164="","",IF('Emissions (daily means)'!$BI164=0,"*",IF('Emissions (daily means)'!AL164="","*",'Emissions (daily means)'!AL164)))</f>
        <v/>
      </c>
      <c r="AJ164" s="216" t="str">
        <f>IF($B164="","",IF('Emissions (daily means)'!$BI164=0,"*",IF('Emissions (daily means)'!AM164="","*",'Emissions (daily means)'!AM164)))</f>
        <v/>
      </c>
      <c r="AK164" s="223" t="str">
        <f>IF($B164="","",IF('Emissions (daily means)'!$BI164=0,"*",IF('Emissions (daily means)'!AN164="","*",'Emissions (daily means)'!AN164)))</f>
        <v/>
      </c>
      <c r="AL164" s="224" t="str">
        <f>IF($B164="","",IF('Emissions (daily means)'!$BI164=0,"*",IF('Emissions (daily means)'!AO164="","*",'Emissions (daily means)'!AO164)))</f>
        <v/>
      </c>
      <c r="AM164" s="225" t="str">
        <f>IF($B164="","",IF('Emissions (daily means)'!$BI164=0,"*",IF('Emissions (daily means)'!BC164="","*",'Emissions (daily means)'!BC164)))</f>
        <v/>
      </c>
      <c r="AN164" s="226" t="str">
        <f>IF($B164="","",IF('Emissions (daily means)'!$BI164=0,"*",IF('Emissions (daily means)'!BD164="","*",'Emissions (daily means)'!BD164)))</f>
        <v/>
      </c>
      <c r="AO164" s="227" t="str">
        <f>IF($B164="","",IF('Emissions (daily means)'!$BI164=0,"*",IF('Emissions (daily means)'!BE164="","*",'Emissions (daily means)'!BE164)))</f>
        <v/>
      </c>
      <c r="AP164" s="217"/>
      <c r="BI164" s="157" t="str">
        <f t="shared" si="78"/>
        <v/>
      </c>
      <c r="BJ164" s="157" t="str">
        <f t="shared" si="75"/>
        <v/>
      </c>
      <c r="BK164" s="66" t="str">
        <f t="shared" si="76"/>
        <v/>
      </c>
      <c r="BL164" s="65" t="str">
        <f t="shared" si="56"/>
        <v/>
      </c>
      <c r="BM164" s="64" t="str">
        <f t="shared" si="56"/>
        <v/>
      </c>
      <c r="BN164" s="64" t="str">
        <f t="shared" si="56"/>
        <v/>
      </c>
      <c r="BO164" s="64" t="str">
        <f t="shared" si="56"/>
        <v/>
      </c>
      <c r="BP164" s="65" t="str">
        <f t="shared" si="56"/>
        <v/>
      </c>
      <c r="BQ164" s="65" t="str">
        <f t="shared" si="55"/>
        <v/>
      </c>
      <c r="BR164" s="65" t="str">
        <f t="shared" si="55"/>
        <v/>
      </c>
      <c r="BS164" s="65" t="str">
        <f t="shared" si="55"/>
        <v/>
      </c>
      <c r="BT164" s="64" t="str">
        <f t="shared" si="55"/>
        <v/>
      </c>
      <c r="BU164" s="65" t="str">
        <f t="shared" si="55"/>
        <v/>
      </c>
      <c r="BV164" s="65" t="str">
        <f t="shared" si="55"/>
        <v/>
      </c>
      <c r="BW164" s="65" t="str">
        <f t="shared" si="54"/>
        <v/>
      </c>
      <c r="BX164" s="65" t="str">
        <f t="shared" si="54"/>
        <v/>
      </c>
      <c r="BY164" s="65" t="str">
        <f t="shared" si="54"/>
        <v/>
      </c>
      <c r="BZ164" s="169" t="str">
        <f t="shared" si="77"/>
        <v/>
      </c>
      <c r="CH164" s="157" t="str">
        <f t="shared" si="57"/>
        <v/>
      </c>
      <c r="CI164" s="157" t="str">
        <f t="shared" si="58"/>
        <v/>
      </c>
      <c r="CJ164" s="165" t="str">
        <f t="shared" si="59"/>
        <v/>
      </c>
      <c r="CK164" s="66" t="str">
        <f t="shared" si="60"/>
        <v/>
      </c>
      <c r="CL164" s="65" t="str">
        <f t="shared" si="61"/>
        <v/>
      </c>
      <c r="CM164" s="64" t="str">
        <f t="shared" si="62"/>
        <v/>
      </c>
      <c r="CN164" s="64" t="str">
        <f t="shared" si="63"/>
        <v/>
      </c>
      <c r="CO164" s="64" t="str">
        <f t="shared" si="64"/>
        <v/>
      </c>
      <c r="CP164" s="65" t="str">
        <f t="shared" si="65"/>
        <v/>
      </c>
      <c r="CQ164" s="65" t="str">
        <f t="shared" si="66"/>
        <v/>
      </c>
      <c r="CR164" s="65" t="str">
        <f t="shared" si="67"/>
        <v/>
      </c>
      <c r="CS164" s="65" t="str">
        <f t="shared" si="68"/>
        <v/>
      </c>
      <c r="CT164" s="64" t="str">
        <f t="shared" si="69"/>
        <v/>
      </c>
      <c r="CU164" s="65" t="str">
        <f t="shared" si="70"/>
        <v/>
      </c>
      <c r="CV164" s="65" t="str">
        <f t="shared" si="71"/>
        <v/>
      </c>
      <c r="CW164" s="65" t="str">
        <f t="shared" si="72"/>
        <v/>
      </c>
      <c r="CX164" s="65" t="str">
        <f t="shared" si="73"/>
        <v/>
      </c>
      <c r="CY164" s="65" t="str">
        <f t="shared" si="74"/>
        <v/>
      </c>
    </row>
    <row r="165" spans="2:103" ht="15.75" customHeight="1" x14ac:dyDescent="0.25">
      <c r="B165" s="213" t="str">
        <f>IF('Emissions (daily means)'!D165="","",'Emissions (daily means)'!D165)</f>
        <v/>
      </c>
      <c r="C165" s="213" t="str">
        <f>IF('Emissions (daily means)'!B165="","",'Emissions (daily means)'!B165)</f>
        <v/>
      </c>
      <c r="D165" s="214" t="str">
        <f>IF('Emissions (daily means)'!E165="","",'Emissions (daily means)'!E165)</f>
        <v/>
      </c>
      <c r="E165" s="215" t="str">
        <f>IF('Emissions (daily means)'!F165="","",'Emissions (daily means)'!F165)</f>
        <v/>
      </c>
      <c r="F165" s="216" t="str">
        <f>IF($B165="","",IF('Emissions (daily means)'!$BI165=0,"*",IF('Emissions (daily means)'!I165="","*",'Emissions (daily means)'!I165)))</f>
        <v/>
      </c>
      <c r="G165" s="217" t="str">
        <f>IF($B165="","",IF('Emissions (daily means)'!$BI165=0,"*",IF('Emissions (daily means)'!J165="","*",'Emissions (daily means)'!J165)))</f>
        <v/>
      </c>
      <c r="H165" s="216" t="str">
        <f>IF($B165="","",IF('Emissions (daily means)'!$BI165=0,"*",IF('Emissions (daily means)'!K165="","*",'Emissions (daily means)'!K165)))</f>
        <v/>
      </c>
      <c r="I165" s="217" t="str">
        <f>IF($B165="","",IF('Emissions (daily means)'!$BI165=0,"*",IF('Emissions (daily means)'!L165="","*",'Emissions (daily means)'!L165)))</f>
        <v/>
      </c>
      <c r="J165" s="216" t="str">
        <f>IF($B165="","",IF('Emissions (daily means)'!$BI165=0,"*",IF('Emissions (daily means)'!M165="","*",'Emissions (daily means)'!M165)))</f>
        <v/>
      </c>
      <c r="K165" s="216" t="str">
        <f>IF($B165="","",IF('Emissions (daily means)'!$BI165=0,"*",IF('Emissions (daily means)'!N165="","*",'Emissions (daily means)'!N165)))</f>
        <v/>
      </c>
      <c r="L165" s="218" t="str">
        <f>IF($B165="","",IF('Emissions (daily means)'!$BI165=0,"*",IF('Emissions (daily means)'!O165="","*",'Emissions (daily means)'!O165)))</f>
        <v/>
      </c>
      <c r="M165" s="213" t="str">
        <f>IF($B165="","",IF('Emissions (daily means)'!$BI165=0,"*",IF('Emissions (daily means)'!P165="","*",'Emissions (daily means)'!P165)))</f>
        <v/>
      </c>
      <c r="N165" s="216" t="str">
        <f>IF($B165="","",IF('Emissions (daily means)'!$BI165=0,"*",IF('Emissions (daily means)'!Q165="","*",'Emissions (daily means)'!Q165)))</f>
        <v/>
      </c>
      <c r="O165" s="216" t="str">
        <f>IF($B165="","",IF('Emissions (daily means)'!$BI165=0,"*",IF('Emissions (daily means)'!R165="","*",'Emissions (daily means)'!R165)))</f>
        <v/>
      </c>
      <c r="P165" s="216" t="str">
        <f>IF($B165="","",IF('Emissions (daily means)'!$BI165=0,"*",IF('Emissions (daily means)'!S165="","*",'Emissions (daily means)'!S165)))</f>
        <v/>
      </c>
      <c r="Q165" s="219" t="str">
        <f>IF($B165="","",IF('Emissions (daily means)'!$BI165=0,"*",IF('Emissions (daily means)'!T165="","*",'Emissions (daily means)'!T165)))</f>
        <v/>
      </c>
      <c r="R165" s="220" t="str">
        <f>IF($B165="","",IF('Emissions (daily means)'!$BI165=0,"*",IF('Emissions (daily means)'!U165="","*",'Emissions (daily means)'!U165)))</f>
        <v/>
      </c>
      <c r="S165" s="217" t="str">
        <f>IF($B165="","",IF('Emissions (daily means)'!$BI165=0,"*",IF('Emissions (daily means)'!V165="","*",'Emissions (daily means)'!V165)))</f>
        <v/>
      </c>
      <c r="T165" s="216" t="str">
        <f>IF($B165="","",IF('Emissions (daily means)'!$BI165=0,"*",IF('Emissions (daily means)'!W165="","*",'Emissions (daily means)'!W165)))</f>
        <v/>
      </c>
      <c r="U165" s="219" t="str">
        <f>IF($B165="","",IF('Emissions (daily means)'!$BI165=0,"*",IF('Emissions (daily means)'!X165="","*",'Emissions (daily means)'!X165)))</f>
        <v/>
      </c>
      <c r="V165" s="221" t="str">
        <f>IF($B165="","",IF('Emissions (daily means)'!$BI165=0,"*",IF('Emissions (daily means)'!Y165="","*",'Emissions (daily means)'!Y165)))</f>
        <v/>
      </c>
      <c r="W165" s="217" t="str">
        <f>IF($B165="","",IF('Emissions (daily means)'!$BI165=0,"*",IF('Emissions (daily means)'!Z165="","*",'Emissions (daily means)'!Z165)))</f>
        <v/>
      </c>
      <c r="X165" s="217" t="str">
        <f>IF($B165="","",IF('Emissions (daily means)'!$BI165=0,"*",IF('Emissions (daily means)'!AA165="","*",'Emissions (daily means)'!AA165)))</f>
        <v/>
      </c>
      <c r="Y165" s="219" t="str">
        <f>IF($B165="","",IF('Emissions (daily means)'!$BI165=0,"*",IF('Emissions (daily means)'!AB165="","*",'Emissions (daily means)'!AB165)))</f>
        <v/>
      </c>
      <c r="Z165" s="220" t="str">
        <f>IF($B165="","",IF('Emissions (daily means)'!$BI165=0,"*",IF('Emissions (daily means)'!AC165="","*",'Emissions (daily means)'!AC165)))</f>
        <v/>
      </c>
      <c r="AA165" s="216" t="str">
        <f>IF($B165="","",IF('Emissions (daily means)'!$BI165=0,"*",IF('Emissions (daily means)'!AD165="","*",'Emissions (daily means)'!AD165)))</f>
        <v/>
      </c>
      <c r="AB165" s="216" t="str">
        <f>IF($B165="","",IF('Emissions (daily means)'!$BI165=0,"*",IF('Emissions (daily means)'!AE165="","*",'Emissions (daily means)'!AE165)))</f>
        <v/>
      </c>
      <c r="AC165" s="216" t="str">
        <f>IF($B165="","",IF('Emissions (daily means)'!$BI165=0,"*",IF('Emissions (daily means)'!AF165="","*",'Emissions (daily means)'!AF165)))</f>
        <v/>
      </c>
      <c r="AD165" s="216" t="str">
        <f>IF($B165="","",IF('Emissions (daily means)'!$BI165=0,"*",IF('Emissions (daily means)'!AG165="","*",'Emissions (daily means)'!AG165)))</f>
        <v/>
      </c>
      <c r="AE165" s="216" t="str">
        <f>IF($B165="","",IF('Emissions (daily means)'!$BI165=0,"*",IF('Emissions (daily means)'!AH165="","*",'Emissions (daily means)'!AH165)))</f>
        <v/>
      </c>
      <c r="AF165" s="216" t="str">
        <f>IF($B165="","",IF('Emissions (daily means)'!$BI165=0,"*",IF('Emissions (daily means)'!AI165="","*",'Emissions (daily means)'!AI165)))</f>
        <v/>
      </c>
      <c r="AG165" s="216" t="str">
        <f>IF($B165="","",IF('Emissions (daily means)'!$BI165=0,"*",IF('Emissions (daily means)'!AJ165="","*",'Emissions (daily means)'!AJ165)))</f>
        <v/>
      </c>
      <c r="AH165" s="217" t="str">
        <f>IF($B165="","",IF('Emissions (daily means)'!$BI165=0,"*",IF('Emissions (daily means)'!AK165="","*",'Emissions (daily means)'!AK165)))</f>
        <v/>
      </c>
      <c r="AI165" s="220" t="str">
        <f>IF($B165="","",IF('Emissions (daily means)'!$BI165=0,"*",IF('Emissions (daily means)'!AL165="","*",'Emissions (daily means)'!AL165)))</f>
        <v/>
      </c>
      <c r="AJ165" s="216" t="str">
        <f>IF($B165="","",IF('Emissions (daily means)'!$BI165=0,"*",IF('Emissions (daily means)'!AM165="","*",'Emissions (daily means)'!AM165)))</f>
        <v/>
      </c>
      <c r="AK165" s="223" t="str">
        <f>IF($B165="","",IF('Emissions (daily means)'!$BI165=0,"*",IF('Emissions (daily means)'!AN165="","*",'Emissions (daily means)'!AN165)))</f>
        <v/>
      </c>
      <c r="AL165" s="224" t="str">
        <f>IF($B165="","",IF('Emissions (daily means)'!$BI165=0,"*",IF('Emissions (daily means)'!AO165="","*",'Emissions (daily means)'!AO165)))</f>
        <v/>
      </c>
      <c r="AM165" s="225" t="str">
        <f>IF($B165="","",IF('Emissions (daily means)'!$BI165=0,"*",IF('Emissions (daily means)'!BC165="","*",'Emissions (daily means)'!BC165)))</f>
        <v/>
      </c>
      <c r="AN165" s="226" t="str">
        <f>IF($B165="","",IF('Emissions (daily means)'!$BI165=0,"*",IF('Emissions (daily means)'!BD165="","*",'Emissions (daily means)'!BD165)))</f>
        <v/>
      </c>
      <c r="AO165" s="227" t="str">
        <f>IF($B165="","",IF('Emissions (daily means)'!$BI165=0,"*",IF('Emissions (daily means)'!BE165="","*",'Emissions (daily means)'!BE165)))</f>
        <v/>
      </c>
      <c r="AP165" s="217"/>
      <c r="BI165" s="157" t="str">
        <f t="shared" si="78"/>
        <v/>
      </c>
      <c r="BJ165" s="157" t="str">
        <f t="shared" si="75"/>
        <v/>
      </c>
      <c r="BK165" s="66" t="str">
        <f t="shared" si="76"/>
        <v/>
      </c>
      <c r="BL165" s="65" t="str">
        <f t="shared" si="56"/>
        <v/>
      </c>
      <c r="BM165" s="64" t="str">
        <f t="shared" si="56"/>
        <v/>
      </c>
      <c r="BN165" s="64" t="str">
        <f t="shared" si="56"/>
        <v/>
      </c>
      <c r="BO165" s="64" t="str">
        <f t="shared" si="56"/>
        <v/>
      </c>
      <c r="BP165" s="65" t="str">
        <f t="shared" si="56"/>
        <v/>
      </c>
      <c r="BQ165" s="65" t="str">
        <f t="shared" si="55"/>
        <v/>
      </c>
      <c r="BR165" s="65" t="str">
        <f t="shared" si="55"/>
        <v/>
      </c>
      <c r="BS165" s="65" t="str">
        <f t="shared" si="55"/>
        <v/>
      </c>
      <c r="BT165" s="64" t="str">
        <f t="shared" si="55"/>
        <v/>
      </c>
      <c r="BU165" s="65" t="str">
        <f t="shared" si="55"/>
        <v/>
      </c>
      <c r="BV165" s="65" t="str">
        <f t="shared" si="55"/>
        <v/>
      </c>
      <c r="BW165" s="65" t="str">
        <f t="shared" si="54"/>
        <v/>
      </c>
      <c r="BX165" s="65" t="str">
        <f t="shared" si="54"/>
        <v/>
      </c>
      <c r="BY165" s="65" t="str">
        <f t="shared" si="54"/>
        <v/>
      </c>
      <c r="BZ165" s="169" t="str">
        <f t="shared" si="77"/>
        <v/>
      </c>
      <c r="CH165" s="157" t="str">
        <f t="shared" si="57"/>
        <v/>
      </c>
      <c r="CI165" s="157" t="str">
        <f t="shared" si="58"/>
        <v/>
      </c>
      <c r="CJ165" s="165" t="str">
        <f t="shared" si="59"/>
        <v/>
      </c>
      <c r="CK165" s="66" t="str">
        <f t="shared" si="60"/>
        <v/>
      </c>
      <c r="CL165" s="65" t="str">
        <f t="shared" si="61"/>
        <v/>
      </c>
      <c r="CM165" s="64" t="str">
        <f t="shared" si="62"/>
        <v/>
      </c>
      <c r="CN165" s="64" t="str">
        <f t="shared" si="63"/>
        <v/>
      </c>
      <c r="CO165" s="64" t="str">
        <f t="shared" si="64"/>
        <v/>
      </c>
      <c r="CP165" s="65" t="str">
        <f t="shared" si="65"/>
        <v/>
      </c>
      <c r="CQ165" s="65" t="str">
        <f t="shared" si="66"/>
        <v/>
      </c>
      <c r="CR165" s="65" t="str">
        <f t="shared" si="67"/>
        <v/>
      </c>
      <c r="CS165" s="65" t="str">
        <f t="shared" si="68"/>
        <v/>
      </c>
      <c r="CT165" s="64" t="str">
        <f t="shared" si="69"/>
        <v/>
      </c>
      <c r="CU165" s="65" t="str">
        <f t="shared" si="70"/>
        <v/>
      </c>
      <c r="CV165" s="65" t="str">
        <f t="shared" si="71"/>
        <v/>
      </c>
      <c r="CW165" s="65" t="str">
        <f t="shared" si="72"/>
        <v/>
      </c>
      <c r="CX165" s="65" t="str">
        <f t="shared" si="73"/>
        <v/>
      </c>
      <c r="CY165" s="65" t="str">
        <f t="shared" si="74"/>
        <v/>
      </c>
    </row>
    <row r="166" spans="2:103" ht="15.75" customHeight="1" x14ac:dyDescent="0.25">
      <c r="B166" s="213" t="str">
        <f>IF('Emissions (daily means)'!D166="","",'Emissions (daily means)'!D166)</f>
        <v/>
      </c>
      <c r="C166" s="213" t="str">
        <f>IF('Emissions (daily means)'!B166="","",'Emissions (daily means)'!B166)</f>
        <v/>
      </c>
      <c r="D166" s="214" t="str">
        <f>IF('Emissions (daily means)'!E166="","",'Emissions (daily means)'!E166)</f>
        <v/>
      </c>
      <c r="E166" s="215" t="str">
        <f>IF('Emissions (daily means)'!F166="","",'Emissions (daily means)'!F166)</f>
        <v/>
      </c>
      <c r="F166" s="216" t="str">
        <f>IF($B166="","",IF('Emissions (daily means)'!$BI166=0,"*",IF('Emissions (daily means)'!I166="","*",'Emissions (daily means)'!I166)))</f>
        <v/>
      </c>
      <c r="G166" s="217" t="str">
        <f>IF($B166="","",IF('Emissions (daily means)'!$BI166=0,"*",IF('Emissions (daily means)'!J166="","*",'Emissions (daily means)'!J166)))</f>
        <v/>
      </c>
      <c r="H166" s="216" t="str">
        <f>IF($B166="","",IF('Emissions (daily means)'!$BI166=0,"*",IF('Emissions (daily means)'!K166="","*",'Emissions (daily means)'!K166)))</f>
        <v/>
      </c>
      <c r="I166" s="217" t="str">
        <f>IF($B166="","",IF('Emissions (daily means)'!$BI166=0,"*",IF('Emissions (daily means)'!L166="","*",'Emissions (daily means)'!L166)))</f>
        <v/>
      </c>
      <c r="J166" s="216" t="str">
        <f>IF($B166="","",IF('Emissions (daily means)'!$BI166=0,"*",IF('Emissions (daily means)'!M166="","*",'Emissions (daily means)'!M166)))</f>
        <v/>
      </c>
      <c r="K166" s="216" t="str">
        <f>IF($B166="","",IF('Emissions (daily means)'!$BI166=0,"*",IF('Emissions (daily means)'!N166="","*",'Emissions (daily means)'!N166)))</f>
        <v/>
      </c>
      <c r="L166" s="218" t="str">
        <f>IF($B166="","",IF('Emissions (daily means)'!$BI166=0,"*",IF('Emissions (daily means)'!O166="","*",'Emissions (daily means)'!O166)))</f>
        <v/>
      </c>
      <c r="M166" s="213" t="str">
        <f>IF($B166="","",IF('Emissions (daily means)'!$BI166=0,"*",IF('Emissions (daily means)'!P166="","*",'Emissions (daily means)'!P166)))</f>
        <v/>
      </c>
      <c r="N166" s="216" t="str">
        <f>IF($B166="","",IF('Emissions (daily means)'!$BI166=0,"*",IF('Emissions (daily means)'!Q166="","*",'Emissions (daily means)'!Q166)))</f>
        <v/>
      </c>
      <c r="O166" s="216" t="str">
        <f>IF($B166="","",IF('Emissions (daily means)'!$BI166=0,"*",IF('Emissions (daily means)'!R166="","*",'Emissions (daily means)'!R166)))</f>
        <v/>
      </c>
      <c r="P166" s="216" t="str">
        <f>IF($B166="","",IF('Emissions (daily means)'!$BI166=0,"*",IF('Emissions (daily means)'!S166="","*",'Emissions (daily means)'!S166)))</f>
        <v/>
      </c>
      <c r="Q166" s="219" t="str">
        <f>IF($B166="","",IF('Emissions (daily means)'!$BI166=0,"*",IF('Emissions (daily means)'!T166="","*",'Emissions (daily means)'!T166)))</f>
        <v/>
      </c>
      <c r="R166" s="220" t="str">
        <f>IF($B166="","",IF('Emissions (daily means)'!$BI166=0,"*",IF('Emissions (daily means)'!U166="","*",'Emissions (daily means)'!U166)))</f>
        <v/>
      </c>
      <c r="S166" s="217" t="str">
        <f>IF($B166="","",IF('Emissions (daily means)'!$BI166=0,"*",IF('Emissions (daily means)'!V166="","*",'Emissions (daily means)'!V166)))</f>
        <v/>
      </c>
      <c r="T166" s="216" t="str">
        <f>IF($B166="","",IF('Emissions (daily means)'!$BI166=0,"*",IF('Emissions (daily means)'!W166="","*",'Emissions (daily means)'!W166)))</f>
        <v/>
      </c>
      <c r="U166" s="219" t="str">
        <f>IF($B166="","",IF('Emissions (daily means)'!$BI166=0,"*",IF('Emissions (daily means)'!X166="","*",'Emissions (daily means)'!X166)))</f>
        <v/>
      </c>
      <c r="V166" s="221" t="str">
        <f>IF($B166="","",IF('Emissions (daily means)'!$BI166=0,"*",IF('Emissions (daily means)'!Y166="","*",'Emissions (daily means)'!Y166)))</f>
        <v/>
      </c>
      <c r="W166" s="217" t="str">
        <f>IF($B166="","",IF('Emissions (daily means)'!$BI166=0,"*",IF('Emissions (daily means)'!Z166="","*",'Emissions (daily means)'!Z166)))</f>
        <v/>
      </c>
      <c r="X166" s="217" t="str">
        <f>IF($B166="","",IF('Emissions (daily means)'!$BI166=0,"*",IF('Emissions (daily means)'!AA166="","*",'Emissions (daily means)'!AA166)))</f>
        <v/>
      </c>
      <c r="Y166" s="219" t="str">
        <f>IF($B166="","",IF('Emissions (daily means)'!$BI166=0,"*",IF('Emissions (daily means)'!AB166="","*",'Emissions (daily means)'!AB166)))</f>
        <v/>
      </c>
      <c r="Z166" s="220" t="str">
        <f>IF($B166="","",IF('Emissions (daily means)'!$BI166=0,"*",IF('Emissions (daily means)'!AC166="","*",'Emissions (daily means)'!AC166)))</f>
        <v/>
      </c>
      <c r="AA166" s="216" t="str">
        <f>IF($B166="","",IF('Emissions (daily means)'!$BI166=0,"*",IF('Emissions (daily means)'!AD166="","*",'Emissions (daily means)'!AD166)))</f>
        <v/>
      </c>
      <c r="AB166" s="216" t="str">
        <f>IF($B166="","",IF('Emissions (daily means)'!$BI166=0,"*",IF('Emissions (daily means)'!AE166="","*",'Emissions (daily means)'!AE166)))</f>
        <v/>
      </c>
      <c r="AC166" s="216" t="str">
        <f>IF($B166="","",IF('Emissions (daily means)'!$BI166=0,"*",IF('Emissions (daily means)'!AF166="","*",'Emissions (daily means)'!AF166)))</f>
        <v/>
      </c>
      <c r="AD166" s="216" t="str">
        <f>IF($B166="","",IF('Emissions (daily means)'!$BI166=0,"*",IF('Emissions (daily means)'!AG166="","*",'Emissions (daily means)'!AG166)))</f>
        <v/>
      </c>
      <c r="AE166" s="216" t="str">
        <f>IF($B166="","",IF('Emissions (daily means)'!$BI166=0,"*",IF('Emissions (daily means)'!AH166="","*",'Emissions (daily means)'!AH166)))</f>
        <v/>
      </c>
      <c r="AF166" s="216" t="str">
        <f>IF($B166="","",IF('Emissions (daily means)'!$BI166=0,"*",IF('Emissions (daily means)'!AI166="","*",'Emissions (daily means)'!AI166)))</f>
        <v/>
      </c>
      <c r="AG166" s="216" t="str">
        <f>IF($B166="","",IF('Emissions (daily means)'!$BI166=0,"*",IF('Emissions (daily means)'!AJ166="","*",'Emissions (daily means)'!AJ166)))</f>
        <v/>
      </c>
      <c r="AH166" s="217" t="str">
        <f>IF($B166="","",IF('Emissions (daily means)'!$BI166=0,"*",IF('Emissions (daily means)'!AK166="","*",'Emissions (daily means)'!AK166)))</f>
        <v/>
      </c>
      <c r="AI166" s="220" t="str">
        <f>IF($B166="","",IF('Emissions (daily means)'!$BI166=0,"*",IF('Emissions (daily means)'!AL166="","*",'Emissions (daily means)'!AL166)))</f>
        <v/>
      </c>
      <c r="AJ166" s="216" t="str">
        <f>IF($B166="","",IF('Emissions (daily means)'!$BI166=0,"*",IF('Emissions (daily means)'!AM166="","*",'Emissions (daily means)'!AM166)))</f>
        <v/>
      </c>
      <c r="AK166" s="223" t="str">
        <f>IF($B166="","",IF('Emissions (daily means)'!$BI166=0,"*",IF('Emissions (daily means)'!AN166="","*",'Emissions (daily means)'!AN166)))</f>
        <v/>
      </c>
      <c r="AL166" s="224" t="str">
        <f>IF($B166="","",IF('Emissions (daily means)'!$BI166=0,"*",IF('Emissions (daily means)'!AO166="","*",'Emissions (daily means)'!AO166)))</f>
        <v/>
      </c>
      <c r="AM166" s="225" t="str">
        <f>IF($B166="","",IF('Emissions (daily means)'!$BI166=0,"*",IF('Emissions (daily means)'!BC166="","*",'Emissions (daily means)'!BC166)))</f>
        <v/>
      </c>
      <c r="AN166" s="226" t="str">
        <f>IF($B166="","",IF('Emissions (daily means)'!$BI166=0,"*",IF('Emissions (daily means)'!BD166="","*",'Emissions (daily means)'!BD166)))</f>
        <v/>
      </c>
      <c r="AO166" s="227" t="str">
        <f>IF($B166="","",IF('Emissions (daily means)'!$BI166=0,"*",IF('Emissions (daily means)'!BE166="","*",'Emissions (daily means)'!BE166)))</f>
        <v/>
      </c>
      <c r="AP166" s="217"/>
      <c r="BI166" s="157" t="str">
        <f t="shared" si="78"/>
        <v/>
      </c>
      <c r="BJ166" s="157" t="str">
        <f t="shared" si="75"/>
        <v/>
      </c>
      <c r="BK166" s="66" t="str">
        <f t="shared" si="76"/>
        <v/>
      </c>
      <c r="BL166" s="65" t="str">
        <f t="shared" si="56"/>
        <v/>
      </c>
      <c r="BM166" s="64" t="str">
        <f t="shared" si="56"/>
        <v/>
      </c>
      <c r="BN166" s="64" t="str">
        <f t="shared" si="56"/>
        <v/>
      </c>
      <c r="BO166" s="64" t="str">
        <f t="shared" si="56"/>
        <v/>
      </c>
      <c r="BP166" s="65" t="str">
        <f t="shared" si="56"/>
        <v/>
      </c>
      <c r="BQ166" s="65" t="str">
        <f t="shared" si="55"/>
        <v/>
      </c>
      <c r="BR166" s="65" t="str">
        <f t="shared" si="55"/>
        <v/>
      </c>
      <c r="BS166" s="65" t="str">
        <f t="shared" si="55"/>
        <v/>
      </c>
      <c r="BT166" s="64" t="str">
        <f t="shared" ref="BT166:BY215" si="79">IF($BI166="","",IF(BB166="","",BB166))</f>
        <v/>
      </c>
      <c r="BU166" s="65" t="str">
        <f t="shared" si="79"/>
        <v/>
      </c>
      <c r="BV166" s="65" t="str">
        <f t="shared" si="79"/>
        <v/>
      </c>
      <c r="BW166" s="65" t="str">
        <f t="shared" si="54"/>
        <v/>
      </c>
      <c r="BX166" s="65" t="str">
        <f t="shared" si="54"/>
        <v/>
      </c>
      <c r="BY166" s="65" t="str">
        <f t="shared" si="54"/>
        <v/>
      </c>
      <c r="BZ166" s="169" t="str">
        <f t="shared" si="77"/>
        <v/>
      </c>
      <c r="CH166" s="157" t="str">
        <f t="shared" si="57"/>
        <v/>
      </c>
      <c r="CI166" s="157" t="str">
        <f t="shared" si="58"/>
        <v/>
      </c>
      <c r="CJ166" s="165" t="str">
        <f t="shared" si="59"/>
        <v/>
      </c>
      <c r="CK166" s="66" t="str">
        <f t="shared" si="60"/>
        <v/>
      </c>
      <c r="CL166" s="65" t="str">
        <f t="shared" si="61"/>
        <v/>
      </c>
      <c r="CM166" s="64" t="str">
        <f t="shared" si="62"/>
        <v/>
      </c>
      <c r="CN166" s="64" t="str">
        <f t="shared" si="63"/>
        <v/>
      </c>
      <c r="CO166" s="64" t="str">
        <f t="shared" si="64"/>
        <v/>
      </c>
      <c r="CP166" s="65" t="str">
        <f t="shared" si="65"/>
        <v/>
      </c>
      <c r="CQ166" s="65" t="str">
        <f t="shared" si="66"/>
        <v/>
      </c>
      <c r="CR166" s="65" t="str">
        <f t="shared" si="67"/>
        <v/>
      </c>
      <c r="CS166" s="65" t="str">
        <f t="shared" si="68"/>
        <v/>
      </c>
      <c r="CT166" s="64" t="str">
        <f t="shared" si="69"/>
        <v/>
      </c>
      <c r="CU166" s="65" t="str">
        <f t="shared" si="70"/>
        <v/>
      </c>
      <c r="CV166" s="65" t="str">
        <f t="shared" si="71"/>
        <v/>
      </c>
      <c r="CW166" s="65" t="str">
        <f t="shared" si="72"/>
        <v/>
      </c>
      <c r="CX166" s="65" t="str">
        <f t="shared" si="73"/>
        <v/>
      </c>
      <c r="CY166" s="65" t="str">
        <f t="shared" si="74"/>
        <v/>
      </c>
    </row>
    <row r="167" spans="2:103" ht="15.75" customHeight="1" x14ac:dyDescent="0.25">
      <c r="B167" s="213" t="str">
        <f>IF('Emissions (daily means)'!D167="","",'Emissions (daily means)'!D167)</f>
        <v/>
      </c>
      <c r="C167" s="213" t="str">
        <f>IF('Emissions (daily means)'!B167="","",'Emissions (daily means)'!B167)</f>
        <v/>
      </c>
      <c r="D167" s="214" t="str">
        <f>IF('Emissions (daily means)'!E167="","",'Emissions (daily means)'!E167)</f>
        <v/>
      </c>
      <c r="E167" s="215" t="str">
        <f>IF('Emissions (daily means)'!F167="","",'Emissions (daily means)'!F167)</f>
        <v/>
      </c>
      <c r="F167" s="216" t="str">
        <f>IF($B167="","",IF('Emissions (daily means)'!$BI167=0,"*",IF('Emissions (daily means)'!I167="","*",'Emissions (daily means)'!I167)))</f>
        <v/>
      </c>
      <c r="G167" s="217" t="str">
        <f>IF($B167="","",IF('Emissions (daily means)'!$BI167=0,"*",IF('Emissions (daily means)'!J167="","*",'Emissions (daily means)'!J167)))</f>
        <v/>
      </c>
      <c r="H167" s="216" t="str">
        <f>IF($B167="","",IF('Emissions (daily means)'!$BI167=0,"*",IF('Emissions (daily means)'!K167="","*",'Emissions (daily means)'!K167)))</f>
        <v/>
      </c>
      <c r="I167" s="217" t="str">
        <f>IF($B167="","",IF('Emissions (daily means)'!$BI167=0,"*",IF('Emissions (daily means)'!L167="","*",'Emissions (daily means)'!L167)))</f>
        <v/>
      </c>
      <c r="J167" s="216" t="str">
        <f>IF($B167="","",IF('Emissions (daily means)'!$BI167=0,"*",IF('Emissions (daily means)'!M167="","*",'Emissions (daily means)'!M167)))</f>
        <v/>
      </c>
      <c r="K167" s="216" t="str">
        <f>IF($B167="","",IF('Emissions (daily means)'!$BI167=0,"*",IF('Emissions (daily means)'!N167="","*",'Emissions (daily means)'!N167)))</f>
        <v/>
      </c>
      <c r="L167" s="218" t="str">
        <f>IF($B167="","",IF('Emissions (daily means)'!$BI167=0,"*",IF('Emissions (daily means)'!O167="","*",'Emissions (daily means)'!O167)))</f>
        <v/>
      </c>
      <c r="M167" s="213" t="str">
        <f>IF($B167="","",IF('Emissions (daily means)'!$BI167=0,"*",IF('Emissions (daily means)'!P167="","*",'Emissions (daily means)'!P167)))</f>
        <v/>
      </c>
      <c r="N167" s="216" t="str">
        <f>IF($B167="","",IF('Emissions (daily means)'!$BI167=0,"*",IF('Emissions (daily means)'!Q167="","*",'Emissions (daily means)'!Q167)))</f>
        <v/>
      </c>
      <c r="O167" s="216" t="str">
        <f>IF($B167="","",IF('Emissions (daily means)'!$BI167=0,"*",IF('Emissions (daily means)'!R167="","*",'Emissions (daily means)'!R167)))</f>
        <v/>
      </c>
      <c r="P167" s="216" t="str">
        <f>IF($B167="","",IF('Emissions (daily means)'!$BI167=0,"*",IF('Emissions (daily means)'!S167="","*",'Emissions (daily means)'!S167)))</f>
        <v/>
      </c>
      <c r="Q167" s="219" t="str">
        <f>IF($B167="","",IF('Emissions (daily means)'!$BI167=0,"*",IF('Emissions (daily means)'!T167="","*",'Emissions (daily means)'!T167)))</f>
        <v/>
      </c>
      <c r="R167" s="220" t="str">
        <f>IF($B167="","",IF('Emissions (daily means)'!$BI167=0,"*",IF('Emissions (daily means)'!U167="","*",'Emissions (daily means)'!U167)))</f>
        <v/>
      </c>
      <c r="S167" s="217" t="str">
        <f>IF($B167="","",IF('Emissions (daily means)'!$BI167=0,"*",IF('Emissions (daily means)'!V167="","*",'Emissions (daily means)'!V167)))</f>
        <v/>
      </c>
      <c r="T167" s="216" t="str">
        <f>IF($B167="","",IF('Emissions (daily means)'!$BI167=0,"*",IF('Emissions (daily means)'!W167="","*",'Emissions (daily means)'!W167)))</f>
        <v/>
      </c>
      <c r="U167" s="219" t="str">
        <f>IF($B167="","",IF('Emissions (daily means)'!$BI167=0,"*",IF('Emissions (daily means)'!X167="","*",'Emissions (daily means)'!X167)))</f>
        <v/>
      </c>
      <c r="V167" s="221" t="str">
        <f>IF($B167="","",IF('Emissions (daily means)'!$BI167=0,"*",IF('Emissions (daily means)'!Y167="","*",'Emissions (daily means)'!Y167)))</f>
        <v/>
      </c>
      <c r="W167" s="217" t="str">
        <f>IF($B167="","",IF('Emissions (daily means)'!$BI167=0,"*",IF('Emissions (daily means)'!Z167="","*",'Emissions (daily means)'!Z167)))</f>
        <v/>
      </c>
      <c r="X167" s="217" t="str">
        <f>IF($B167="","",IF('Emissions (daily means)'!$BI167=0,"*",IF('Emissions (daily means)'!AA167="","*",'Emissions (daily means)'!AA167)))</f>
        <v/>
      </c>
      <c r="Y167" s="219" t="str">
        <f>IF($B167="","",IF('Emissions (daily means)'!$BI167=0,"*",IF('Emissions (daily means)'!AB167="","*",'Emissions (daily means)'!AB167)))</f>
        <v/>
      </c>
      <c r="Z167" s="220" t="str">
        <f>IF($B167="","",IF('Emissions (daily means)'!$BI167=0,"*",IF('Emissions (daily means)'!AC167="","*",'Emissions (daily means)'!AC167)))</f>
        <v/>
      </c>
      <c r="AA167" s="216" t="str">
        <f>IF($B167="","",IF('Emissions (daily means)'!$BI167=0,"*",IF('Emissions (daily means)'!AD167="","*",'Emissions (daily means)'!AD167)))</f>
        <v/>
      </c>
      <c r="AB167" s="216" t="str">
        <f>IF($B167="","",IF('Emissions (daily means)'!$BI167=0,"*",IF('Emissions (daily means)'!AE167="","*",'Emissions (daily means)'!AE167)))</f>
        <v/>
      </c>
      <c r="AC167" s="216" t="str">
        <f>IF($B167="","",IF('Emissions (daily means)'!$BI167=0,"*",IF('Emissions (daily means)'!AF167="","*",'Emissions (daily means)'!AF167)))</f>
        <v/>
      </c>
      <c r="AD167" s="216" t="str">
        <f>IF($B167="","",IF('Emissions (daily means)'!$BI167=0,"*",IF('Emissions (daily means)'!AG167="","*",'Emissions (daily means)'!AG167)))</f>
        <v/>
      </c>
      <c r="AE167" s="216" t="str">
        <f>IF($B167="","",IF('Emissions (daily means)'!$BI167=0,"*",IF('Emissions (daily means)'!AH167="","*",'Emissions (daily means)'!AH167)))</f>
        <v/>
      </c>
      <c r="AF167" s="216" t="str">
        <f>IF($B167="","",IF('Emissions (daily means)'!$BI167=0,"*",IF('Emissions (daily means)'!AI167="","*",'Emissions (daily means)'!AI167)))</f>
        <v/>
      </c>
      <c r="AG167" s="216" t="str">
        <f>IF($B167="","",IF('Emissions (daily means)'!$BI167=0,"*",IF('Emissions (daily means)'!AJ167="","*",'Emissions (daily means)'!AJ167)))</f>
        <v/>
      </c>
      <c r="AH167" s="217" t="str">
        <f>IF($B167="","",IF('Emissions (daily means)'!$BI167=0,"*",IF('Emissions (daily means)'!AK167="","*",'Emissions (daily means)'!AK167)))</f>
        <v/>
      </c>
      <c r="AI167" s="220" t="str">
        <f>IF($B167="","",IF('Emissions (daily means)'!$BI167=0,"*",IF('Emissions (daily means)'!AL167="","*",'Emissions (daily means)'!AL167)))</f>
        <v/>
      </c>
      <c r="AJ167" s="216" t="str">
        <f>IF($B167="","",IF('Emissions (daily means)'!$BI167=0,"*",IF('Emissions (daily means)'!AM167="","*",'Emissions (daily means)'!AM167)))</f>
        <v/>
      </c>
      <c r="AK167" s="223" t="str">
        <f>IF($B167="","",IF('Emissions (daily means)'!$BI167=0,"*",IF('Emissions (daily means)'!AN167="","*",'Emissions (daily means)'!AN167)))</f>
        <v/>
      </c>
      <c r="AL167" s="224" t="str">
        <f>IF($B167="","",IF('Emissions (daily means)'!$BI167=0,"*",IF('Emissions (daily means)'!AO167="","*",'Emissions (daily means)'!AO167)))</f>
        <v/>
      </c>
      <c r="AM167" s="225" t="str">
        <f>IF($B167="","",IF('Emissions (daily means)'!$BI167=0,"*",IF('Emissions (daily means)'!BC167="","*",'Emissions (daily means)'!BC167)))</f>
        <v/>
      </c>
      <c r="AN167" s="226" t="str">
        <f>IF($B167="","",IF('Emissions (daily means)'!$BI167=0,"*",IF('Emissions (daily means)'!BD167="","*",'Emissions (daily means)'!BD167)))</f>
        <v/>
      </c>
      <c r="AO167" s="227" t="str">
        <f>IF($B167="","",IF('Emissions (daily means)'!$BI167=0,"*",IF('Emissions (daily means)'!BE167="","*",'Emissions (daily means)'!BE167)))</f>
        <v/>
      </c>
      <c r="AP167" s="217"/>
      <c r="BI167" s="157" t="str">
        <f t="shared" si="78"/>
        <v/>
      </c>
      <c r="BJ167" s="157" t="str">
        <f t="shared" si="75"/>
        <v/>
      </c>
      <c r="BK167" s="66" t="str">
        <f t="shared" si="76"/>
        <v/>
      </c>
      <c r="BL167" s="65" t="str">
        <f t="shared" si="56"/>
        <v/>
      </c>
      <c r="BM167" s="64" t="str">
        <f t="shared" si="56"/>
        <v/>
      </c>
      <c r="BN167" s="64" t="str">
        <f t="shared" si="56"/>
        <v/>
      </c>
      <c r="BO167" s="64" t="str">
        <f t="shared" si="56"/>
        <v/>
      </c>
      <c r="BP167" s="65" t="str">
        <f t="shared" si="56"/>
        <v/>
      </c>
      <c r="BQ167" s="65" t="str">
        <f t="shared" si="56"/>
        <v/>
      </c>
      <c r="BR167" s="65" t="str">
        <f t="shared" si="56"/>
        <v/>
      </c>
      <c r="BS167" s="65" t="str">
        <f t="shared" si="56"/>
        <v/>
      </c>
      <c r="BT167" s="64" t="str">
        <f t="shared" si="79"/>
        <v/>
      </c>
      <c r="BU167" s="65" t="str">
        <f t="shared" si="79"/>
        <v/>
      </c>
      <c r="BV167" s="65" t="str">
        <f t="shared" si="79"/>
        <v/>
      </c>
      <c r="BW167" s="65" t="str">
        <f t="shared" si="54"/>
        <v/>
      </c>
      <c r="BX167" s="65" t="str">
        <f t="shared" si="54"/>
        <v/>
      </c>
      <c r="BY167" s="65" t="str">
        <f t="shared" si="54"/>
        <v/>
      </c>
      <c r="BZ167" s="169" t="str">
        <f t="shared" si="77"/>
        <v/>
      </c>
      <c r="CH167" s="157" t="str">
        <f t="shared" si="57"/>
        <v/>
      </c>
      <c r="CI167" s="157" t="str">
        <f t="shared" si="58"/>
        <v/>
      </c>
      <c r="CJ167" s="165" t="str">
        <f t="shared" si="59"/>
        <v/>
      </c>
      <c r="CK167" s="66" t="str">
        <f t="shared" si="60"/>
        <v/>
      </c>
      <c r="CL167" s="65" t="str">
        <f t="shared" si="61"/>
        <v/>
      </c>
      <c r="CM167" s="64" t="str">
        <f t="shared" si="62"/>
        <v/>
      </c>
      <c r="CN167" s="64" t="str">
        <f t="shared" si="63"/>
        <v/>
      </c>
      <c r="CO167" s="64" t="str">
        <f t="shared" si="64"/>
        <v/>
      </c>
      <c r="CP167" s="65" t="str">
        <f t="shared" si="65"/>
        <v/>
      </c>
      <c r="CQ167" s="65" t="str">
        <f t="shared" si="66"/>
        <v/>
      </c>
      <c r="CR167" s="65" t="str">
        <f t="shared" si="67"/>
        <v/>
      </c>
      <c r="CS167" s="65" t="str">
        <f t="shared" si="68"/>
        <v/>
      </c>
      <c r="CT167" s="64" t="str">
        <f t="shared" si="69"/>
        <v/>
      </c>
      <c r="CU167" s="65" t="str">
        <f t="shared" si="70"/>
        <v/>
      </c>
      <c r="CV167" s="65" t="str">
        <f t="shared" si="71"/>
        <v/>
      </c>
      <c r="CW167" s="65" t="str">
        <f t="shared" si="72"/>
        <v/>
      </c>
      <c r="CX167" s="65" t="str">
        <f t="shared" si="73"/>
        <v/>
      </c>
      <c r="CY167" s="65" t="str">
        <f t="shared" si="74"/>
        <v/>
      </c>
    </row>
    <row r="168" spans="2:103" ht="15.75" customHeight="1" x14ac:dyDescent="0.25">
      <c r="B168" s="213" t="str">
        <f>IF('Emissions (daily means)'!D168="","",'Emissions (daily means)'!D168)</f>
        <v/>
      </c>
      <c r="C168" s="213" t="str">
        <f>IF('Emissions (daily means)'!B168="","",'Emissions (daily means)'!B168)</f>
        <v/>
      </c>
      <c r="D168" s="214" t="str">
        <f>IF('Emissions (daily means)'!E168="","",'Emissions (daily means)'!E168)</f>
        <v/>
      </c>
      <c r="E168" s="215" t="str">
        <f>IF('Emissions (daily means)'!F168="","",'Emissions (daily means)'!F168)</f>
        <v/>
      </c>
      <c r="F168" s="216" t="str">
        <f>IF($B168="","",IF('Emissions (daily means)'!$BI168=0,"*",IF('Emissions (daily means)'!I168="","*",'Emissions (daily means)'!I168)))</f>
        <v/>
      </c>
      <c r="G168" s="217" t="str">
        <f>IF($B168="","",IF('Emissions (daily means)'!$BI168=0,"*",IF('Emissions (daily means)'!J168="","*",'Emissions (daily means)'!J168)))</f>
        <v/>
      </c>
      <c r="H168" s="216" t="str">
        <f>IF($B168="","",IF('Emissions (daily means)'!$BI168=0,"*",IF('Emissions (daily means)'!K168="","*",'Emissions (daily means)'!K168)))</f>
        <v/>
      </c>
      <c r="I168" s="217" t="str">
        <f>IF($B168="","",IF('Emissions (daily means)'!$BI168=0,"*",IF('Emissions (daily means)'!L168="","*",'Emissions (daily means)'!L168)))</f>
        <v/>
      </c>
      <c r="J168" s="216" t="str">
        <f>IF($B168="","",IF('Emissions (daily means)'!$BI168=0,"*",IF('Emissions (daily means)'!M168="","*",'Emissions (daily means)'!M168)))</f>
        <v/>
      </c>
      <c r="K168" s="216" t="str">
        <f>IF($B168="","",IF('Emissions (daily means)'!$BI168=0,"*",IF('Emissions (daily means)'!N168="","*",'Emissions (daily means)'!N168)))</f>
        <v/>
      </c>
      <c r="L168" s="218" t="str">
        <f>IF($B168="","",IF('Emissions (daily means)'!$BI168=0,"*",IF('Emissions (daily means)'!O168="","*",'Emissions (daily means)'!O168)))</f>
        <v/>
      </c>
      <c r="M168" s="213" t="str">
        <f>IF($B168="","",IF('Emissions (daily means)'!$BI168=0,"*",IF('Emissions (daily means)'!P168="","*",'Emissions (daily means)'!P168)))</f>
        <v/>
      </c>
      <c r="N168" s="216" t="str">
        <f>IF($B168="","",IF('Emissions (daily means)'!$BI168=0,"*",IF('Emissions (daily means)'!Q168="","*",'Emissions (daily means)'!Q168)))</f>
        <v/>
      </c>
      <c r="O168" s="216" t="str">
        <f>IF($B168="","",IF('Emissions (daily means)'!$BI168=0,"*",IF('Emissions (daily means)'!R168="","*",'Emissions (daily means)'!R168)))</f>
        <v/>
      </c>
      <c r="P168" s="216" t="str">
        <f>IF($B168="","",IF('Emissions (daily means)'!$BI168=0,"*",IF('Emissions (daily means)'!S168="","*",'Emissions (daily means)'!S168)))</f>
        <v/>
      </c>
      <c r="Q168" s="219" t="str">
        <f>IF($B168="","",IF('Emissions (daily means)'!$BI168=0,"*",IF('Emissions (daily means)'!T168="","*",'Emissions (daily means)'!T168)))</f>
        <v/>
      </c>
      <c r="R168" s="220" t="str">
        <f>IF($B168="","",IF('Emissions (daily means)'!$BI168=0,"*",IF('Emissions (daily means)'!U168="","*",'Emissions (daily means)'!U168)))</f>
        <v/>
      </c>
      <c r="S168" s="217" t="str">
        <f>IF($B168="","",IF('Emissions (daily means)'!$BI168=0,"*",IF('Emissions (daily means)'!V168="","*",'Emissions (daily means)'!V168)))</f>
        <v/>
      </c>
      <c r="T168" s="216" t="str">
        <f>IF($B168="","",IF('Emissions (daily means)'!$BI168=0,"*",IF('Emissions (daily means)'!W168="","*",'Emissions (daily means)'!W168)))</f>
        <v/>
      </c>
      <c r="U168" s="219" t="str">
        <f>IF($B168="","",IF('Emissions (daily means)'!$BI168=0,"*",IF('Emissions (daily means)'!X168="","*",'Emissions (daily means)'!X168)))</f>
        <v/>
      </c>
      <c r="V168" s="221" t="str">
        <f>IF($B168="","",IF('Emissions (daily means)'!$BI168=0,"*",IF('Emissions (daily means)'!Y168="","*",'Emissions (daily means)'!Y168)))</f>
        <v/>
      </c>
      <c r="W168" s="217" t="str">
        <f>IF($B168="","",IF('Emissions (daily means)'!$BI168=0,"*",IF('Emissions (daily means)'!Z168="","*",'Emissions (daily means)'!Z168)))</f>
        <v/>
      </c>
      <c r="X168" s="217" t="str">
        <f>IF($B168="","",IF('Emissions (daily means)'!$BI168=0,"*",IF('Emissions (daily means)'!AA168="","*",'Emissions (daily means)'!AA168)))</f>
        <v/>
      </c>
      <c r="Y168" s="219" t="str">
        <f>IF($B168="","",IF('Emissions (daily means)'!$BI168=0,"*",IF('Emissions (daily means)'!AB168="","*",'Emissions (daily means)'!AB168)))</f>
        <v/>
      </c>
      <c r="Z168" s="220" t="str">
        <f>IF($B168="","",IF('Emissions (daily means)'!$BI168=0,"*",IF('Emissions (daily means)'!AC168="","*",'Emissions (daily means)'!AC168)))</f>
        <v/>
      </c>
      <c r="AA168" s="216" t="str">
        <f>IF($B168="","",IF('Emissions (daily means)'!$BI168=0,"*",IF('Emissions (daily means)'!AD168="","*",'Emissions (daily means)'!AD168)))</f>
        <v/>
      </c>
      <c r="AB168" s="216" t="str">
        <f>IF($B168="","",IF('Emissions (daily means)'!$BI168=0,"*",IF('Emissions (daily means)'!AE168="","*",'Emissions (daily means)'!AE168)))</f>
        <v/>
      </c>
      <c r="AC168" s="216" t="str">
        <f>IF($B168="","",IF('Emissions (daily means)'!$BI168=0,"*",IF('Emissions (daily means)'!AF168="","*",'Emissions (daily means)'!AF168)))</f>
        <v/>
      </c>
      <c r="AD168" s="216" t="str">
        <f>IF($B168="","",IF('Emissions (daily means)'!$BI168=0,"*",IF('Emissions (daily means)'!AG168="","*",'Emissions (daily means)'!AG168)))</f>
        <v/>
      </c>
      <c r="AE168" s="216" t="str">
        <f>IF($B168="","",IF('Emissions (daily means)'!$BI168=0,"*",IF('Emissions (daily means)'!AH168="","*",'Emissions (daily means)'!AH168)))</f>
        <v/>
      </c>
      <c r="AF168" s="216" t="str">
        <f>IF($B168="","",IF('Emissions (daily means)'!$BI168=0,"*",IF('Emissions (daily means)'!AI168="","*",'Emissions (daily means)'!AI168)))</f>
        <v/>
      </c>
      <c r="AG168" s="216" t="str">
        <f>IF($B168="","",IF('Emissions (daily means)'!$BI168=0,"*",IF('Emissions (daily means)'!AJ168="","*",'Emissions (daily means)'!AJ168)))</f>
        <v/>
      </c>
      <c r="AH168" s="217" t="str">
        <f>IF($B168="","",IF('Emissions (daily means)'!$BI168=0,"*",IF('Emissions (daily means)'!AK168="","*",'Emissions (daily means)'!AK168)))</f>
        <v/>
      </c>
      <c r="AI168" s="220" t="str">
        <f>IF($B168="","",IF('Emissions (daily means)'!$BI168=0,"*",IF('Emissions (daily means)'!AL168="","*",'Emissions (daily means)'!AL168)))</f>
        <v/>
      </c>
      <c r="AJ168" s="216" t="str">
        <f>IF($B168="","",IF('Emissions (daily means)'!$BI168=0,"*",IF('Emissions (daily means)'!AM168="","*",'Emissions (daily means)'!AM168)))</f>
        <v/>
      </c>
      <c r="AK168" s="223" t="str">
        <f>IF($B168="","",IF('Emissions (daily means)'!$BI168=0,"*",IF('Emissions (daily means)'!AN168="","*",'Emissions (daily means)'!AN168)))</f>
        <v/>
      </c>
      <c r="AL168" s="224" t="str">
        <f>IF($B168="","",IF('Emissions (daily means)'!$BI168=0,"*",IF('Emissions (daily means)'!AO168="","*",'Emissions (daily means)'!AO168)))</f>
        <v/>
      </c>
      <c r="AM168" s="225" t="str">
        <f>IF($B168="","",IF('Emissions (daily means)'!$BI168=0,"*",IF('Emissions (daily means)'!BC168="","*",'Emissions (daily means)'!BC168)))</f>
        <v/>
      </c>
      <c r="AN168" s="226" t="str">
        <f>IF($B168="","",IF('Emissions (daily means)'!$BI168=0,"*",IF('Emissions (daily means)'!BD168="","*",'Emissions (daily means)'!BD168)))</f>
        <v/>
      </c>
      <c r="AO168" s="227" t="str">
        <f>IF($B168="","",IF('Emissions (daily means)'!$BI168=0,"*",IF('Emissions (daily means)'!BE168="","*",'Emissions (daily means)'!BE168)))</f>
        <v/>
      </c>
      <c r="AP168" s="217"/>
      <c r="BI168" s="157" t="str">
        <f t="shared" si="78"/>
        <v/>
      </c>
      <c r="BJ168" s="157" t="str">
        <f t="shared" si="75"/>
        <v/>
      </c>
      <c r="BK168" s="66" t="str">
        <f t="shared" si="76"/>
        <v/>
      </c>
      <c r="BL168" s="65" t="str">
        <f t="shared" si="56"/>
        <v/>
      </c>
      <c r="BM168" s="64" t="str">
        <f t="shared" si="56"/>
        <v/>
      </c>
      <c r="BN168" s="64" t="str">
        <f t="shared" si="56"/>
        <v/>
      </c>
      <c r="BO168" s="64" t="str">
        <f t="shared" si="56"/>
        <v/>
      </c>
      <c r="BP168" s="65" t="str">
        <f t="shared" si="56"/>
        <v/>
      </c>
      <c r="BQ168" s="65" t="str">
        <f t="shared" si="56"/>
        <v/>
      </c>
      <c r="BR168" s="65" t="str">
        <f t="shared" si="56"/>
        <v/>
      </c>
      <c r="BS168" s="65" t="str">
        <f t="shared" si="56"/>
        <v/>
      </c>
      <c r="BT168" s="64" t="str">
        <f t="shared" si="79"/>
        <v/>
      </c>
      <c r="BU168" s="65" t="str">
        <f t="shared" si="79"/>
        <v/>
      </c>
      <c r="BV168" s="65" t="str">
        <f t="shared" si="79"/>
        <v/>
      </c>
      <c r="BW168" s="65" t="str">
        <f t="shared" si="54"/>
        <v/>
      </c>
      <c r="BX168" s="65" t="str">
        <f t="shared" si="54"/>
        <v/>
      </c>
      <c r="BY168" s="65" t="str">
        <f t="shared" si="54"/>
        <v/>
      </c>
      <c r="BZ168" s="169" t="str">
        <f t="shared" si="77"/>
        <v/>
      </c>
      <c r="CH168" s="157" t="str">
        <f t="shared" si="57"/>
        <v/>
      </c>
      <c r="CI168" s="157" t="str">
        <f t="shared" si="58"/>
        <v/>
      </c>
      <c r="CJ168" s="165" t="str">
        <f t="shared" si="59"/>
        <v/>
      </c>
      <c r="CK168" s="66" t="str">
        <f t="shared" si="60"/>
        <v/>
      </c>
      <c r="CL168" s="65" t="str">
        <f t="shared" si="61"/>
        <v/>
      </c>
      <c r="CM168" s="64" t="str">
        <f t="shared" si="62"/>
        <v/>
      </c>
      <c r="CN168" s="64" t="str">
        <f t="shared" si="63"/>
        <v/>
      </c>
      <c r="CO168" s="64" t="str">
        <f t="shared" si="64"/>
        <v/>
      </c>
      <c r="CP168" s="65" t="str">
        <f t="shared" si="65"/>
        <v/>
      </c>
      <c r="CQ168" s="65" t="str">
        <f t="shared" si="66"/>
        <v/>
      </c>
      <c r="CR168" s="65" t="str">
        <f t="shared" si="67"/>
        <v/>
      </c>
      <c r="CS168" s="65" t="str">
        <f t="shared" si="68"/>
        <v/>
      </c>
      <c r="CT168" s="64" t="str">
        <f t="shared" si="69"/>
        <v/>
      </c>
      <c r="CU168" s="65" t="str">
        <f t="shared" si="70"/>
        <v/>
      </c>
      <c r="CV168" s="65" t="str">
        <f t="shared" si="71"/>
        <v/>
      </c>
      <c r="CW168" s="65" t="str">
        <f t="shared" si="72"/>
        <v/>
      </c>
      <c r="CX168" s="65" t="str">
        <f t="shared" si="73"/>
        <v/>
      </c>
      <c r="CY168" s="65" t="str">
        <f t="shared" si="74"/>
        <v/>
      </c>
    </row>
    <row r="169" spans="2:103" ht="15.75" customHeight="1" x14ac:dyDescent="0.25">
      <c r="B169" s="213" t="str">
        <f>IF('Emissions (daily means)'!D169="","",'Emissions (daily means)'!D169)</f>
        <v/>
      </c>
      <c r="C169" s="213" t="str">
        <f>IF('Emissions (daily means)'!B169="","",'Emissions (daily means)'!B169)</f>
        <v/>
      </c>
      <c r="D169" s="214" t="str">
        <f>IF('Emissions (daily means)'!E169="","",'Emissions (daily means)'!E169)</f>
        <v/>
      </c>
      <c r="E169" s="215" t="str">
        <f>IF('Emissions (daily means)'!F169="","",'Emissions (daily means)'!F169)</f>
        <v/>
      </c>
      <c r="F169" s="216" t="str">
        <f>IF($B169="","",IF('Emissions (daily means)'!$BI169=0,"*",IF('Emissions (daily means)'!I169="","*",'Emissions (daily means)'!I169)))</f>
        <v/>
      </c>
      <c r="G169" s="217" t="str">
        <f>IF($B169="","",IF('Emissions (daily means)'!$BI169=0,"*",IF('Emissions (daily means)'!J169="","*",'Emissions (daily means)'!J169)))</f>
        <v/>
      </c>
      <c r="H169" s="216" t="str">
        <f>IF($B169="","",IF('Emissions (daily means)'!$BI169=0,"*",IF('Emissions (daily means)'!K169="","*",'Emissions (daily means)'!K169)))</f>
        <v/>
      </c>
      <c r="I169" s="217" t="str">
        <f>IF($B169="","",IF('Emissions (daily means)'!$BI169=0,"*",IF('Emissions (daily means)'!L169="","*",'Emissions (daily means)'!L169)))</f>
        <v/>
      </c>
      <c r="J169" s="216" t="str">
        <f>IF($B169="","",IF('Emissions (daily means)'!$BI169=0,"*",IF('Emissions (daily means)'!M169="","*",'Emissions (daily means)'!M169)))</f>
        <v/>
      </c>
      <c r="K169" s="216" t="str">
        <f>IF($B169="","",IF('Emissions (daily means)'!$BI169=0,"*",IF('Emissions (daily means)'!N169="","*",'Emissions (daily means)'!N169)))</f>
        <v/>
      </c>
      <c r="L169" s="218" t="str">
        <f>IF($B169="","",IF('Emissions (daily means)'!$BI169=0,"*",IF('Emissions (daily means)'!O169="","*",'Emissions (daily means)'!O169)))</f>
        <v/>
      </c>
      <c r="M169" s="213" t="str">
        <f>IF($B169="","",IF('Emissions (daily means)'!$BI169=0,"*",IF('Emissions (daily means)'!P169="","*",'Emissions (daily means)'!P169)))</f>
        <v/>
      </c>
      <c r="N169" s="216" t="str">
        <f>IF($B169="","",IF('Emissions (daily means)'!$BI169=0,"*",IF('Emissions (daily means)'!Q169="","*",'Emissions (daily means)'!Q169)))</f>
        <v/>
      </c>
      <c r="O169" s="216" t="str">
        <f>IF($B169="","",IF('Emissions (daily means)'!$BI169=0,"*",IF('Emissions (daily means)'!R169="","*",'Emissions (daily means)'!R169)))</f>
        <v/>
      </c>
      <c r="P169" s="216" t="str">
        <f>IF($B169="","",IF('Emissions (daily means)'!$BI169=0,"*",IF('Emissions (daily means)'!S169="","*",'Emissions (daily means)'!S169)))</f>
        <v/>
      </c>
      <c r="Q169" s="219" t="str">
        <f>IF($B169="","",IF('Emissions (daily means)'!$BI169=0,"*",IF('Emissions (daily means)'!T169="","*",'Emissions (daily means)'!T169)))</f>
        <v/>
      </c>
      <c r="R169" s="220" t="str">
        <f>IF($B169="","",IF('Emissions (daily means)'!$BI169=0,"*",IF('Emissions (daily means)'!U169="","*",'Emissions (daily means)'!U169)))</f>
        <v/>
      </c>
      <c r="S169" s="217" t="str">
        <f>IF($B169="","",IF('Emissions (daily means)'!$BI169=0,"*",IF('Emissions (daily means)'!V169="","*",'Emissions (daily means)'!V169)))</f>
        <v/>
      </c>
      <c r="T169" s="216" t="str">
        <f>IF($B169="","",IF('Emissions (daily means)'!$BI169=0,"*",IF('Emissions (daily means)'!W169="","*",'Emissions (daily means)'!W169)))</f>
        <v/>
      </c>
      <c r="U169" s="219" t="str">
        <f>IF($B169="","",IF('Emissions (daily means)'!$BI169=0,"*",IF('Emissions (daily means)'!X169="","*",'Emissions (daily means)'!X169)))</f>
        <v/>
      </c>
      <c r="V169" s="221" t="str">
        <f>IF($B169="","",IF('Emissions (daily means)'!$BI169=0,"*",IF('Emissions (daily means)'!Y169="","*",'Emissions (daily means)'!Y169)))</f>
        <v/>
      </c>
      <c r="W169" s="217" t="str">
        <f>IF($B169="","",IF('Emissions (daily means)'!$BI169=0,"*",IF('Emissions (daily means)'!Z169="","*",'Emissions (daily means)'!Z169)))</f>
        <v/>
      </c>
      <c r="X169" s="217" t="str">
        <f>IF($B169="","",IF('Emissions (daily means)'!$BI169=0,"*",IF('Emissions (daily means)'!AA169="","*",'Emissions (daily means)'!AA169)))</f>
        <v/>
      </c>
      <c r="Y169" s="219" t="str">
        <f>IF($B169="","",IF('Emissions (daily means)'!$BI169=0,"*",IF('Emissions (daily means)'!AB169="","*",'Emissions (daily means)'!AB169)))</f>
        <v/>
      </c>
      <c r="Z169" s="220" t="str">
        <f>IF($B169="","",IF('Emissions (daily means)'!$BI169=0,"*",IF('Emissions (daily means)'!AC169="","*",'Emissions (daily means)'!AC169)))</f>
        <v/>
      </c>
      <c r="AA169" s="216" t="str">
        <f>IF($B169="","",IF('Emissions (daily means)'!$BI169=0,"*",IF('Emissions (daily means)'!AD169="","*",'Emissions (daily means)'!AD169)))</f>
        <v/>
      </c>
      <c r="AB169" s="216" t="str">
        <f>IF($B169="","",IF('Emissions (daily means)'!$BI169=0,"*",IF('Emissions (daily means)'!AE169="","*",'Emissions (daily means)'!AE169)))</f>
        <v/>
      </c>
      <c r="AC169" s="216" t="str">
        <f>IF($B169="","",IF('Emissions (daily means)'!$BI169=0,"*",IF('Emissions (daily means)'!AF169="","*",'Emissions (daily means)'!AF169)))</f>
        <v/>
      </c>
      <c r="AD169" s="216" t="str">
        <f>IF($B169="","",IF('Emissions (daily means)'!$BI169=0,"*",IF('Emissions (daily means)'!AG169="","*",'Emissions (daily means)'!AG169)))</f>
        <v/>
      </c>
      <c r="AE169" s="216" t="str">
        <f>IF($B169="","",IF('Emissions (daily means)'!$BI169=0,"*",IF('Emissions (daily means)'!AH169="","*",'Emissions (daily means)'!AH169)))</f>
        <v/>
      </c>
      <c r="AF169" s="216" t="str">
        <f>IF($B169="","",IF('Emissions (daily means)'!$BI169=0,"*",IF('Emissions (daily means)'!AI169="","*",'Emissions (daily means)'!AI169)))</f>
        <v/>
      </c>
      <c r="AG169" s="216" t="str">
        <f>IF($B169="","",IF('Emissions (daily means)'!$BI169=0,"*",IF('Emissions (daily means)'!AJ169="","*",'Emissions (daily means)'!AJ169)))</f>
        <v/>
      </c>
      <c r="AH169" s="217" t="str">
        <f>IF($B169="","",IF('Emissions (daily means)'!$BI169=0,"*",IF('Emissions (daily means)'!AK169="","*",'Emissions (daily means)'!AK169)))</f>
        <v/>
      </c>
      <c r="AI169" s="220" t="str">
        <f>IF($B169="","",IF('Emissions (daily means)'!$BI169=0,"*",IF('Emissions (daily means)'!AL169="","*",'Emissions (daily means)'!AL169)))</f>
        <v/>
      </c>
      <c r="AJ169" s="216" t="str">
        <f>IF($B169="","",IF('Emissions (daily means)'!$BI169=0,"*",IF('Emissions (daily means)'!AM169="","*",'Emissions (daily means)'!AM169)))</f>
        <v/>
      </c>
      <c r="AK169" s="223" t="str">
        <f>IF($B169="","",IF('Emissions (daily means)'!$BI169=0,"*",IF('Emissions (daily means)'!AN169="","*",'Emissions (daily means)'!AN169)))</f>
        <v/>
      </c>
      <c r="AL169" s="224" t="str">
        <f>IF($B169="","",IF('Emissions (daily means)'!$BI169=0,"*",IF('Emissions (daily means)'!AO169="","*",'Emissions (daily means)'!AO169)))</f>
        <v/>
      </c>
      <c r="AM169" s="225" t="str">
        <f>IF($B169="","",IF('Emissions (daily means)'!$BI169=0,"*",IF('Emissions (daily means)'!BC169="","*",'Emissions (daily means)'!BC169)))</f>
        <v/>
      </c>
      <c r="AN169" s="226" t="str">
        <f>IF($B169="","",IF('Emissions (daily means)'!$BI169=0,"*",IF('Emissions (daily means)'!BD169="","*",'Emissions (daily means)'!BD169)))</f>
        <v/>
      </c>
      <c r="AO169" s="227" t="str">
        <f>IF($B169="","",IF('Emissions (daily means)'!$BI169=0,"*",IF('Emissions (daily means)'!BE169="","*",'Emissions (daily means)'!BE169)))</f>
        <v/>
      </c>
      <c r="AP169" s="217"/>
      <c r="BI169" s="157" t="str">
        <f t="shared" si="78"/>
        <v/>
      </c>
      <c r="BJ169" s="157" t="str">
        <f t="shared" si="75"/>
        <v/>
      </c>
      <c r="BK169" s="66" t="str">
        <f t="shared" si="76"/>
        <v/>
      </c>
      <c r="BL169" s="65" t="str">
        <f t="shared" si="56"/>
        <v/>
      </c>
      <c r="BM169" s="64" t="str">
        <f t="shared" si="56"/>
        <v/>
      </c>
      <c r="BN169" s="64" t="str">
        <f t="shared" si="56"/>
        <v/>
      </c>
      <c r="BO169" s="64" t="str">
        <f t="shared" si="56"/>
        <v/>
      </c>
      <c r="BP169" s="65" t="str">
        <f t="shared" si="56"/>
        <v/>
      </c>
      <c r="BQ169" s="65" t="str">
        <f t="shared" si="56"/>
        <v/>
      </c>
      <c r="BR169" s="65" t="str">
        <f t="shared" si="56"/>
        <v/>
      </c>
      <c r="BS169" s="65" t="str">
        <f t="shared" si="56"/>
        <v/>
      </c>
      <c r="BT169" s="64" t="str">
        <f t="shared" si="79"/>
        <v/>
      </c>
      <c r="BU169" s="65" t="str">
        <f t="shared" si="79"/>
        <v/>
      </c>
      <c r="BV169" s="65" t="str">
        <f t="shared" si="79"/>
        <v/>
      </c>
      <c r="BW169" s="65" t="str">
        <f t="shared" si="54"/>
        <v/>
      </c>
      <c r="BX169" s="65" t="str">
        <f t="shared" si="54"/>
        <v/>
      </c>
      <c r="BY169" s="65" t="str">
        <f t="shared" si="54"/>
        <v/>
      </c>
      <c r="BZ169" s="169" t="str">
        <f t="shared" si="77"/>
        <v/>
      </c>
      <c r="CH169" s="157" t="str">
        <f t="shared" si="57"/>
        <v/>
      </c>
      <c r="CI169" s="157" t="str">
        <f t="shared" si="58"/>
        <v/>
      </c>
      <c r="CJ169" s="165" t="str">
        <f t="shared" si="59"/>
        <v/>
      </c>
      <c r="CK169" s="66" t="str">
        <f t="shared" si="60"/>
        <v/>
      </c>
      <c r="CL169" s="65" t="str">
        <f t="shared" si="61"/>
        <v/>
      </c>
      <c r="CM169" s="64" t="str">
        <f t="shared" si="62"/>
        <v/>
      </c>
      <c r="CN169" s="64" t="str">
        <f t="shared" si="63"/>
        <v/>
      </c>
      <c r="CO169" s="64" t="str">
        <f t="shared" si="64"/>
        <v/>
      </c>
      <c r="CP169" s="65" t="str">
        <f t="shared" si="65"/>
        <v/>
      </c>
      <c r="CQ169" s="65" t="str">
        <f t="shared" si="66"/>
        <v/>
      </c>
      <c r="CR169" s="65" t="str">
        <f t="shared" si="67"/>
        <v/>
      </c>
      <c r="CS169" s="65" t="str">
        <f t="shared" si="68"/>
        <v/>
      </c>
      <c r="CT169" s="64" t="str">
        <f t="shared" si="69"/>
        <v/>
      </c>
      <c r="CU169" s="65" t="str">
        <f t="shared" si="70"/>
        <v/>
      </c>
      <c r="CV169" s="65" t="str">
        <f t="shared" si="71"/>
        <v/>
      </c>
      <c r="CW169" s="65" t="str">
        <f t="shared" si="72"/>
        <v/>
      </c>
      <c r="CX169" s="65" t="str">
        <f t="shared" si="73"/>
        <v/>
      </c>
      <c r="CY169" s="65" t="str">
        <f t="shared" si="74"/>
        <v/>
      </c>
    </row>
    <row r="170" spans="2:103" ht="15.75" customHeight="1" x14ac:dyDescent="0.25">
      <c r="B170" s="213" t="str">
        <f>IF('Emissions (daily means)'!D170="","",'Emissions (daily means)'!D170)</f>
        <v/>
      </c>
      <c r="C170" s="213" t="str">
        <f>IF('Emissions (daily means)'!B170="","",'Emissions (daily means)'!B170)</f>
        <v/>
      </c>
      <c r="D170" s="214" t="str">
        <f>IF('Emissions (daily means)'!E170="","",'Emissions (daily means)'!E170)</f>
        <v/>
      </c>
      <c r="E170" s="215" t="str">
        <f>IF('Emissions (daily means)'!F170="","",'Emissions (daily means)'!F170)</f>
        <v/>
      </c>
      <c r="F170" s="216" t="str">
        <f>IF($B170="","",IF('Emissions (daily means)'!$BI170=0,"*",IF('Emissions (daily means)'!I170="","*",'Emissions (daily means)'!I170)))</f>
        <v/>
      </c>
      <c r="G170" s="217" t="str">
        <f>IF($B170="","",IF('Emissions (daily means)'!$BI170=0,"*",IF('Emissions (daily means)'!J170="","*",'Emissions (daily means)'!J170)))</f>
        <v/>
      </c>
      <c r="H170" s="216" t="str">
        <f>IF($B170="","",IF('Emissions (daily means)'!$BI170=0,"*",IF('Emissions (daily means)'!K170="","*",'Emissions (daily means)'!K170)))</f>
        <v/>
      </c>
      <c r="I170" s="217" t="str">
        <f>IF($B170="","",IF('Emissions (daily means)'!$BI170=0,"*",IF('Emissions (daily means)'!L170="","*",'Emissions (daily means)'!L170)))</f>
        <v/>
      </c>
      <c r="J170" s="216" t="str">
        <f>IF($B170="","",IF('Emissions (daily means)'!$BI170=0,"*",IF('Emissions (daily means)'!M170="","*",'Emissions (daily means)'!M170)))</f>
        <v/>
      </c>
      <c r="K170" s="216" t="str">
        <f>IF($B170="","",IF('Emissions (daily means)'!$BI170=0,"*",IF('Emissions (daily means)'!N170="","*",'Emissions (daily means)'!N170)))</f>
        <v/>
      </c>
      <c r="L170" s="218" t="str">
        <f>IF($B170="","",IF('Emissions (daily means)'!$BI170=0,"*",IF('Emissions (daily means)'!O170="","*",'Emissions (daily means)'!O170)))</f>
        <v/>
      </c>
      <c r="M170" s="213" t="str">
        <f>IF($B170="","",IF('Emissions (daily means)'!$BI170=0,"*",IF('Emissions (daily means)'!P170="","*",'Emissions (daily means)'!P170)))</f>
        <v/>
      </c>
      <c r="N170" s="216" t="str">
        <f>IF($B170="","",IF('Emissions (daily means)'!$BI170=0,"*",IF('Emissions (daily means)'!Q170="","*",'Emissions (daily means)'!Q170)))</f>
        <v/>
      </c>
      <c r="O170" s="216" t="str">
        <f>IF($B170="","",IF('Emissions (daily means)'!$BI170=0,"*",IF('Emissions (daily means)'!R170="","*",'Emissions (daily means)'!R170)))</f>
        <v/>
      </c>
      <c r="P170" s="216" t="str">
        <f>IF($B170="","",IF('Emissions (daily means)'!$BI170=0,"*",IF('Emissions (daily means)'!S170="","*",'Emissions (daily means)'!S170)))</f>
        <v/>
      </c>
      <c r="Q170" s="219" t="str">
        <f>IF($B170="","",IF('Emissions (daily means)'!$BI170=0,"*",IF('Emissions (daily means)'!T170="","*",'Emissions (daily means)'!T170)))</f>
        <v/>
      </c>
      <c r="R170" s="220" t="str">
        <f>IF($B170="","",IF('Emissions (daily means)'!$BI170=0,"*",IF('Emissions (daily means)'!U170="","*",'Emissions (daily means)'!U170)))</f>
        <v/>
      </c>
      <c r="S170" s="217" t="str">
        <f>IF($B170="","",IF('Emissions (daily means)'!$BI170=0,"*",IF('Emissions (daily means)'!V170="","*",'Emissions (daily means)'!V170)))</f>
        <v/>
      </c>
      <c r="T170" s="216" t="str">
        <f>IF($B170="","",IF('Emissions (daily means)'!$BI170=0,"*",IF('Emissions (daily means)'!W170="","*",'Emissions (daily means)'!W170)))</f>
        <v/>
      </c>
      <c r="U170" s="219" t="str">
        <f>IF($B170="","",IF('Emissions (daily means)'!$BI170=0,"*",IF('Emissions (daily means)'!X170="","*",'Emissions (daily means)'!X170)))</f>
        <v/>
      </c>
      <c r="V170" s="221" t="str">
        <f>IF($B170="","",IF('Emissions (daily means)'!$BI170=0,"*",IF('Emissions (daily means)'!Y170="","*",'Emissions (daily means)'!Y170)))</f>
        <v/>
      </c>
      <c r="W170" s="217" t="str">
        <f>IF($B170="","",IF('Emissions (daily means)'!$BI170=0,"*",IF('Emissions (daily means)'!Z170="","*",'Emissions (daily means)'!Z170)))</f>
        <v/>
      </c>
      <c r="X170" s="217" t="str">
        <f>IF($B170="","",IF('Emissions (daily means)'!$BI170=0,"*",IF('Emissions (daily means)'!AA170="","*",'Emissions (daily means)'!AA170)))</f>
        <v/>
      </c>
      <c r="Y170" s="219" t="str">
        <f>IF($B170="","",IF('Emissions (daily means)'!$BI170=0,"*",IF('Emissions (daily means)'!AB170="","*",'Emissions (daily means)'!AB170)))</f>
        <v/>
      </c>
      <c r="Z170" s="220" t="str">
        <f>IF($B170="","",IF('Emissions (daily means)'!$BI170=0,"*",IF('Emissions (daily means)'!AC170="","*",'Emissions (daily means)'!AC170)))</f>
        <v/>
      </c>
      <c r="AA170" s="216" t="str">
        <f>IF($B170="","",IF('Emissions (daily means)'!$BI170=0,"*",IF('Emissions (daily means)'!AD170="","*",'Emissions (daily means)'!AD170)))</f>
        <v/>
      </c>
      <c r="AB170" s="216" t="str">
        <f>IF($B170="","",IF('Emissions (daily means)'!$BI170=0,"*",IF('Emissions (daily means)'!AE170="","*",'Emissions (daily means)'!AE170)))</f>
        <v/>
      </c>
      <c r="AC170" s="216" t="str">
        <f>IF($B170="","",IF('Emissions (daily means)'!$BI170=0,"*",IF('Emissions (daily means)'!AF170="","*",'Emissions (daily means)'!AF170)))</f>
        <v/>
      </c>
      <c r="AD170" s="216" t="str">
        <f>IF($B170="","",IF('Emissions (daily means)'!$BI170=0,"*",IF('Emissions (daily means)'!AG170="","*",'Emissions (daily means)'!AG170)))</f>
        <v/>
      </c>
      <c r="AE170" s="216" t="str">
        <f>IF($B170="","",IF('Emissions (daily means)'!$BI170=0,"*",IF('Emissions (daily means)'!AH170="","*",'Emissions (daily means)'!AH170)))</f>
        <v/>
      </c>
      <c r="AF170" s="216" t="str">
        <f>IF($B170="","",IF('Emissions (daily means)'!$BI170=0,"*",IF('Emissions (daily means)'!AI170="","*",'Emissions (daily means)'!AI170)))</f>
        <v/>
      </c>
      <c r="AG170" s="216" t="str">
        <f>IF($B170="","",IF('Emissions (daily means)'!$BI170=0,"*",IF('Emissions (daily means)'!AJ170="","*",'Emissions (daily means)'!AJ170)))</f>
        <v/>
      </c>
      <c r="AH170" s="217" t="str">
        <f>IF($B170="","",IF('Emissions (daily means)'!$BI170=0,"*",IF('Emissions (daily means)'!AK170="","*",'Emissions (daily means)'!AK170)))</f>
        <v/>
      </c>
      <c r="AI170" s="220" t="str">
        <f>IF($B170="","",IF('Emissions (daily means)'!$BI170=0,"*",IF('Emissions (daily means)'!AL170="","*",'Emissions (daily means)'!AL170)))</f>
        <v/>
      </c>
      <c r="AJ170" s="216" t="str">
        <f>IF($B170="","",IF('Emissions (daily means)'!$BI170=0,"*",IF('Emissions (daily means)'!AM170="","*",'Emissions (daily means)'!AM170)))</f>
        <v/>
      </c>
      <c r="AK170" s="223" t="str">
        <f>IF($B170="","",IF('Emissions (daily means)'!$BI170=0,"*",IF('Emissions (daily means)'!AN170="","*",'Emissions (daily means)'!AN170)))</f>
        <v/>
      </c>
      <c r="AL170" s="224" t="str">
        <f>IF($B170="","",IF('Emissions (daily means)'!$BI170=0,"*",IF('Emissions (daily means)'!AO170="","*",'Emissions (daily means)'!AO170)))</f>
        <v/>
      </c>
      <c r="AM170" s="225" t="str">
        <f>IF($B170="","",IF('Emissions (daily means)'!$BI170=0,"*",IF('Emissions (daily means)'!BC170="","*",'Emissions (daily means)'!BC170)))</f>
        <v/>
      </c>
      <c r="AN170" s="226" t="str">
        <f>IF($B170="","",IF('Emissions (daily means)'!$BI170=0,"*",IF('Emissions (daily means)'!BD170="","*",'Emissions (daily means)'!BD170)))</f>
        <v/>
      </c>
      <c r="AO170" s="227" t="str">
        <f>IF($B170="","",IF('Emissions (daily means)'!$BI170=0,"*",IF('Emissions (daily means)'!BE170="","*",'Emissions (daily means)'!BE170)))</f>
        <v/>
      </c>
      <c r="AP170" s="217"/>
      <c r="BI170" s="157" t="str">
        <f t="shared" si="78"/>
        <v/>
      </c>
      <c r="BJ170" s="157" t="str">
        <f t="shared" si="75"/>
        <v/>
      </c>
      <c r="BK170" s="66" t="str">
        <f t="shared" si="76"/>
        <v/>
      </c>
      <c r="BL170" s="65" t="str">
        <f t="shared" si="56"/>
        <v/>
      </c>
      <c r="BM170" s="64" t="str">
        <f t="shared" si="56"/>
        <v/>
      </c>
      <c r="BN170" s="64" t="str">
        <f t="shared" si="56"/>
        <v/>
      </c>
      <c r="BO170" s="64" t="str">
        <f t="shared" si="56"/>
        <v/>
      </c>
      <c r="BP170" s="65" t="str">
        <f t="shared" si="56"/>
        <v/>
      </c>
      <c r="BQ170" s="65" t="str">
        <f t="shared" si="56"/>
        <v/>
      </c>
      <c r="BR170" s="65" t="str">
        <f t="shared" si="56"/>
        <v/>
      </c>
      <c r="BS170" s="65" t="str">
        <f t="shared" si="56"/>
        <v/>
      </c>
      <c r="BT170" s="64" t="str">
        <f t="shared" si="79"/>
        <v/>
      </c>
      <c r="BU170" s="65" t="str">
        <f t="shared" si="79"/>
        <v/>
      </c>
      <c r="BV170" s="65" t="str">
        <f t="shared" si="79"/>
        <v/>
      </c>
      <c r="BW170" s="65" t="str">
        <f t="shared" si="54"/>
        <v/>
      </c>
      <c r="BX170" s="65" t="str">
        <f t="shared" si="54"/>
        <v/>
      </c>
      <c r="BY170" s="65" t="str">
        <f t="shared" si="54"/>
        <v/>
      </c>
      <c r="BZ170" s="169" t="str">
        <f t="shared" si="77"/>
        <v/>
      </c>
      <c r="CH170" s="157" t="str">
        <f t="shared" si="57"/>
        <v/>
      </c>
      <c r="CI170" s="157" t="str">
        <f t="shared" si="58"/>
        <v/>
      </c>
      <c r="CJ170" s="165" t="str">
        <f t="shared" si="59"/>
        <v/>
      </c>
      <c r="CK170" s="66" t="str">
        <f t="shared" si="60"/>
        <v/>
      </c>
      <c r="CL170" s="65" t="str">
        <f t="shared" si="61"/>
        <v/>
      </c>
      <c r="CM170" s="64" t="str">
        <f t="shared" si="62"/>
        <v/>
      </c>
      <c r="CN170" s="64" t="str">
        <f t="shared" si="63"/>
        <v/>
      </c>
      <c r="CO170" s="64" t="str">
        <f t="shared" si="64"/>
        <v/>
      </c>
      <c r="CP170" s="65" t="str">
        <f t="shared" si="65"/>
        <v/>
      </c>
      <c r="CQ170" s="65" t="str">
        <f t="shared" si="66"/>
        <v/>
      </c>
      <c r="CR170" s="65" t="str">
        <f t="shared" si="67"/>
        <v/>
      </c>
      <c r="CS170" s="65" t="str">
        <f t="shared" si="68"/>
        <v/>
      </c>
      <c r="CT170" s="64" t="str">
        <f t="shared" si="69"/>
        <v/>
      </c>
      <c r="CU170" s="65" t="str">
        <f t="shared" si="70"/>
        <v/>
      </c>
      <c r="CV170" s="65" t="str">
        <f t="shared" si="71"/>
        <v/>
      </c>
      <c r="CW170" s="65" t="str">
        <f t="shared" si="72"/>
        <v/>
      </c>
      <c r="CX170" s="65" t="str">
        <f t="shared" si="73"/>
        <v/>
      </c>
      <c r="CY170" s="65" t="str">
        <f t="shared" si="74"/>
        <v/>
      </c>
    </row>
    <row r="171" spans="2:103" ht="15.75" customHeight="1" x14ac:dyDescent="0.25">
      <c r="B171" s="213" t="str">
        <f>IF('Emissions (daily means)'!D171="","",'Emissions (daily means)'!D171)</f>
        <v/>
      </c>
      <c r="C171" s="213" t="str">
        <f>IF('Emissions (daily means)'!B171="","",'Emissions (daily means)'!B171)</f>
        <v/>
      </c>
      <c r="D171" s="214" t="str">
        <f>IF('Emissions (daily means)'!E171="","",'Emissions (daily means)'!E171)</f>
        <v/>
      </c>
      <c r="E171" s="215" t="str">
        <f>IF('Emissions (daily means)'!F171="","",'Emissions (daily means)'!F171)</f>
        <v/>
      </c>
      <c r="F171" s="216" t="str">
        <f>IF($B171="","",IF('Emissions (daily means)'!$BI171=0,"*",IF('Emissions (daily means)'!I171="","*",'Emissions (daily means)'!I171)))</f>
        <v/>
      </c>
      <c r="G171" s="217" t="str">
        <f>IF($B171="","",IF('Emissions (daily means)'!$BI171=0,"*",IF('Emissions (daily means)'!J171="","*",'Emissions (daily means)'!J171)))</f>
        <v/>
      </c>
      <c r="H171" s="216" t="str">
        <f>IF($B171="","",IF('Emissions (daily means)'!$BI171=0,"*",IF('Emissions (daily means)'!K171="","*",'Emissions (daily means)'!K171)))</f>
        <v/>
      </c>
      <c r="I171" s="217" t="str">
        <f>IF($B171="","",IF('Emissions (daily means)'!$BI171=0,"*",IF('Emissions (daily means)'!L171="","*",'Emissions (daily means)'!L171)))</f>
        <v/>
      </c>
      <c r="J171" s="216" t="str">
        <f>IF($B171="","",IF('Emissions (daily means)'!$BI171=0,"*",IF('Emissions (daily means)'!M171="","*",'Emissions (daily means)'!M171)))</f>
        <v/>
      </c>
      <c r="K171" s="216" t="str">
        <f>IF($B171="","",IF('Emissions (daily means)'!$BI171=0,"*",IF('Emissions (daily means)'!N171="","*",'Emissions (daily means)'!N171)))</f>
        <v/>
      </c>
      <c r="L171" s="218" t="str">
        <f>IF($B171="","",IF('Emissions (daily means)'!$BI171=0,"*",IF('Emissions (daily means)'!O171="","*",'Emissions (daily means)'!O171)))</f>
        <v/>
      </c>
      <c r="M171" s="213" t="str">
        <f>IF($B171="","",IF('Emissions (daily means)'!$BI171=0,"*",IF('Emissions (daily means)'!P171="","*",'Emissions (daily means)'!P171)))</f>
        <v/>
      </c>
      <c r="N171" s="216" t="str">
        <f>IF($B171="","",IF('Emissions (daily means)'!$BI171=0,"*",IF('Emissions (daily means)'!Q171="","*",'Emissions (daily means)'!Q171)))</f>
        <v/>
      </c>
      <c r="O171" s="216" t="str">
        <f>IF($B171="","",IF('Emissions (daily means)'!$BI171=0,"*",IF('Emissions (daily means)'!R171="","*",'Emissions (daily means)'!R171)))</f>
        <v/>
      </c>
      <c r="P171" s="216" t="str">
        <f>IF($B171="","",IF('Emissions (daily means)'!$BI171=0,"*",IF('Emissions (daily means)'!S171="","*",'Emissions (daily means)'!S171)))</f>
        <v/>
      </c>
      <c r="Q171" s="219" t="str">
        <f>IF($B171="","",IF('Emissions (daily means)'!$BI171=0,"*",IF('Emissions (daily means)'!T171="","*",'Emissions (daily means)'!T171)))</f>
        <v/>
      </c>
      <c r="R171" s="220" t="str">
        <f>IF($B171="","",IF('Emissions (daily means)'!$BI171=0,"*",IF('Emissions (daily means)'!U171="","*",'Emissions (daily means)'!U171)))</f>
        <v/>
      </c>
      <c r="S171" s="217" t="str">
        <f>IF($B171="","",IF('Emissions (daily means)'!$BI171=0,"*",IF('Emissions (daily means)'!V171="","*",'Emissions (daily means)'!V171)))</f>
        <v/>
      </c>
      <c r="T171" s="216" t="str">
        <f>IF($B171="","",IF('Emissions (daily means)'!$BI171=0,"*",IF('Emissions (daily means)'!W171="","*",'Emissions (daily means)'!W171)))</f>
        <v/>
      </c>
      <c r="U171" s="219" t="str">
        <f>IF($B171="","",IF('Emissions (daily means)'!$BI171=0,"*",IF('Emissions (daily means)'!X171="","*",'Emissions (daily means)'!X171)))</f>
        <v/>
      </c>
      <c r="V171" s="221" t="str">
        <f>IF($B171="","",IF('Emissions (daily means)'!$BI171=0,"*",IF('Emissions (daily means)'!Y171="","*",'Emissions (daily means)'!Y171)))</f>
        <v/>
      </c>
      <c r="W171" s="217" t="str">
        <f>IF($B171="","",IF('Emissions (daily means)'!$BI171=0,"*",IF('Emissions (daily means)'!Z171="","*",'Emissions (daily means)'!Z171)))</f>
        <v/>
      </c>
      <c r="X171" s="217" t="str">
        <f>IF($B171="","",IF('Emissions (daily means)'!$BI171=0,"*",IF('Emissions (daily means)'!AA171="","*",'Emissions (daily means)'!AA171)))</f>
        <v/>
      </c>
      <c r="Y171" s="219" t="str">
        <f>IF($B171="","",IF('Emissions (daily means)'!$BI171=0,"*",IF('Emissions (daily means)'!AB171="","*",'Emissions (daily means)'!AB171)))</f>
        <v/>
      </c>
      <c r="Z171" s="220" t="str">
        <f>IF($B171="","",IF('Emissions (daily means)'!$BI171=0,"*",IF('Emissions (daily means)'!AC171="","*",'Emissions (daily means)'!AC171)))</f>
        <v/>
      </c>
      <c r="AA171" s="216" t="str">
        <f>IF($B171="","",IF('Emissions (daily means)'!$BI171=0,"*",IF('Emissions (daily means)'!AD171="","*",'Emissions (daily means)'!AD171)))</f>
        <v/>
      </c>
      <c r="AB171" s="216" t="str">
        <f>IF($B171="","",IF('Emissions (daily means)'!$BI171=0,"*",IF('Emissions (daily means)'!AE171="","*",'Emissions (daily means)'!AE171)))</f>
        <v/>
      </c>
      <c r="AC171" s="216" t="str">
        <f>IF($B171="","",IF('Emissions (daily means)'!$BI171=0,"*",IF('Emissions (daily means)'!AF171="","*",'Emissions (daily means)'!AF171)))</f>
        <v/>
      </c>
      <c r="AD171" s="216" t="str">
        <f>IF($B171="","",IF('Emissions (daily means)'!$BI171=0,"*",IF('Emissions (daily means)'!AG171="","*",'Emissions (daily means)'!AG171)))</f>
        <v/>
      </c>
      <c r="AE171" s="216" t="str">
        <f>IF($B171="","",IF('Emissions (daily means)'!$BI171=0,"*",IF('Emissions (daily means)'!AH171="","*",'Emissions (daily means)'!AH171)))</f>
        <v/>
      </c>
      <c r="AF171" s="216" t="str">
        <f>IF($B171="","",IF('Emissions (daily means)'!$BI171=0,"*",IF('Emissions (daily means)'!AI171="","*",'Emissions (daily means)'!AI171)))</f>
        <v/>
      </c>
      <c r="AG171" s="216" t="str">
        <f>IF($B171="","",IF('Emissions (daily means)'!$BI171=0,"*",IF('Emissions (daily means)'!AJ171="","*",'Emissions (daily means)'!AJ171)))</f>
        <v/>
      </c>
      <c r="AH171" s="217" t="str">
        <f>IF($B171="","",IF('Emissions (daily means)'!$BI171=0,"*",IF('Emissions (daily means)'!AK171="","*",'Emissions (daily means)'!AK171)))</f>
        <v/>
      </c>
      <c r="AI171" s="220" t="str">
        <f>IF($B171="","",IF('Emissions (daily means)'!$BI171=0,"*",IF('Emissions (daily means)'!AL171="","*",'Emissions (daily means)'!AL171)))</f>
        <v/>
      </c>
      <c r="AJ171" s="216" t="str">
        <f>IF($B171="","",IF('Emissions (daily means)'!$BI171=0,"*",IF('Emissions (daily means)'!AM171="","*",'Emissions (daily means)'!AM171)))</f>
        <v/>
      </c>
      <c r="AK171" s="223" t="str">
        <f>IF($B171="","",IF('Emissions (daily means)'!$BI171=0,"*",IF('Emissions (daily means)'!AN171="","*",'Emissions (daily means)'!AN171)))</f>
        <v/>
      </c>
      <c r="AL171" s="224" t="str">
        <f>IF($B171="","",IF('Emissions (daily means)'!$BI171=0,"*",IF('Emissions (daily means)'!AO171="","*",'Emissions (daily means)'!AO171)))</f>
        <v/>
      </c>
      <c r="AM171" s="225" t="str">
        <f>IF($B171="","",IF('Emissions (daily means)'!$BI171=0,"*",IF('Emissions (daily means)'!BC171="","*",'Emissions (daily means)'!BC171)))</f>
        <v/>
      </c>
      <c r="AN171" s="226" t="str">
        <f>IF($B171="","",IF('Emissions (daily means)'!$BI171=0,"*",IF('Emissions (daily means)'!BD171="","*",'Emissions (daily means)'!BD171)))</f>
        <v/>
      </c>
      <c r="AO171" s="227" t="str">
        <f>IF($B171="","",IF('Emissions (daily means)'!$BI171=0,"*",IF('Emissions (daily means)'!BE171="","*",'Emissions (daily means)'!BE171)))</f>
        <v/>
      </c>
      <c r="AP171" s="217"/>
      <c r="BI171" s="157" t="str">
        <f t="shared" si="78"/>
        <v/>
      </c>
      <c r="BJ171" s="157" t="str">
        <f t="shared" si="75"/>
        <v/>
      </c>
      <c r="BK171" s="66" t="str">
        <f t="shared" si="76"/>
        <v/>
      </c>
      <c r="BL171" s="65" t="str">
        <f t="shared" si="56"/>
        <v/>
      </c>
      <c r="BM171" s="64" t="str">
        <f t="shared" si="56"/>
        <v/>
      </c>
      <c r="BN171" s="64" t="str">
        <f t="shared" si="56"/>
        <v/>
      </c>
      <c r="BO171" s="64" t="str">
        <f t="shared" si="56"/>
        <v/>
      </c>
      <c r="BP171" s="65" t="str">
        <f t="shared" si="56"/>
        <v/>
      </c>
      <c r="BQ171" s="65" t="str">
        <f t="shared" si="56"/>
        <v/>
      </c>
      <c r="BR171" s="65" t="str">
        <f t="shared" si="56"/>
        <v/>
      </c>
      <c r="BS171" s="65" t="str">
        <f t="shared" si="56"/>
        <v/>
      </c>
      <c r="BT171" s="64" t="str">
        <f t="shared" si="79"/>
        <v/>
      </c>
      <c r="BU171" s="65" t="str">
        <f t="shared" si="79"/>
        <v/>
      </c>
      <c r="BV171" s="65" t="str">
        <f t="shared" si="79"/>
        <v/>
      </c>
      <c r="BW171" s="65" t="str">
        <f t="shared" si="54"/>
        <v/>
      </c>
      <c r="BX171" s="65" t="str">
        <f t="shared" si="54"/>
        <v/>
      </c>
      <c r="BY171" s="65" t="str">
        <f t="shared" si="54"/>
        <v/>
      </c>
      <c r="BZ171" s="169" t="str">
        <f t="shared" si="77"/>
        <v/>
      </c>
      <c r="CH171" s="157" t="str">
        <f t="shared" si="57"/>
        <v/>
      </c>
      <c r="CI171" s="157" t="str">
        <f t="shared" si="58"/>
        <v/>
      </c>
      <c r="CJ171" s="165" t="str">
        <f t="shared" si="59"/>
        <v/>
      </c>
      <c r="CK171" s="66" t="str">
        <f t="shared" si="60"/>
        <v/>
      </c>
      <c r="CL171" s="65" t="str">
        <f t="shared" si="61"/>
        <v/>
      </c>
      <c r="CM171" s="64" t="str">
        <f t="shared" si="62"/>
        <v/>
      </c>
      <c r="CN171" s="64" t="str">
        <f t="shared" si="63"/>
        <v/>
      </c>
      <c r="CO171" s="64" t="str">
        <f t="shared" si="64"/>
        <v/>
      </c>
      <c r="CP171" s="65" t="str">
        <f t="shared" si="65"/>
        <v/>
      </c>
      <c r="CQ171" s="65" t="str">
        <f t="shared" si="66"/>
        <v/>
      </c>
      <c r="CR171" s="65" t="str">
        <f t="shared" si="67"/>
        <v/>
      </c>
      <c r="CS171" s="65" t="str">
        <f t="shared" si="68"/>
        <v/>
      </c>
      <c r="CT171" s="64" t="str">
        <f t="shared" si="69"/>
        <v/>
      </c>
      <c r="CU171" s="65" t="str">
        <f t="shared" si="70"/>
        <v/>
      </c>
      <c r="CV171" s="65" t="str">
        <f t="shared" si="71"/>
        <v/>
      </c>
      <c r="CW171" s="65" t="str">
        <f t="shared" si="72"/>
        <v/>
      </c>
      <c r="CX171" s="65" t="str">
        <f t="shared" si="73"/>
        <v/>
      </c>
      <c r="CY171" s="65" t="str">
        <f t="shared" si="74"/>
        <v/>
      </c>
    </row>
    <row r="172" spans="2:103" ht="15.75" customHeight="1" x14ac:dyDescent="0.25">
      <c r="B172" s="213" t="str">
        <f>IF('Emissions (daily means)'!D172="","",'Emissions (daily means)'!D172)</f>
        <v/>
      </c>
      <c r="C172" s="213" t="str">
        <f>IF('Emissions (daily means)'!B172="","",'Emissions (daily means)'!B172)</f>
        <v/>
      </c>
      <c r="D172" s="214" t="str">
        <f>IF('Emissions (daily means)'!E172="","",'Emissions (daily means)'!E172)</f>
        <v/>
      </c>
      <c r="E172" s="215" t="str">
        <f>IF('Emissions (daily means)'!F172="","",'Emissions (daily means)'!F172)</f>
        <v/>
      </c>
      <c r="F172" s="216" t="str">
        <f>IF($B172="","",IF('Emissions (daily means)'!$BI172=0,"*",IF('Emissions (daily means)'!I172="","*",'Emissions (daily means)'!I172)))</f>
        <v/>
      </c>
      <c r="G172" s="217" t="str">
        <f>IF($B172="","",IF('Emissions (daily means)'!$BI172=0,"*",IF('Emissions (daily means)'!J172="","*",'Emissions (daily means)'!J172)))</f>
        <v/>
      </c>
      <c r="H172" s="216" t="str">
        <f>IF($B172="","",IF('Emissions (daily means)'!$BI172=0,"*",IF('Emissions (daily means)'!K172="","*",'Emissions (daily means)'!K172)))</f>
        <v/>
      </c>
      <c r="I172" s="217" t="str">
        <f>IF($B172="","",IF('Emissions (daily means)'!$BI172=0,"*",IF('Emissions (daily means)'!L172="","*",'Emissions (daily means)'!L172)))</f>
        <v/>
      </c>
      <c r="J172" s="216" t="str">
        <f>IF($B172="","",IF('Emissions (daily means)'!$BI172=0,"*",IF('Emissions (daily means)'!M172="","*",'Emissions (daily means)'!M172)))</f>
        <v/>
      </c>
      <c r="K172" s="216" t="str">
        <f>IF($B172="","",IF('Emissions (daily means)'!$BI172=0,"*",IF('Emissions (daily means)'!N172="","*",'Emissions (daily means)'!N172)))</f>
        <v/>
      </c>
      <c r="L172" s="218" t="str">
        <f>IF($B172="","",IF('Emissions (daily means)'!$BI172=0,"*",IF('Emissions (daily means)'!O172="","*",'Emissions (daily means)'!O172)))</f>
        <v/>
      </c>
      <c r="M172" s="213" t="str">
        <f>IF($B172="","",IF('Emissions (daily means)'!$BI172=0,"*",IF('Emissions (daily means)'!P172="","*",'Emissions (daily means)'!P172)))</f>
        <v/>
      </c>
      <c r="N172" s="216" t="str">
        <f>IF($B172="","",IF('Emissions (daily means)'!$BI172=0,"*",IF('Emissions (daily means)'!Q172="","*",'Emissions (daily means)'!Q172)))</f>
        <v/>
      </c>
      <c r="O172" s="216" t="str">
        <f>IF($B172="","",IF('Emissions (daily means)'!$BI172=0,"*",IF('Emissions (daily means)'!R172="","*",'Emissions (daily means)'!R172)))</f>
        <v/>
      </c>
      <c r="P172" s="216" t="str">
        <f>IF($B172="","",IF('Emissions (daily means)'!$BI172=0,"*",IF('Emissions (daily means)'!S172="","*",'Emissions (daily means)'!S172)))</f>
        <v/>
      </c>
      <c r="Q172" s="219" t="str">
        <f>IF($B172="","",IF('Emissions (daily means)'!$BI172=0,"*",IF('Emissions (daily means)'!T172="","*",'Emissions (daily means)'!T172)))</f>
        <v/>
      </c>
      <c r="R172" s="220" t="str">
        <f>IF($B172="","",IF('Emissions (daily means)'!$BI172=0,"*",IF('Emissions (daily means)'!U172="","*",'Emissions (daily means)'!U172)))</f>
        <v/>
      </c>
      <c r="S172" s="217" t="str">
        <f>IF($B172="","",IF('Emissions (daily means)'!$BI172=0,"*",IF('Emissions (daily means)'!V172="","*",'Emissions (daily means)'!V172)))</f>
        <v/>
      </c>
      <c r="T172" s="216" t="str">
        <f>IF($B172="","",IF('Emissions (daily means)'!$BI172=0,"*",IF('Emissions (daily means)'!W172="","*",'Emissions (daily means)'!W172)))</f>
        <v/>
      </c>
      <c r="U172" s="219" t="str">
        <f>IF($B172="","",IF('Emissions (daily means)'!$BI172=0,"*",IF('Emissions (daily means)'!X172="","*",'Emissions (daily means)'!X172)))</f>
        <v/>
      </c>
      <c r="V172" s="221" t="str">
        <f>IF($B172="","",IF('Emissions (daily means)'!$BI172=0,"*",IF('Emissions (daily means)'!Y172="","*",'Emissions (daily means)'!Y172)))</f>
        <v/>
      </c>
      <c r="W172" s="217" t="str">
        <f>IF($B172="","",IF('Emissions (daily means)'!$BI172=0,"*",IF('Emissions (daily means)'!Z172="","*",'Emissions (daily means)'!Z172)))</f>
        <v/>
      </c>
      <c r="X172" s="217" t="str">
        <f>IF($B172="","",IF('Emissions (daily means)'!$BI172=0,"*",IF('Emissions (daily means)'!AA172="","*",'Emissions (daily means)'!AA172)))</f>
        <v/>
      </c>
      <c r="Y172" s="219" t="str">
        <f>IF($B172="","",IF('Emissions (daily means)'!$BI172=0,"*",IF('Emissions (daily means)'!AB172="","*",'Emissions (daily means)'!AB172)))</f>
        <v/>
      </c>
      <c r="Z172" s="220" t="str">
        <f>IF($B172="","",IF('Emissions (daily means)'!$BI172=0,"*",IF('Emissions (daily means)'!AC172="","*",'Emissions (daily means)'!AC172)))</f>
        <v/>
      </c>
      <c r="AA172" s="216" t="str">
        <f>IF($B172="","",IF('Emissions (daily means)'!$BI172=0,"*",IF('Emissions (daily means)'!AD172="","*",'Emissions (daily means)'!AD172)))</f>
        <v/>
      </c>
      <c r="AB172" s="216" t="str">
        <f>IF($B172="","",IF('Emissions (daily means)'!$BI172=0,"*",IF('Emissions (daily means)'!AE172="","*",'Emissions (daily means)'!AE172)))</f>
        <v/>
      </c>
      <c r="AC172" s="216" t="str">
        <f>IF($B172="","",IF('Emissions (daily means)'!$BI172=0,"*",IF('Emissions (daily means)'!AF172="","*",'Emissions (daily means)'!AF172)))</f>
        <v/>
      </c>
      <c r="AD172" s="216" t="str">
        <f>IF($B172="","",IF('Emissions (daily means)'!$BI172=0,"*",IF('Emissions (daily means)'!AG172="","*",'Emissions (daily means)'!AG172)))</f>
        <v/>
      </c>
      <c r="AE172" s="216" t="str">
        <f>IF($B172="","",IF('Emissions (daily means)'!$BI172=0,"*",IF('Emissions (daily means)'!AH172="","*",'Emissions (daily means)'!AH172)))</f>
        <v/>
      </c>
      <c r="AF172" s="216" t="str">
        <f>IF($B172="","",IF('Emissions (daily means)'!$BI172=0,"*",IF('Emissions (daily means)'!AI172="","*",'Emissions (daily means)'!AI172)))</f>
        <v/>
      </c>
      <c r="AG172" s="216" t="str">
        <f>IF($B172="","",IF('Emissions (daily means)'!$BI172=0,"*",IF('Emissions (daily means)'!AJ172="","*",'Emissions (daily means)'!AJ172)))</f>
        <v/>
      </c>
      <c r="AH172" s="217" t="str">
        <f>IF($B172="","",IF('Emissions (daily means)'!$BI172=0,"*",IF('Emissions (daily means)'!AK172="","*",'Emissions (daily means)'!AK172)))</f>
        <v/>
      </c>
      <c r="AI172" s="220" t="str">
        <f>IF($B172="","",IF('Emissions (daily means)'!$BI172=0,"*",IF('Emissions (daily means)'!AL172="","*",'Emissions (daily means)'!AL172)))</f>
        <v/>
      </c>
      <c r="AJ172" s="216" t="str">
        <f>IF($B172="","",IF('Emissions (daily means)'!$BI172=0,"*",IF('Emissions (daily means)'!AM172="","*",'Emissions (daily means)'!AM172)))</f>
        <v/>
      </c>
      <c r="AK172" s="223" t="str">
        <f>IF($B172="","",IF('Emissions (daily means)'!$BI172=0,"*",IF('Emissions (daily means)'!AN172="","*",'Emissions (daily means)'!AN172)))</f>
        <v/>
      </c>
      <c r="AL172" s="224" t="str">
        <f>IF($B172="","",IF('Emissions (daily means)'!$BI172=0,"*",IF('Emissions (daily means)'!AO172="","*",'Emissions (daily means)'!AO172)))</f>
        <v/>
      </c>
      <c r="AM172" s="225" t="str">
        <f>IF($B172="","",IF('Emissions (daily means)'!$BI172=0,"*",IF('Emissions (daily means)'!BC172="","*",'Emissions (daily means)'!BC172)))</f>
        <v/>
      </c>
      <c r="AN172" s="226" t="str">
        <f>IF($B172="","",IF('Emissions (daily means)'!$BI172=0,"*",IF('Emissions (daily means)'!BD172="","*",'Emissions (daily means)'!BD172)))</f>
        <v/>
      </c>
      <c r="AO172" s="227" t="str">
        <f>IF($B172="","",IF('Emissions (daily means)'!$BI172=0,"*",IF('Emissions (daily means)'!BE172="","*",'Emissions (daily means)'!BE172)))</f>
        <v/>
      </c>
      <c r="AP172" s="217"/>
      <c r="BI172" s="157" t="str">
        <f t="shared" si="78"/>
        <v/>
      </c>
      <c r="BJ172" s="157" t="str">
        <f t="shared" si="75"/>
        <v/>
      </c>
      <c r="BK172" s="66" t="str">
        <f t="shared" si="76"/>
        <v/>
      </c>
      <c r="BL172" s="65" t="str">
        <f t="shared" si="56"/>
        <v/>
      </c>
      <c r="BM172" s="64" t="str">
        <f t="shared" si="56"/>
        <v/>
      </c>
      <c r="BN172" s="64" t="str">
        <f t="shared" si="56"/>
        <v/>
      </c>
      <c r="BO172" s="64" t="str">
        <f t="shared" si="56"/>
        <v/>
      </c>
      <c r="BP172" s="65" t="str">
        <f t="shared" si="56"/>
        <v/>
      </c>
      <c r="BQ172" s="65" t="str">
        <f t="shared" ref="BQ172:BY229" si="80">IF($BI172="","",IF(AY172="","",AY172))</f>
        <v/>
      </c>
      <c r="BR172" s="65" t="str">
        <f t="shared" si="80"/>
        <v/>
      </c>
      <c r="BS172" s="65" t="str">
        <f t="shared" si="80"/>
        <v/>
      </c>
      <c r="BT172" s="64" t="str">
        <f t="shared" si="79"/>
        <v/>
      </c>
      <c r="BU172" s="65" t="str">
        <f t="shared" si="79"/>
        <v/>
      </c>
      <c r="BV172" s="65" t="str">
        <f t="shared" si="79"/>
        <v/>
      </c>
      <c r="BW172" s="65" t="str">
        <f t="shared" si="54"/>
        <v/>
      </c>
      <c r="BX172" s="65" t="str">
        <f t="shared" si="54"/>
        <v/>
      </c>
      <c r="BY172" s="65" t="str">
        <f t="shared" si="54"/>
        <v/>
      </c>
      <c r="BZ172" s="169" t="str">
        <f t="shared" si="77"/>
        <v/>
      </c>
      <c r="CH172" s="157" t="str">
        <f t="shared" si="57"/>
        <v/>
      </c>
      <c r="CI172" s="157" t="str">
        <f t="shared" si="58"/>
        <v/>
      </c>
      <c r="CJ172" s="165" t="str">
        <f t="shared" si="59"/>
        <v/>
      </c>
      <c r="CK172" s="66" t="str">
        <f t="shared" si="60"/>
        <v/>
      </c>
      <c r="CL172" s="65" t="str">
        <f t="shared" si="61"/>
        <v/>
      </c>
      <c r="CM172" s="64" t="str">
        <f t="shared" si="62"/>
        <v/>
      </c>
      <c r="CN172" s="64" t="str">
        <f t="shared" si="63"/>
        <v/>
      </c>
      <c r="CO172" s="64" t="str">
        <f t="shared" si="64"/>
        <v/>
      </c>
      <c r="CP172" s="65" t="str">
        <f t="shared" si="65"/>
        <v/>
      </c>
      <c r="CQ172" s="65" t="str">
        <f t="shared" si="66"/>
        <v/>
      </c>
      <c r="CR172" s="65" t="str">
        <f t="shared" si="67"/>
        <v/>
      </c>
      <c r="CS172" s="65" t="str">
        <f t="shared" si="68"/>
        <v/>
      </c>
      <c r="CT172" s="64" t="str">
        <f t="shared" si="69"/>
        <v/>
      </c>
      <c r="CU172" s="65" t="str">
        <f t="shared" si="70"/>
        <v/>
      </c>
      <c r="CV172" s="65" t="str">
        <f t="shared" si="71"/>
        <v/>
      </c>
      <c r="CW172" s="65" t="str">
        <f t="shared" si="72"/>
        <v/>
      </c>
      <c r="CX172" s="65" t="str">
        <f t="shared" si="73"/>
        <v/>
      </c>
      <c r="CY172" s="65" t="str">
        <f t="shared" si="74"/>
        <v/>
      </c>
    </row>
    <row r="173" spans="2:103" ht="15.75" customHeight="1" x14ac:dyDescent="0.25">
      <c r="B173" s="213" t="str">
        <f>IF('Emissions (daily means)'!D173="","",'Emissions (daily means)'!D173)</f>
        <v/>
      </c>
      <c r="C173" s="213" t="str">
        <f>IF('Emissions (daily means)'!B173="","",'Emissions (daily means)'!B173)</f>
        <v/>
      </c>
      <c r="D173" s="214" t="str">
        <f>IF('Emissions (daily means)'!E173="","",'Emissions (daily means)'!E173)</f>
        <v/>
      </c>
      <c r="E173" s="215" t="str">
        <f>IF('Emissions (daily means)'!F173="","",'Emissions (daily means)'!F173)</f>
        <v/>
      </c>
      <c r="F173" s="216" t="str">
        <f>IF($B173="","",IF('Emissions (daily means)'!$BI173=0,"*",IF('Emissions (daily means)'!I173="","*",'Emissions (daily means)'!I173)))</f>
        <v/>
      </c>
      <c r="G173" s="217" t="str">
        <f>IF($B173="","",IF('Emissions (daily means)'!$BI173=0,"*",IF('Emissions (daily means)'!J173="","*",'Emissions (daily means)'!J173)))</f>
        <v/>
      </c>
      <c r="H173" s="216" t="str">
        <f>IF($B173="","",IF('Emissions (daily means)'!$BI173=0,"*",IF('Emissions (daily means)'!K173="","*",'Emissions (daily means)'!K173)))</f>
        <v/>
      </c>
      <c r="I173" s="217" t="str">
        <f>IF($B173="","",IF('Emissions (daily means)'!$BI173=0,"*",IF('Emissions (daily means)'!L173="","*",'Emissions (daily means)'!L173)))</f>
        <v/>
      </c>
      <c r="J173" s="216" t="str">
        <f>IF($B173="","",IF('Emissions (daily means)'!$BI173=0,"*",IF('Emissions (daily means)'!M173="","*",'Emissions (daily means)'!M173)))</f>
        <v/>
      </c>
      <c r="K173" s="216" t="str">
        <f>IF($B173="","",IF('Emissions (daily means)'!$BI173=0,"*",IF('Emissions (daily means)'!N173="","*",'Emissions (daily means)'!N173)))</f>
        <v/>
      </c>
      <c r="L173" s="218" t="str">
        <f>IF($B173="","",IF('Emissions (daily means)'!$BI173=0,"*",IF('Emissions (daily means)'!O173="","*",'Emissions (daily means)'!O173)))</f>
        <v/>
      </c>
      <c r="M173" s="213" t="str">
        <f>IF($B173="","",IF('Emissions (daily means)'!$BI173=0,"*",IF('Emissions (daily means)'!P173="","*",'Emissions (daily means)'!P173)))</f>
        <v/>
      </c>
      <c r="N173" s="216" t="str">
        <f>IF($B173="","",IF('Emissions (daily means)'!$BI173=0,"*",IF('Emissions (daily means)'!Q173="","*",'Emissions (daily means)'!Q173)))</f>
        <v/>
      </c>
      <c r="O173" s="216" t="str">
        <f>IF($B173="","",IF('Emissions (daily means)'!$BI173=0,"*",IF('Emissions (daily means)'!R173="","*",'Emissions (daily means)'!R173)))</f>
        <v/>
      </c>
      <c r="P173" s="216" t="str">
        <f>IF($B173="","",IF('Emissions (daily means)'!$BI173=0,"*",IF('Emissions (daily means)'!S173="","*",'Emissions (daily means)'!S173)))</f>
        <v/>
      </c>
      <c r="Q173" s="219" t="str">
        <f>IF($B173="","",IF('Emissions (daily means)'!$BI173=0,"*",IF('Emissions (daily means)'!T173="","*",'Emissions (daily means)'!T173)))</f>
        <v/>
      </c>
      <c r="R173" s="220" t="str">
        <f>IF($B173="","",IF('Emissions (daily means)'!$BI173=0,"*",IF('Emissions (daily means)'!U173="","*",'Emissions (daily means)'!U173)))</f>
        <v/>
      </c>
      <c r="S173" s="217" t="str">
        <f>IF($B173="","",IF('Emissions (daily means)'!$BI173=0,"*",IF('Emissions (daily means)'!V173="","*",'Emissions (daily means)'!V173)))</f>
        <v/>
      </c>
      <c r="T173" s="216" t="str">
        <f>IF($B173="","",IF('Emissions (daily means)'!$BI173=0,"*",IF('Emissions (daily means)'!W173="","*",'Emissions (daily means)'!W173)))</f>
        <v/>
      </c>
      <c r="U173" s="219" t="str">
        <f>IF($B173="","",IF('Emissions (daily means)'!$BI173=0,"*",IF('Emissions (daily means)'!X173="","*",'Emissions (daily means)'!X173)))</f>
        <v/>
      </c>
      <c r="V173" s="221" t="str">
        <f>IF($B173="","",IF('Emissions (daily means)'!$BI173=0,"*",IF('Emissions (daily means)'!Y173="","*",'Emissions (daily means)'!Y173)))</f>
        <v/>
      </c>
      <c r="W173" s="217" t="str">
        <f>IF($B173="","",IF('Emissions (daily means)'!$BI173=0,"*",IF('Emissions (daily means)'!Z173="","*",'Emissions (daily means)'!Z173)))</f>
        <v/>
      </c>
      <c r="X173" s="217" t="str">
        <f>IF($B173="","",IF('Emissions (daily means)'!$BI173=0,"*",IF('Emissions (daily means)'!AA173="","*",'Emissions (daily means)'!AA173)))</f>
        <v/>
      </c>
      <c r="Y173" s="219" t="str">
        <f>IF($B173="","",IF('Emissions (daily means)'!$BI173=0,"*",IF('Emissions (daily means)'!AB173="","*",'Emissions (daily means)'!AB173)))</f>
        <v/>
      </c>
      <c r="Z173" s="220" t="str">
        <f>IF($B173="","",IF('Emissions (daily means)'!$BI173=0,"*",IF('Emissions (daily means)'!AC173="","*",'Emissions (daily means)'!AC173)))</f>
        <v/>
      </c>
      <c r="AA173" s="216" t="str">
        <f>IF($B173="","",IF('Emissions (daily means)'!$BI173=0,"*",IF('Emissions (daily means)'!AD173="","*",'Emissions (daily means)'!AD173)))</f>
        <v/>
      </c>
      <c r="AB173" s="216" t="str">
        <f>IF($B173="","",IF('Emissions (daily means)'!$BI173=0,"*",IF('Emissions (daily means)'!AE173="","*",'Emissions (daily means)'!AE173)))</f>
        <v/>
      </c>
      <c r="AC173" s="216" t="str">
        <f>IF($B173="","",IF('Emissions (daily means)'!$BI173=0,"*",IF('Emissions (daily means)'!AF173="","*",'Emissions (daily means)'!AF173)))</f>
        <v/>
      </c>
      <c r="AD173" s="216" t="str">
        <f>IF($B173="","",IF('Emissions (daily means)'!$BI173=0,"*",IF('Emissions (daily means)'!AG173="","*",'Emissions (daily means)'!AG173)))</f>
        <v/>
      </c>
      <c r="AE173" s="216" t="str">
        <f>IF($B173="","",IF('Emissions (daily means)'!$BI173=0,"*",IF('Emissions (daily means)'!AH173="","*",'Emissions (daily means)'!AH173)))</f>
        <v/>
      </c>
      <c r="AF173" s="216" t="str">
        <f>IF($B173="","",IF('Emissions (daily means)'!$BI173=0,"*",IF('Emissions (daily means)'!AI173="","*",'Emissions (daily means)'!AI173)))</f>
        <v/>
      </c>
      <c r="AG173" s="216" t="str">
        <f>IF($B173="","",IF('Emissions (daily means)'!$BI173=0,"*",IF('Emissions (daily means)'!AJ173="","*",'Emissions (daily means)'!AJ173)))</f>
        <v/>
      </c>
      <c r="AH173" s="217" t="str">
        <f>IF($B173="","",IF('Emissions (daily means)'!$BI173=0,"*",IF('Emissions (daily means)'!AK173="","*",'Emissions (daily means)'!AK173)))</f>
        <v/>
      </c>
      <c r="AI173" s="220" t="str">
        <f>IF($B173="","",IF('Emissions (daily means)'!$BI173=0,"*",IF('Emissions (daily means)'!AL173="","*",'Emissions (daily means)'!AL173)))</f>
        <v/>
      </c>
      <c r="AJ173" s="216" t="str">
        <f>IF($B173="","",IF('Emissions (daily means)'!$BI173=0,"*",IF('Emissions (daily means)'!AM173="","*",'Emissions (daily means)'!AM173)))</f>
        <v/>
      </c>
      <c r="AK173" s="223" t="str">
        <f>IF($B173="","",IF('Emissions (daily means)'!$BI173=0,"*",IF('Emissions (daily means)'!AN173="","*",'Emissions (daily means)'!AN173)))</f>
        <v/>
      </c>
      <c r="AL173" s="224" t="str">
        <f>IF($B173="","",IF('Emissions (daily means)'!$BI173=0,"*",IF('Emissions (daily means)'!AO173="","*",'Emissions (daily means)'!AO173)))</f>
        <v/>
      </c>
      <c r="AM173" s="225" t="str">
        <f>IF($B173="","",IF('Emissions (daily means)'!$BI173=0,"*",IF('Emissions (daily means)'!BC173="","*",'Emissions (daily means)'!BC173)))</f>
        <v/>
      </c>
      <c r="AN173" s="226" t="str">
        <f>IF($B173="","",IF('Emissions (daily means)'!$BI173=0,"*",IF('Emissions (daily means)'!BD173="","*",'Emissions (daily means)'!BD173)))</f>
        <v/>
      </c>
      <c r="AO173" s="227" t="str">
        <f>IF($B173="","",IF('Emissions (daily means)'!$BI173=0,"*",IF('Emissions (daily means)'!BE173="","*",'Emissions (daily means)'!BE173)))</f>
        <v/>
      </c>
      <c r="AP173" s="217"/>
      <c r="BI173" s="157" t="str">
        <f t="shared" si="78"/>
        <v/>
      </c>
      <c r="BJ173" s="157" t="str">
        <f t="shared" si="75"/>
        <v/>
      </c>
      <c r="BK173" s="66" t="str">
        <f t="shared" si="76"/>
        <v/>
      </c>
      <c r="BL173" s="65" t="str">
        <f t="shared" ref="BL173:BP223" si="81">IF($BI173="","",IF(AT173="","",AT173))</f>
        <v/>
      </c>
      <c r="BM173" s="64" t="str">
        <f t="shared" si="81"/>
        <v/>
      </c>
      <c r="BN173" s="64" t="str">
        <f t="shared" si="81"/>
        <v/>
      </c>
      <c r="BO173" s="64" t="str">
        <f t="shared" si="81"/>
        <v/>
      </c>
      <c r="BP173" s="65" t="str">
        <f t="shared" si="81"/>
        <v/>
      </c>
      <c r="BQ173" s="65" t="str">
        <f t="shared" si="80"/>
        <v/>
      </c>
      <c r="BR173" s="65" t="str">
        <f t="shared" si="80"/>
        <v/>
      </c>
      <c r="BS173" s="65" t="str">
        <f t="shared" si="80"/>
        <v/>
      </c>
      <c r="BT173" s="64" t="str">
        <f t="shared" si="79"/>
        <v/>
      </c>
      <c r="BU173" s="65" t="str">
        <f t="shared" si="79"/>
        <v/>
      </c>
      <c r="BV173" s="65" t="str">
        <f t="shared" si="79"/>
        <v/>
      </c>
      <c r="BW173" s="65" t="str">
        <f t="shared" si="54"/>
        <v/>
      </c>
      <c r="BX173" s="65" t="str">
        <f t="shared" si="54"/>
        <v/>
      </c>
      <c r="BY173" s="65" t="str">
        <f t="shared" si="54"/>
        <v/>
      </c>
      <c r="BZ173" s="169" t="str">
        <f t="shared" si="77"/>
        <v/>
      </c>
      <c r="CH173" s="157" t="str">
        <f t="shared" si="57"/>
        <v/>
      </c>
      <c r="CI173" s="157" t="str">
        <f t="shared" si="58"/>
        <v/>
      </c>
      <c r="CJ173" s="165" t="str">
        <f t="shared" si="59"/>
        <v/>
      </c>
      <c r="CK173" s="66" t="str">
        <f t="shared" si="60"/>
        <v/>
      </c>
      <c r="CL173" s="65" t="str">
        <f t="shared" si="61"/>
        <v/>
      </c>
      <c r="CM173" s="64" t="str">
        <f t="shared" si="62"/>
        <v/>
      </c>
      <c r="CN173" s="64" t="str">
        <f t="shared" si="63"/>
        <v/>
      </c>
      <c r="CO173" s="64" t="str">
        <f t="shared" si="64"/>
        <v/>
      </c>
      <c r="CP173" s="65" t="str">
        <f t="shared" si="65"/>
        <v/>
      </c>
      <c r="CQ173" s="65" t="str">
        <f t="shared" si="66"/>
        <v/>
      </c>
      <c r="CR173" s="65" t="str">
        <f t="shared" si="67"/>
        <v/>
      </c>
      <c r="CS173" s="65" t="str">
        <f t="shared" si="68"/>
        <v/>
      </c>
      <c r="CT173" s="64" t="str">
        <f t="shared" si="69"/>
        <v/>
      </c>
      <c r="CU173" s="65" t="str">
        <f t="shared" si="70"/>
        <v/>
      </c>
      <c r="CV173" s="65" t="str">
        <f t="shared" si="71"/>
        <v/>
      </c>
      <c r="CW173" s="65" t="str">
        <f t="shared" si="72"/>
        <v/>
      </c>
      <c r="CX173" s="65" t="str">
        <f t="shared" si="73"/>
        <v/>
      </c>
      <c r="CY173" s="65" t="str">
        <f t="shared" si="74"/>
        <v/>
      </c>
    </row>
    <row r="174" spans="2:103" ht="15.75" customHeight="1" x14ac:dyDescent="0.25">
      <c r="B174" s="213" t="str">
        <f>IF('Emissions (daily means)'!D174="","",'Emissions (daily means)'!D174)</f>
        <v/>
      </c>
      <c r="C174" s="213" t="str">
        <f>IF('Emissions (daily means)'!B174="","",'Emissions (daily means)'!B174)</f>
        <v/>
      </c>
      <c r="D174" s="214" t="str">
        <f>IF('Emissions (daily means)'!E174="","",'Emissions (daily means)'!E174)</f>
        <v/>
      </c>
      <c r="E174" s="215" t="str">
        <f>IF('Emissions (daily means)'!F174="","",'Emissions (daily means)'!F174)</f>
        <v/>
      </c>
      <c r="F174" s="216" t="str">
        <f>IF($B174="","",IF('Emissions (daily means)'!$BI174=0,"*",IF('Emissions (daily means)'!I174="","*",'Emissions (daily means)'!I174)))</f>
        <v/>
      </c>
      <c r="G174" s="217" t="str">
        <f>IF($B174="","",IF('Emissions (daily means)'!$BI174=0,"*",IF('Emissions (daily means)'!J174="","*",'Emissions (daily means)'!J174)))</f>
        <v/>
      </c>
      <c r="H174" s="216" t="str">
        <f>IF($B174="","",IF('Emissions (daily means)'!$BI174=0,"*",IF('Emissions (daily means)'!K174="","*",'Emissions (daily means)'!K174)))</f>
        <v/>
      </c>
      <c r="I174" s="217" t="str">
        <f>IF($B174="","",IF('Emissions (daily means)'!$BI174=0,"*",IF('Emissions (daily means)'!L174="","*",'Emissions (daily means)'!L174)))</f>
        <v/>
      </c>
      <c r="J174" s="216" t="str">
        <f>IF($B174="","",IF('Emissions (daily means)'!$BI174=0,"*",IF('Emissions (daily means)'!M174="","*",'Emissions (daily means)'!M174)))</f>
        <v/>
      </c>
      <c r="K174" s="216" t="str">
        <f>IF($B174="","",IF('Emissions (daily means)'!$BI174=0,"*",IF('Emissions (daily means)'!N174="","*",'Emissions (daily means)'!N174)))</f>
        <v/>
      </c>
      <c r="L174" s="218" t="str">
        <f>IF($B174="","",IF('Emissions (daily means)'!$BI174=0,"*",IF('Emissions (daily means)'!O174="","*",'Emissions (daily means)'!O174)))</f>
        <v/>
      </c>
      <c r="M174" s="213" t="str">
        <f>IF($B174="","",IF('Emissions (daily means)'!$BI174=0,"*",IF('Emissions (daily means)'!P174="","*",'Emissions (daily means)'!P174)))</f>
        <v/>
      </c>
      <c r="N174" s="216" t="str">
        <f>IF($B174="","",IF('Emissions (daily means)'!$BI174=0,"*",IF('Emissions (daily means)'!Q174="","*",'Emissions (daily means)'!Q174)))</f>
        <v/>
      </c>
      <c r="O174" s="216" t="str">
        <f>IF($B174="","",IF('Emissions (daily means)'!$BI174=0,"*",IF('Emissions (daily means)'!R174="","*",'Emissions (daily means)'!R174)))</f>
        <v/>
      </c>
      <c r="P174" s="216" t="str">
        <f>IF($B174="","",IF('Emissions (daily means)'!$BI174=0,"*",IF('Emissions (daily means)'!S174="","*",'Emissions (daily means)'!S174)))</f>
        <v/>
      </c>
      <c r="Q174" s="219" t="str">
        <f>IF($B174="","",IF('Emissions (daily means)'!$BI174=0,"*",IF('Emissions (daily means)'!T174="","*",'Emissions (daily means)'!T174)))</f>
        <v/>
      </c>
      <c r="R174" s="220" t="str">
        <f>IF($B174="","",IF('Emissions (daily means)'!$BI174=0,"*",IF('Emissions (daily means)'!U174="","*",'Emissions (daily means)'!U174)))</f>
        <v/>
      </c>
      <c r="S174" s="217" t="str">
        <f>IF($B174="","",IF('Emissions (daily means)'!$BI174=0,"*",IF('Emissions (daily means)'!V174="","*",'Emissions (daily means)'!V174)))</f>
        <v/>
      </c>
      <c r="T174" s="216" t="str">
        <f>IF($B174="","",IF('Emissions (daily means)'!$BI174=0,"*",IF('Emissions (daily means)'!W174="","*",'Emissions (daily means)'!W174)))</f>
        <v/>
      </c>
      <c r="U174" s="219" t="str">
        <f>IF($B174="","",IF('Emissions (daily means)'!$BI174=0,"*",IF('Emissions (daily means)'!X174="","*",'Emissions (daily means)'!X174)))</f>
        <v/>
      </c>
      <c r="V174" s="221" t="str">
        <f>IF($B174="","",IF('Emissions (daily means)'!$BI174=0,"*",IF('Emissions (daily means)'!Y174="","*",'Emissions (daily means)'!Y174)))</f>
        <v/>
      </c>
      <c r="W174" s="217" t="str">
        <f>IF($B174="","",IF('Emissions (daily means)'!$BI174=0,"*",IF('Emissions (daily means)'!Z174="","*",'Emissions (daily means)'!Z174)))</f>
        <v/>
      </c>
      <c r="X174" s="217" t="str">
        <f>IF($B174="","",IF('Emissions (daily means)'!$BI174=0,"*",IF('Emissions (daily means)'!AA174="","*",'Emissions (daily means)'!AA174)))</f>
        <v/>
      </c>
      <c r="Y174" s="219" t="str">
        <f>IF($B174="","",IF('Emissions (daily means)'!$BI174=0,"*",IF('Emissions (daily means)'!AB174="","*",'Emissions (daily means)'!AB174)))</f>
        <v/>
      </c>
      <c r="Z174" s="220" t="str">
        <f>IF($B174="","",IF('Emissions (daily means)'!$BI174=0,"*",IF('Emissions (daily means)'!AC174="","*",'Emissions (daily means)'!AC174)))</f>
        <v/>
      </c>
      <c r="AA174" s="216" t="str">
        <f>IF($B174="","",IF('Emissions (daily means)'!$BI174=0,"*",IF('Emissions (daily means)'!AD174="","*",'Emissions (daily means)'!AD174)))</f>
        <v/>
      </c>
      <c r="AB174" s="216" t="str">
        <f>IF($B174="","",IF('Emissions (daily means)'!$BI174=0,"*",IF('Emissions (daily means)'!AE174="","*",'Emissions (daily means)'!AE174)))</f>
        <v/>
      </c>
      <c r="AC174" s="216" t="str">
        <f>IF($B174="","",IF('Emissions (daily means)'!$BI174=0,"*",IF('Emissions (daily means)'!AF174="","*",'Emissions (daily means)'!AF174)))</f>
        <v/>
      </c>
      <c r="AD174" s="216" t="str">
        <f>IF($B174="","",IF('Emissions (daily means)'!$BI174=0,"*",IF('Emissions (daily means)'!AG174="","*",'Emissions (daily means)'!AG174)))</f>
        <v/>
      </c>
      <c r="AE174" s="216" t="str">
        <f>IF($B174="","",IF('Emissions (daily means)'!$BI174=0,"*",IF('Emissions (daily means)'!AH174="","*",'Emissions (daily means)'!AH174)))</f>
        <v/>
      </c>
      <c r="AF174" s="216" t="str">
        <f>IF($B174="","",IF('Emissions (daily means)'!$BI174=0,"*",IF('Emissions (daily means)'!AI174="","*",'Emissions (daily means)'!AI174)))</f>
        <v/>
      </c>
      <c r="AG174" s="216" t="str">
        <f>IF($B174="","",IF('Emissions (daily means)'!$BI174=0,"*",IF('Emissions (daily means)'!AJ174="","*",'Emissions (daily means)'!AJ174)))</f>
        <v/>
      </c>
      <c r="AH174" s="217" t="str">
        <f>IF($B174="","",IF('Emissions (daily means)'!$BI174=0,"*",IF('Emissions (daily means)'!AK174="","*",'Emissions (daily means)'!AK174)))</f>
        <v/>
      </c>
      <c r="AI174" s="220" t="str">
        <f>IF($B174="","",IF('Emissions (daily means)'!$BI174=0,"*",IF('Emissions (daily means)'!AL174="","*",'Emissions (daily means)'!AL174)))</f>
        <v/>
      </c>
      <c r="AJ174" s="216" t="str">
        <f>IF($B174="","",IF('Emissions (daily means)'!$BI174=0,"*",IF('Emissions (daily means)'!AM174="","*",'Emissions (daily means)'!AM174)))</f>
        <v/>
      </c>
      <c r="AK174" s="223" t="str">
        <f>IF($B174="","",IF('Emissions (daily means)'!$BI174=0,"*",IF('Emissions (daily means)'!AN174="","*",'Emissions (daily means)'!AN174)))</f>
        <v/>
      </c>
      <c r="AL174" s="224" t="str">
        <f>IF($B174="","",IF('Emissions (daily means)'!$BI174=0,"*",IF('Emissions (daily means)'!AO174="","*",'Emissions (daily means)'!AO174)))</f>
        <v/>
      </c>
      <c r="AM174" s="225" t="str">
        <f>IF($B174="","",IF('Emissions (daily means)'!$BI174=0,"*",IF('Emissions (daily means)'!BC174="","*",'Emissions (daily means)'!BC174)))</f>
        <v/>
      </c>
      <c r="AN174" s="226" t="str">
        <f>IF($B174="","",IF('Emissions (daily means)'!$BI174=0,"*",IF('Emissions (daily means)'!BD174="","*",'Emissions (daily means)'!BD174)))</f>
        <v/>
      </c>
      <c r="AO174" s="227" t="str">
        <f>IF($B174="","",IF('Emissions (daily means)'!$BI174=0,"*",IF('Emissions (daily means)'!BE174="","*",'Emissions (daily means)'!BE174)))</f>
        <v/>
      </c>
      <c r="AP174" s="217"/>
      <c r="BI174" s="157" t="str">
        <f t="shared" si="78"/>
        <v/>
      </c>
      <c r="BJ174" s="157" t="str">
        <f t="shared" si="75"/>
        <v/>
      </c>
      <c r="BK174" s="66" t="str">
        <f t="shared" si="76"/>
        <v/>
      </c>
      <c r="BL174" s="65" t="str">
        <f t="shared" si="81"/>
        <v/>
      </c>
      <c r="BM174" s="64" t="str">
        <f t="shared" si="81"/>
        <v/>
      </c>
      <c r="BN174" s="64" t="str">
        <f t="shared" si="81"/>
        <v/>
      </c>
      <c r="BO174" s="64" t="str">
        <f t="shared" si="81"/>
        <v/>
      </c>
      <c r="BP174" s="65" t="str">
        <f t="shared" si="81"/>
        <v/>
      </c>
      <c r="BQ174" s="65" t="str">
        <f t="shared" si="80"/>
        <v/>
      </c>
      <c r="BR174" s="65" t="str">
        <f t="shared" si="80"/>
        <v/>
      </c>
      <c r="BS174" s="65" t="str">
        <f t="shared" si="80"/>
        <v/>
      </c>
      <c r="BT174" s="64" t="str">
        <f t="shared" si="79"/>
        <v/>
      </c>
      <c r="BU174" s="65" t="str">
        <f t="shared" si="79"/>
        <v/>
      </c>
      <c r="BV174" s="65" t="str">
        <f t="shared" si="79"/>
        <v/>
      </c>
      <c r="BW174" s="65" t="str">
        <f t="shared" si="54"/>
        <v/>
      </c>
      <c r="BX174" s="65" t="str">
        <f t="shared" si="54"/>
        <v/>
      </c>
      <c r="BY174" s="65" t="str">
        <f t="shared" si="54"/>
        <v/>
      </c>
      <c r="BZ174" s="169" t="str">
        <f t="shared" si="77"/>
        <v/>
      </c>
      <c r="CH174" s="157" t="str">
        <f t="shared" si="57"/>
        <v/>
      </c>
      <c r="CI174" s="157" t="str">
        <f t="shared" si="58"/>
        <v/>
      </c>
      <c r="CJ174" s="165" t="str">
        <f t="shared" si="59"/>
        <v/>
      </c>
      <c r="CK174" s="66" t="str">
        <f t="shared" si="60"/>
        <v/>
      </c>
      <c r="CL174" s="65" t="str">
        <f t="shared" si="61"/>
        <v/>
      </c>
      <c r="CM174" s="64" t="str">
        <f t="shared" si="62"/>
        <v/>
      </c>
      <c r="CN174" s="64" t="str">
        <f t="shared" si="63"/>
        <v/>
      </c>
      <c r="CO174" s="64" t="str">
        <f t="shared" si="64"/>
        <v/>
      </c>
      <c r="CP174" s="65" t="str">
        <f t="shared" si="65"/>
        <v/>
      </c>
      <c r="CQ174" s="65" t="str">
        <f t="shared" si="66"/>
        <v/>
      </c>
      <c r="CR174" s="65" t="str">
        <f t="shared" si="67"/>
        <v/>
      </c>
      <c r="CS174" s="65" t="str">
        <f t="shared" si="68"/>
        <v/>
      </c>
      <c r="CT174" s="64" t="str">
        <f t="shared" si="69"/>
        <v/>
      </c>
      <c r="CU174" s="65" t="str">
        <f t="shared" si="70"/>
        <v/>
      </c>
      <c r="CV174" s="65" t="str">
        <f t="shared" si="71"/>
        <v/>
      </c>
      <c r="CW174" s="65" t="str">
        <f t="shared" si="72"/>
        <v/>
      </c>
      <c r="CX174" s="65" t="str">
        <f t="shared" si="73"/>
        <v/>
      </c>
      <c r="CY174" s="65" t="str">
        <f t="shared" si="74"/>
        <v/>
      </c>
    </row>
    <row r="175" spans="2:103" ht="15.75" customHeight="1" x14ac:dyDescent="0.25">
      <c r="B175" s="213" t="str">
        <f>IF('Emissions (daily means)'!D175="","",'Emissions (daily means)'!D175)</f>
        <v/>
      </c>
      <c r="C175" s="213" t="str">
        <f>IF('Emissions (daily means)'!B175="","",'Emissions (daily means)'!B175)</f>
        <v/>
      </c>
      <c r="D175" s="214" t="str">
        <f>IF('Emissions (daily means)'!E175="","",'Emissions (daily means)'!E175)</f>
        <v/>
      </c>
      <c r="E175" s="215" t="str">
        <f>IF('Emissions (daily means)'!F175="","",'Emissions (daily means)'!F175)</f>
        <v/>
      </c>
      <c r="F175" s="216" t="str">
        <f>IF($B175="","",IF('Emissions (daily means)'!$BI175=0,"*",IF('Emissions (daily means)'!I175="","*",'Emissions (daily means)'!I175)))</f>
        <v/>
      </c>
      <c r="G175" s="217" t="str">
        <f>IF($B175="","",IF('Emissions (daily means)'!$BI175=0,"*",IF('Emissions (daily means)'!J175="","*",'Emissions (daily means)'!J175)))</f>
        <v/>
      </c>
      <c r="H175" s="216" t="str">
        <f>IF($B175="","",IF('Emissions (daily means)'!$BI175=0,"*",IF('Emissions (daily means)'!K175="","*",'Emissions (daily means)'!K175)))</f>
        <v/>
      </c>
      <c r="I175" s="217" t="str">
        <f>IF($B175="","",IF('Emissions (daily means)'!$BI175=0,"*",IF('Emissions (daily means)'!L175="","*",'Emissions (daily means)'!L175)))</f>
        <v/>
      </c>
      <c r="J175" s="216" t="str">
        <f>IF($B175="","",IF('Emissions (daily means)'!$BI175=0,"*",IF('Emissions (daily means)'!M175="","*",'Emissions (daily means)'!M175)))</f>
        <v/>
      </c>
      <c r="K175" s="216" t="str">
        <f>IF($B175="","",IF('Emissions (daily means)'!$BI175=0,"*",IF('Emissions (daily means)'!N175="","*",'Emissions (daily means)'!N175)))</f>
        <v/>
      </c>
      <c r="L175" s="218" t="str">
        <f>IF($B175="","",IF('Emissions (daily means)'!$BI175=0,"*",IF('Emissions (daily means)'!O175="","*",'Emissions (daily means)'!O175)))</f>
        <v/>
      </c>
      <c r="M175" s="213" t="str">
        <f>IF($B175="","",IF('Emissions (daily means)'!$BI175=0,"*",IF('Emissions (daily means)'!P175="","*",'Emissions (daily means)'!P175)))</f>
        <v/>
      </c>
      <c r="N175" s="216" t="str">
        <f>IF($B175="","",IF('Emissions (daily means)'!$BI175=0,"*",IF('Emissions (daily means)'!Q175="","*",'Emissions (daily means)'!Q175)))</f>
        <v/>
      </c>
      <c r="O175" s="216" t="str">
        <f>IF($B175="","",IF('Emissions (daily means)'!$BI175=0,"*",IF('Emissions (daily means)'!R175="","*",'Emissions (daily means)'!R175)))</f>
        <v/>
      </c>
      <c r="P175" s="216" t="str">
        <f>IF($B175="","",IF('Emissions (daily means)'!$BI175=0,"*",IF('Emissions (daily means)'!S175="","*",'Emissions (daily means)'!S175)))</f>
        <v/>
      </c>
      <c r="Q175" s="219" t="str">
        <f>IF($B175="","",IF('Emissions (daily means)'!$BI175=0,"*",IF('Emissions (daily means)'!T175="","*",'Emissions (daily means)'!T175)))</f>
        <v/>
      </c>
      <c r="R175" s="220" t="str">
        <f>IF($B175="","",IF('Emissions (daily means)'!$BI175=0,"*",IF('Emissions (daily means)'!U175="","*",'Emissions (daily means)'!U175)))</f>
        <v/>
      </c>
      <c r="S175" s="217" t="str">
        <f>IF($B175="","",IF('Emissions (daily means)'!$BI175=0,"*",IF('Emissions (daily means)'!V175="","*",'Emissions (daily means)'!V175)))</f>
        <v/>
      </c>
      <c r="T175" s="216" t="str">
        <f>IF($B175="","",IF('Emissions (daily means)'!$BI175=0,"*",IF('Emissions (daily means)'!W175="","*",'Emissions (daily means)'!W175)))</f>
        <v/>
      </c>
      <c r="U175" s="219" t="str">
        <f>IF($B175="","",IF('Emissions (daily means)'!$BI175=0,"*",IF('Emissions (daily means)'!X175="","*",'Emissions (daily means)'!X175)))</f>
        <v/>
      </c>
      <c r="V175" s="221" t="str">
        <f>IF($B175="","",IF('Emissions (daily means)'!$BI175=0,"*",IF('Emissions (daily means)'!Y175="","*",'Emissions (daily means)'!Y175)))</f>
        <v/>
      </c>
      <c r="W175" s="217" t="str">
        <f>IF($B175="","",IF('Emissions (daily means)'!$BI175=0,"*",IF('Emissions (daily means)'!Z175="","*",'Emissions (daily means)'!Z175)))</f>
        <v/>
      </c>
      <c r="X175" s="217" t="str">
        <f>IF($B175="","",IF('Emissions (daily means)'!$BI175=0,"*",IF('Emissions (daily means)'!AA175="","*",'Emissions (daily means)'!AA175)))</f>
        <v/>
      </c>
      <c r="Y175" s="219" t="str">
        <f>IF($B175="","",IF('Emissions (daily means)'!$BI175=0,"*",IF('Emissions (daily means)'!AB175="","*",'Emissions (daily means)'!AB175)))</f>
        <v/>
      </c>
      <c r="Z175" s="220" t="str">
        <f>IF($B175="","",IF('Emissions (daily means)'!$BI175=0,"*",IF('Emissions (daily means)'!AC175="","*",'Emissions (daily means)'!AC175)))</f>
        <v/>
      </c>
      <c r="AA175" s="216" t="str">
        <f>IF($B175="","",IF('Emissions (daily means)'!$BI175=0,"*",IF('Emissions (daily means)'!AD175="","*",'Emissions (daily means)'!AD175)))</f>
        <v/>
      </c>
      <c r="AB175" s="216" t="str">
        <f>IF($B175="","",IF('Emissions (daily means)'!$BI175=0,"*",IF('Emissions (daily means)'!AE175="","*",'Emissions (daily means)'!AE175)))</f>
        <v/>
      </c>
      <c r="AC175" s="216" t="str">
        <f>IF($B175="","",IF('Emissions (daily means)'!$BI175=0,"*",IF('Emissions (daily means)'!AF175="","*",'Emissions (daily means)'!AF175)))</f>
        <v/>
      </c>
      <c r="AD175" s="216" t="str">
        <f>IF($B175="","",IF('Emissions (daily means)'!$BI175=0,"*",IF('Emissions (daily means)'!AG175="","*",'Emissions (daily means)'!AG175)))</f>
        <v/>
      </c>
      <c r="AE175" s="216" t="str">
        <f>IF($B175="","",IF('Emissions (daily means)'!$BI175=0,"*",IF('Emissions (daily means)'!AH175="","*",'Emissions (daily means)'!AH175)))</f>
        <v/>
      </c>
      <c r="AF175" s="216" t="str">
        <f>IF($B175="","",IF('Emissions (daily means)'!$BI175=0,"*",IF('Emissions (daily means)'!AI175="","*",'Emissions (daily means)'!AI175)))</f>
        <v/>
      </c>
      <c r="AG175" s="216" t="str">
        <f>IF($B175="","",IF('Emissions (daily means)'!$BI175=0,"*",IF('Emissions (daily means)'!AJ175="","*",'Emissions (daily means)'!AJ175)))</f>
        <v/>
      </c>
      <c r="AH175" s="217" t="str">
        <f>IF($B175="","",IF('Emissions (daily means)'!$BI175=0,"*",IF('Emissions (daily means)'!AK175="","*",'Emissions (daily means)'!AK175)))</f>
        <v/>
      </c>
      <c r="AI175" s="220" t="str">
        <f>IF($B175="","",IF('Emissions (daily means)'!$BI175=0,"*",IF('Emissions (daily means)'!AL175="","*",'Emissions (daily means)'!AL175)))</f>
        <v/>
      </c>
      <c r="AJ175" s="216" t="str">
        <f>IF($B175="","",IF('Emissions (daily means)'!$BI175=0,"*",IF('Emissions (daily means)'!AM175="","*",'Emissions (daily means)'!AM175)))</f>
        <v/>
      </c>
      <c r="AK175" s="223" t="str">
        <f>IF($B175="","",IF('Emissions (daily means)'!$BI175=0,"*",IF('Emissions (daily means)'!AN175="","*",'Emissions (daily means)'!AN175)))</f>
        <v/>
      </c>
      <c r="AL175" s="224" t="str">
        <f>IF($B175="","",IF('Emissions (daily means)'!$BI175=0,"*",IF('Emissions (daily means)'!AO175="","*",'Emissions (daily means)'!AO175)))</f>
        <v/>
      </c>
      <c r="AM175" s="225" t="str">
        <f>IF($B175="","",IF('Emissions (daily means)'!$BI175=0,"*",IF('Emissions (daily means)'!BC175="","*",'Emissions (daily means)'!BC175)))</f>
        <v/>
      </c>
      <c r="AN175" s="226" t="str">
        <f>IF($B175="","",IF('Emissions (daily means)'!$BI175=0,"*",IF('Emissions (daily means)'!BD175="","*",'Emissions (daily means)'!BD175)))</f>
        <v/>
      </c>
      <c r="AO175" s="227" t="str">
        <f>IF($B175="","",IF('Emissions (daily means)'!$BI175=0,"*",IF('Emissions (daily means)'!BE175="","*",'Emissions (daily means)'!BE175)))</f>
        <v/>
      </c>
      <c r="AP175" s="217"/>
      <c r="BI175" s="157" t="str">
        <f t="shared" si="78"/>
        <v/>
      </c>
      <c r="BJ175" s="157" t="str">
        <f t="shared" si="75"/>
        <v/>
      </c>
      <c r="BK175" s="66" t="str">
        <f t="shared" si="76"/>
        <v/>
      </c>
      <c r="BL175" s="65" t="str">
        <f t="shared" si="81"/>
        <v/>
      </c>
      <c r="BM175" s="64" t="str">
        <f t="shared" si="81"/>
        <v/>
      </c>
      <c r="BN175" s="64" t="str">
        <f t="shared" si="81"/>
        <v/>
      </c>
      <c r="BO175" s="64" t="str">
        <f t="shared" si="81"/>
        <v/>
      </c>
      <c r="BP175" s="65" t="str">
        <f t="shared" si="81"/>
        <v/>
      </c>
      <c r="BQ175" s="65" t="str">
        <f t="shared" si="80"/>
        <v/>
      </c>
      <c r="BR175" s="65" t="str">
        <f t="shared" si="80"/>
        <v/>
      </c>
      <c r="BS175" s="65" t="str">
        <f t="shared" si="80"/>
        <v/>
      </c>
      <c r="BT175" s="64" t="str">
        <f t="shared" si="79"/>
        <v/>
      </c>
      <c r="BU175" s="65" t="str">
        <f t="shared" si="79"/>
        <v/>
      </c>
      <c r="BV175" s="65" t="str">
        <f t="shared" si="79"/>
        <v/>
      </c>
      <c r="BW175" s="65" t="str">
        <f t="shared" si="54"/>
        <v/>
      </c>
      <c r="BX175" s="65" t="str">
        <f t="shared" si="54"/>
        <v/>
      </c>
      <c r="BY175" s="65" t="str">
        <f t="shared" si="54"/>
        <v/>
      </c>
      <c r="BZ175" s="169" t="str">
        <f t="shared" si="77"/>
        <v/>
      </c>
      <c r="CH175" s="157" t="str">
        <f t="shared" si="57"/>
        <v/>
      </c>
      <c r="CI175" s="157" t="str">
        <f t="shared" si="58"/>
        <v/>
      </c>
      <c r="CJ175" s="165" t="str">
        <f t="shared" si="59"/>
        <v/>
      </c>
      <c r="CK175" s="66" t="str">
        <f t="shared" si="60"/>
        <v/>
      </c>
      <c r="CL175" s="65" t="str">
        <f t="shared" si="61"/>
        <v/>
      </c>
      <c r="CM175" s="64" t="str">
        <f t="shared" si="62"/>
        <v/>
      </c>
      <c r="CN175" s="64" t="str">
        <f t="shared" si="63"/>
        <v/>
      </c>
      <c r="CO175" s="64" t="str">
        <f t="shared" si="64"/>
        <v/>
      </c>
      <c r="CP175" s="65" t="str">
        <f t="shared" si="65"/>
        <v/>
      </c>
      <c r="CQ175" s="65" t="str">
        <f t="shared" si="66"/>
        <v/>
      </c>
      <c r="CR175" s="65" t="str">
        <f t="shared" si="67"/>
        <v/>
      </c>
      <c r="CS175" s="65" t="str">
        <f t="shared" si="68"/>
        <v/>
      </c>
      <c r="CT175" s="64" t="str">
        <f t="shared" si="69"/>
        <v/>
      </c>
      <c r="CU175" s="65" t="str">
        <f t="shared" si="70"/>
        <v/>
      </c>
      <c r="CV175" s="65" t="str">
        <f t="shared" si="71"/>
        <v/>
      </c>
      <c r="CW175" s="65" t="str">
        <f t="shared" si="72"/>
        <v/>
      </c>
      <c r="CX175" s="65" t="str">
        <f t="shared" si="73"/>
        <v/>
      </c>
      <c r="CY175" s="65" t="str">
        <f t="shared" si="74"/>
        <v/>
      </c>
    </row>
    <row r="176" spans="2:103" ht="15.75" customHeight="1" x14ac:dyDescent="0.25">
      <c r="B176" s="213" t="str">
        <f>IF('Emissions (daily means)'!D176="","",'Emissions (daily means)'!D176)</f>
        <v/>
      </c>
      <c r="C176" s="213" t="str">
        <f>IF('Emissions (daily means)'!B176="","",'Emissions (daily means)'!B176)</f>
        <v/>
      </c>
      <c r="D176" s="214" t="str">
        <f>IF('Emissions (daily means)'!E176="","",'Emissions (daily means)'!E176)</f>
        <v/>
      </c>
      <c r="E176" s="215" t="str">
        <f>IF('Emissions (daily means)'!F176="","",'Emissions (daily means)'!F176)</f>
        <v/>
      </c>
      <c r="F176" s="216" t="str">
        <f>IF($B176="","",IF('Emissions (daily means)'!$BI176=0,"*",IF('Emissions (daily means)'!I176="","*",'Emissions (daily means)'!I176)))</f>
        <v/>
      </c>
      <c r="G176" s="217" t="str">
        <f>IF($B176="","",IF('Emissions (daily means)'!$BI176=0,"*",IF('Emissions (daily means)'!J176="","*",'Emissions (daily means)'!J176)))</f>
        <v/>
      </c>
      <c r="H176" s="216" t="str">
        <f>IF($B176="","",IF('Emissions (daily means)'!$BI176=0,"*",IF('Emissions (daily means)'!K176="","*",'Emissions (daily means)'!K176)))</f>
        <v/>
      </c>
      <c r="I176" s="217" t="str">
        <f>IF($B176="","",IF('Emissions (daily means)'!$BI176=0,"*",IF('Emissions (daily means)'!L176="","*",'Emissions (daily means)'!L176)))</f>
        <v/>
      </c>
      <c r="J176" s="216" t="str">
        <f>IF($B176="","",IF('Emissions (daily means)'!$BI176=0,"*",IF('Emissions (daily means)'!M176="","*",'Emissions (daily means)'!M176)))</f>
        <v/>
      </c>
      <c r="K176" s="216" t="str">
        <f>IF($B176="","",IF('Emissions (daily means)'!$BI176=0,"*",IF('Emissions (daily means)'!N176="","*",'Emissions (daily means)'!N176)))</f>
        <v/>
      </c>
      <c r="L176" s="218" t="str">
        <f>IF($B176="","",IF('Emissions (daily means)'!$BI176=0,"*",IF('Emissions (daily means)'!O176="","*",'Emissions (daily means)'!O176)))</f>
        <v/>
      </c>
      <c r="M176" s="213" t="str">
        <f>IF($B176="","",IF('Emissions (daily means)'!$BI176=0,"*",IF('Emissions (daily means)'!P176="","*",'Emissions (daily means)'!P176)))</f>
        <v/>
      </c>
      <c r="N176" s="216" t="str">
        <f>IF($B176="","",IF('Emissions (daily means)'!$BI176=0,"*",IF('Emissions (daily means)'!Q176="","*",'Emissions (daily means)'!Q176)))</f>
        <v/>
      </c>
      <c r="O176" s="216" t="str">
        <f>IF($B176="","",IF('Emissions (daily means)'!$BI176=0,"*",IF('Emissions (daily means)'!R176="","*",'Emissions (daily means)'!R176)))</f>
        <v/>
      </c>
      <c r="P176" s="216" t="str">
        <f>IF($B176="","",IF('Emissions (daily means)'!$BI176=0,"*",IF('Emissions (daily means)'!S176="","*",'Emissions (daily means)'!S176)))</f>
        <v/>
      </c>
      <c r="Q176" s="219" t="str">
        <f>IF($B176="","",IF('Emissions (daily means)'!$BI176=0,"*",IF('Emissions (daily means)'!T176="","*",'Emissions (daily means)'!T176)))</f>
        <v/>
      </c>
      <c r="R176" s="220" t="str">
        <f>IF($B176="","",IF('Emissions (daily means)'!$BI176=0,"*",IF('Emissions (daily means)'!U176="","*",'Emissions (daily means)'!U176)))</f>
        <v/>
      </c>
      <c r="S176" s="217" t="str">
        <f>IF($B176="","",IF('Emissions (daily means)'!$BI176=0,"*",IF('Emissions (daily means)'!V176="","*",'Emissions (daily means)'!V176)))</f>
        <v/>
      </c>
      <c r="T176" s="216" t="str">
        <f>IF($B176="","",IF('Emissions (daily means)'!$BI176=0,"*",IF('Emissions (daily means)'!W176="","*",'Emissions (daily means)'!W176)))</f>
        <v/>
      </c>
      <c r="U176" s="219" t="str">
        <f>IF($B176="","",IF('Emissions (daily means)'!$BI176=0,"*",IF('Emissions (daily means)'!X176="","*",'Emissions (daily means)'!X176)))</f>
        <v/>
      </c>
      <c r="V176" s="221" t="str">
        <f>IF($B176="","",IF('Emissions (daily means)'!$BI176=0,"*",IF('Emissions (daily means)'!Y176="","*",'Emissions (daily means)'!Y176)))</f>
        <v/>
      </c>
      <c r="W176" s="217" t="str">
        <f>IF($B176="","",IF('Emissions (daily means)'!$BI176=0,"*",IF('Emissions (daily means)'!Z176="","*",'Emissions (daily means)'!Z176)))</f>
        <v/>
      </c>
      <c r="X176" s="217" t="str">
        <f>IF($B176="","",IF('Emissions (daily means)'!$BI176=0,"*",IF('Emissions (daily means)'!AA176="","*",'Emissions (daily means)'!AA176)))</f>
        <v/>
      </c>
      <c r="Y176" s="219" t="str">
        <f>IF($B176="","",IF('Emissions (daily means)'!$BI176=0,"*",IF('Emissions (daily means)'!AB176="","*",'Emissions (daily means)'!AB176)))</f>
        <v/>
      </c>
      <c r="Z176" s="220" t="str">
        <f>IF($B176="","",IF('Emissions (daily means)'!$BI176=0,"*",IF('Emissions (daily means)'!AC176="","*",'Emissions (daily means)'!AC176)))</f>
        <v/>
      </c>
      <c r="AA176" s="216" t="str">
        <f>IF($B176="","",IF('Emissions (daily means)'!$BI176=0,"*",IF('Emissions (daily means)'!AD176="","*",'Emissions (daily means)'!AD176)))</f>
        <v/>
      </c>
      <c r="AB176" s="216" t="str">
        <f>IF($B176="","",IF('Emissions (daily means)'!$BI176=0,"*",IF('Emissions (daily means)'!AE176="","*",'Emissions (daily means)'!AE176)))</f>
        <v/>
      </c>
      <c r="AC176" s="216" t="str">
        <f>IF($B176="","",IF('Emissions (daily means)'!$BI176=0,"*",IF('Emissions (daily means)'!AF176="","*",'Emissions (daily means)'!AF176)))</f>
        <v/>
      </c>
      <c r="AD176" s="216" t="str">
        <f>IF($B176="","",IF('Emissions (daily means)'!$BI176=0,"*",IF('Emissions (daily means)'!AG176="","*",'Emissions (daily means)'!AG176)))</f>
        <v/>
      </c>
      <c r="AE176" s="216" t="str">
        <f>IF($B176="","",IF('Emissions (daily means)'!$BI176=0,"*",IF('Emissions (daily means)'!AH176="","*",'Emissions (daily means)'!AH176)))</f>
        <v/>
      </c>
      <c r="AF176" s="216" t="str">
        <f>IF($B176="","",IF('Emissions (daily means)'!$BI176=0,"*",IF('Emissions (daily means)'!AI176="","*",'Emissions (daily means)'!AI176)))</f>
        <v/>
      </c>
      <c r="AG176" s="216" t="str">
        <f>IF($B176="","",IF('Emissions (daily means)'!$BI176=0,"*",IF('Emissions (daily means)'!AJ176="","*",'Emissions (daily means)'!AJ176)))</f>
        <v/>
      </c>
      <c r="AH176" s="217" t="str">
        <f>IF($B176="","",IF('Emissions (daily means)'!$BI176=0,"*",IF('Emissions (daily means)'!AK176="","*",'Emissions (daily means)'!AK176)))</f>
        <v/>
      </c>
      <c r="AI176" s="220" t="str">
        <f>IF($B176="","",IF('Emissions (daily means)'!$BI176=0,"*",IF('Emissions (daily means)'!AL176="","*",'Emissions (daily means)'!AL176)))</f>
        <v/>
      </c>
      <c r="AJ176" s="216" t="str">
        <f>IF($B176="","",IF('Emissions (daily means)'!$BI176=0,"*",IF('Emissions (daily means)'!AM176="","*",'Emissions (daily means)'!AM176)))</f>
        <v/>
      </c>
      <c r="AK176" s="223" t="str">
        <f>IF($B176="","",IF('Emissions (daily means)'!$BI176=0,"*",IF('Emissions (daily means)'!AN176="","*",'Emissions (daily means)'!AN176)))</f>
        <v/>
      </c>
      <c r="AL176" s="224" t="str">
        <f>IF($B176="","",IF('Emissions (daily means)'!$BI176=0,"*",IF('Emissions (daily means)'!AO176="","*",'Emissions (daily means)'!AO176)))</f>
        <v/>
      </c>
      <c r="AM176" s="225" t="str">
        <f>IF($B176="","",IF('Emissions (daily means)'!$BI176=0,"*",IF('Emissions (daily means)'!BC176="","*",'Emissions (daily means)'!BC176)))</f>
        <v/>
      </c>
      <c r="AN176" s="226" t="str">
        <f>IF($B176="","",IF('Emissions (daily means)'!$BI176=0,"*",IF('Emissions (daily means)'!BD176="","*",'Emissions (daily means)'!BD176)))</f>
        <v/>
      </c>
      <c r="AO176" s="227" t="str">
        <f>IF($B176="","",IF('Emissions (daily means)'!$BI176=0,"*",IF('Emissions (daily means)'!BE176="","*",'Emissions (daily means)'!BE176)))</f>
        <v/>
      </c>
      <c r="AP176" s="217"/>
      <c r="BI176" s="157" t="str">
        <f t="shared" si="78"/>
        <v/>
      </c>
      <c r="BJ176" s="157" t="str">
        <f t="shared" si="75"/>
        <v/>
      </c>
      <c r="BK176" s="66" t="str">
        <f t="shared" si="76"/>
        <v/>
      </c>
      <c r="BL176" s="65" t="str">
        <f t="shared" si="81"/>
        <v/>
      </c>
      <c r="BM176" s="64" t="str">
        <f t="shared" si="81"/>
        <v/>
      </c>
      <c r="BN176" s="64" t="str">
        <f t="shared" si="81"/>
        <v/>
      </c>
      <c r="BO176" s="64" t="str">
        <f t="shared" si="81"/>
        <v/>
      </c>
      <c r="BP176" s="65" t="str">
        <f t="shared" si="81"/>
        <v/>
      </c>
      <c r="BQ176" s="65" t="str">
        <f t="shared" si="80"/>
        <v/>
      </c>
      <c r="BR176" s="65" t="str">
        <f t="shared" si="80"/>
        <v/>
      </c>
      <c r="BS176" s="65" t="str">
        <f t="shared" si="80"/>
        <v/>
      </c>
      <c r="BT176" s="64" t="str">
        <f t="shared" si="79"/>
        <v/>
      </c>
      <c r="BU176" s="65" t="str">
        <f t="shared" si="79"/>
        <v/>
      </c>
      <c r="BV176" s="65" t="str">
        <f t="shared" si="79"/>
        <v/>
      </c>
      <c r="BW176" s="65" t="str">
        <f t="shared" si="54"/>
        <v/>
      </c>
      <c r="BX176" s="65" t="str">
        <f t="shared" si="54"/>
        <v/>
      </c>
      <c r="BY176" s="65" t="str">
        <f t="shared" si="54"/>
        <v/>
      </c>
      <c r="BZ176" s="169" t="str">
        <f t="shared" si="77"/>
        <v/>
      </c>
      <c r="CH176" s="157" t="str">
        <f t="shared" si="57"/>
        <v/>
      </c>
      <c r="CI176" s="157" t="str">
        <f t="shared" si="58"/>
        <v/>
      </c>
      <c r="CJ176" s="165" t="str">
        <f t="shared" si="59"/>
        <v/>
      </c>
      <c r="CK176" s="66" t="str">
        <f t="shared" si="60"/>
        <v/>
      </c>
      <c r="CL176" s="65" t="str">
        <f t="shared" si="61"/>
        <v/>
      </c>
      <c r="CM176" s="64" t="str">
        <f t="shared" si="62"/>
        <v/>
      </c>
      <c r="CN176" s="64" t="str">
        <f t="shared" si="63"/>
        <v/>
      </c>
      <c r="CO176" s="64" t="str">
        <f t="shared" si="64"/>
        <v/>
      </c>
      <c r="CP176" s="65" t="str">
        <f t="shared" si="65"/>
        <v/>
      </c>
      <c r="CQ176" s="65" t="str">
        <f t="shared" si="66"/>
        <v/>
      </c>
      <c r="CR176" s="65" t="str">
        <f t="shared" si="67"/>
        <v/>
      </c>
      <c r="CS176" s="65" t="str">
        <f t="shared" si="68"/>
        <v/>
      </c>
      <c r="CT176" s="64" t="str">
        <f t="shared" si="69"/>
        <v/>
      </c>
      <c r="CU176" s="65" t="str">
        <f t="shared" si="70"/>
        <v/>
      </c>
      <c r="CV176" s="65" t="str">
        <f t="shared" si="71"/>
        <v/>
      </c>
      <c r="CW176" s="65" t="str">
        <f t="shared" si="72"/>
        <v/>
      </c>
      <c r="CX176" s="65" t="str">
        <f t="shared" si="73"/>
        <v/>
      </c>
      <c r="CY176" s="65" t="str">
        <f t="shared" si="74"/>
        <v/>
      </c>
    </row>
    <row r="177" spans="2:103" ht="15.75" customHeight="1" x14ac:dyDescent="0.25">
      <c r="B177" s="213" t="str">
        <f>IF('Emissions (daily means)'!D177="","",'Emissions (daily means)'!D177)</f>
        <v/>
      </c>
      <c r="C177" s="213" t="str">
        <f>IF('Emissions (daily means)'!B177="","",'Emissions (daily means)'!B177)</f>
        <v/>
      </c>
      <c r="D177" s="214" t="str">
        <f>IF('Emissions (daily means)'!E177="","",'Emissions (daily means)'!E177)</f>
        <v/>
      </c>
      <c r="E177" s="215" t="str">
        <f>IF('Emissions (daily means)'!F177="","",'Emissions (daily means)'!F177)</f>
        <v/>
      </c>
      <c r="F177" s="216" t="str">
        <f>IF($B177="","",IF('Emissions (daily means)'!$BI177=0,"*",IF('Emissions (daily means)'!I177="","*",'Emissions (daily means)'!I177)))</f>
        <v/>
      </c>
      <c r="G177" s="217" t="str">
        <f>IF($B177="","",IF('Emissions (daily means)'!$BI177=0,"*",IF('Emissions (daily means)'!J177="","*",'Emissions (daily means)'!J177)))</f>
        <v/>
      </c>
      <c r="H177" s="216" t="str">
        <f>IF($B177="","",IF('Emissions (daily means)'!$BI177=0,"*",IF('Emissions (daily means)'!K177="","*",'Emissions (daily means)'!K177)))</f>
        <v/>
      </c>
      <c r="I177" s="217" t="str">
        <f>IF($B177="","",IF('Emissions (daily means)'!$BI177=0,"*",IF('Emissions (daily means)'!L177="","*",'Emissions (daily means)'!L177)))</f>
        <v/>
      </c>
      <c r="J177" s="216" t="str">
        <f>IF($B177="","",IF('Emissions (daily means)'!$BI177=0,"*",IF('Emissions (daily means)'!M177="","*",'Emissions (daily means)'!M177)))</f>
        <v/>
      </c>
      <c r="K177" s="216" t="str">
        <f>IF($B177="","",IF('Emissions (daily means)'!$BI177=0,"*",IF('Emissions (daily means)'!N177="","*",'Emissions (daily means)'!N177)))</f>
        <v/>
      </c>
      <c r="L177" s="218" t="str">
        <f>IF($B177="","",IF('Emissions (daily means)'!$BI177=0,"*",IF('Emissions (daily means)'!O177="","*",'Emissions (daily means)'!O177)))</f>
        <v/>
      </c>
      <c r="M177" s="213" t="str">
        <f>IF($B177="","",IF('Emissions (daily means)'!$BI177=0,"*",IF('Emissions (daily means)'!P177="","*",'Emissions (daily means)'!P177)))</f>
        <v/>
      </c>
      <c r="N177" s="216" t="str">
        <f>IF($B177="","",IF('Emissions (daily means)'!$BI177=0,"*",IF('Emissions (daily means)'!Q177="","*",'Emissions (daily means)'!Q177)))</f>
        <v/>
      </c>
      <c r="O177" s="216" t="str">
        <f>IF($B177="","",IF('Emissions (daily means)'!$BI177=0,"*",IF('Emissions (daily means)'!R177="","*",'Emissions (daily means)'!R177)))</f>
        <v/>
      </c>
      <c r="P177" s="216" t="str">
        <f>IF($B177="","",IF('Emissions (daily means)'!$BI177=0,"*",IF('Emissions (daily means)'!S177="","*",'Emissions (daily means)'!S177)))</f>
        <v/>
      </c>
      <c r="Q177" s="219" t="str">
        <f>IF($B177="","",IF('Emissions (daily means)'!$BI177=0,"*",IF('Emissions (daily means)'!T177="","*",'Emissions (daily means)'!T177)))</f>
        <v/>
      </c>
      <c r="R177" s="220" t="str">
        <f>IF($B177="","",IF('Emissions (daily means)'!$BI177=0,"*",IF('Emissions (daily means)'!U177="","*",'Emissions (daily means)'!U177)))</f>
        <v/>
      </c>
      <c r="S177" s="217" t="str">
        <f>IF($B177="","",IF('Emissions (daily means)'!$BI177=0,"*",IF('Emissions (daily means)'!V177="","*",'Emissions (daily means)'!V177)))</f>
        <v/>
      </c>
      <c r="T177" s="216" t="str">
        <f>IF($B177="","",IF('Emissions (daily means)'!$BI177=0,"*",IF('Emissions (daily means)'!W177="","*",'Emissions (daily means)'!W177)))</f>
        <v/>
      </c>
      <c r="U177" s="219" t="str">
        <f>IF($B177="","",IF('Emissions (daily means)'!$BI177=0,"*",IF('Emissions (daily means)'!X177="","*",'Emissions (daily means)'!X177)))</f>
        <v/>
      </c>
      <c r="V177" s="221" t="str">
        <f>IF($B177="","",IF('Emissions (daily means)'!$BI177=0,"*",IF('Emissions (daily means)'!Y177="","*",'Emissions (daily means)'!Y177)))</f>
        <v/>
      </c>
      <c r="W177" s="217" t="str">
        <f>IF($B177="","",IF('Emissions (daily means)'!$BI177=0,"*",IF('Emissions (daily means)'!Z177="","*",'Emissions (daily means)'!Z177)))</f>
        <v/>
      </c>
      <c r="X177" s="217" t="str">
        <f>IF($B177="","",IF('Emissions (daily means)'!$BI177=0,"*",IF('Emissions (daily means)'!AA177="","*",'Emissions (daily means)'!AA177)))</f>
        <v/>
      </c>
      <c r="Y177" s="219" t="str">
        <f>IF($B177="","",IF('Emissions (daily means)'!$BI177=0,"*",IF('Emissions (daily means)'!AB177="","*",'Emissions (daily means)'!AB177)))</f>
        <v/>
      </c>
      <c r="Z177" s="220" t="str">
        <f>IF($B177="","",IF('Emissions (daily means)'!$BI177=0,"*",IF('Emissions (daily means)'!AC177="","*",'Emissions (daily means)'!AC177)))</f>
        <v/>
      </c>
      <c r="AA177" s="216" t="str">
        <f>IF($B177="","",IF('Emissions (daily means)'!$BI177=0,"*",IF('Emissions (daily means)'!AD177="","*",'Emissions (daily means)'!AD177)))</f>
        <v/>
      </c>
      <c r="AB177" s="216" t="str">
        <f>IF($B177="","",IF('Emissions (daily means)'!$BI177=0,"*",IF('Emissions (daily means)'!AE177="","*",'Emissions (daily means)'!AE177)))</f>
        <v/>
      </c>
      <c r="AC177" s="216" t="str">
        <f>IF($B177="","",IF('Emissions (daily means)'!$BI177=0,"*",IF('Emissions (daily means)'!AF177="","*",'Emissions (daily means)'!AF177)))</f>
        <v/>
      </c>
      <c r="AD177" s="216" t="str">
        <f>IF($B177="","",IF('Emissions (daily means)'!$BI177=0,"*",IF('Emissions (daily means)'!AG177="","*",'Emissions (daily means)'!AG177)))</f>
        <v/>
      </c>
      <c r="AE177" s="216" t="str">
        <f>IF($B177="","",IF('Emissions (daily means)'!$BI177=0,"*",IF('Emissions (daily means)'!AH177="","*",'Emissions (daily means)'!AH177)))</f>
        <v/>
      </c>
      <c r="AF177" s="216" t="str">
        <f>IF($B177="","",IF('Emissions (daily means)'!$BI177=0,"*",IF('Emissions (daily means)'!AI177="","*",'Emissions (daily means)'!AI177)))</f>
        <v/>
      </c>
      <c r="AG177" s="216" t="str">
        <f>IF($B177="","",IF('Emissions (daily means)'!$BI177=0,"*",IF('Emissions (daily means)'!AJ177="","*",'Emissions (daily means)'!AJ177)))</f>
        <v/>
      </c>
      <c r="AH177" s="217" t="str">
        <f>IF($B177="","",IF('Emissions (daily means)'!$BI177=0,"*",IF('Emissions (daily means)'!AK177="","*",'Emissions (daily means)'!AK177)))</f>
        <v/>
      </c>
      <c r="AI177" s="220" t="str">
        <f>IF($B177="","",IF('Emissions (daily means)'!$BI177=0,"*",IF('Emissions (daily means)'!AL177="","*",'Emissions (daily means)'!AL177)))</f>
        <v/>
      </c>
      <c r="AJ177" s="216" t="str">
        <f>IF($B177="","",IF('Emissions (daily means)'!$BI177=0,"*",IF('Emissions (daily means)'!AM177="","*",'Emissions (daily means)'!AM177)))</f>
        <v/>
      </c>
      <c r="AK177" s="223" t="str">
        <f>IF($B177="","",IF('Emissions (daily means)'!$BI177=0,"*",IF('Emissions (daily means)'!AN177="","*",'Emissions (daily means)'!AN177)))</f>
        <v/>
      </c>
      <c r="AL177" s="224" t="str">
        <f>IF($B177="","",IF('Emissions (daily means)'!$BI177=0,"*",IF('Emissions (daily means)'!AO177="","*",'Emissions (daily means)'!AO177)))</f>
        <v/>
      </c>
      <c r="AM177" s="225" t="str">
        <f>IF($B177="","",IF('Emissions (daily means)'!$BI177=0,"*",IF('Emissions (daily means)'!BC177="","*",'Emissions (daily means)'!BC177)))</f>
        <v/>
      </c>
      <c r="AN177" s="226" t="str">
        <f>IF($B177="","",IF('Emissions (daily means)'!$BI177=0,"*",IF('Emissions (daily means)'!BD177="","*",'Emissions (daily means)'!BD177)))</f>
        <v/>
      </c>
      <c r="AO177" s="227" t="str">
        <f>IF($B177="","",IF('Emissions (daily means)'!$BI177=0,"*",IF('Emissions (daily means)'!BE177="","*",'Emissions (daily means)'!BE177)))</f>
        <v/>
      </c>
      <c r="AP177" s="217"/>
      <c r="BI177" s="157" t="str">
        <f t="shared" si="78"/>
        <v/>
      </c>
      <c r="BJ177" s="157" t="str">
        <f t="shared" si="75"/>
        <v/>
      </c>
      <c r="BK177" s="66" t="str">
        <f t="shared" si="76"/>
        <v/>
      </c>
      <c r="BL177" s="65" t="str">
        <f t="shared" si="81"/>
        <v/>
      </c>
      <c r="BM177" s="64" t="str">
        <f t="shared" si="81"/>
        <v/>
      </c>
      <c r="BN177" s="64" t="str">
        <f t="shared" si="81"/>
        <v/>
      </c>
      <c r="BO177" s="64" t="str">
        <f t="shared" si="81"/>
        <v/>
      </c>
      <c r="BP177" s="65" t="str">
        <f t="shared" si="81"/>
        <v/>
      </c>
      <c r="BQ177" s="65" t="str">
        <f t="shared" si="80"/>
        <v/>
      </c>
      <c r="BR177" s="65" t="str">
        <f t="shared" si="80"/>
        <v/>
      </c>
      <c r="BS177" s="65" t="str">
        <f t="shared" si="80"/>
        <v/>
      </c>
      <c r="BT177" s="64" t="str">
        <f t="shared" si="79"/>
        <v/>
      </c>
      <c r="BU177" s="65" t="str">
        <f t="shared" si="79"/>
        <v/>
      </c>
      <c r="BV177" s="65" t="str">
        <f t="shared" si="79"/>
        <v/>
      </c>
      <c r="BW177" s="65" t="str">
        <f t="shared" si="54"/>
        <v/>
      </c>
      <c r="BX177" s="65" t="str">
        <f t="shared" si="54"/>
        <v/>
      </c>
      <c r="BY177" s="65" t="str">
        <f t="shared" si="54"/>
        <v/>
      </c>
      <c r="BZ177" s="169" t="str">
        <f t="shared" si="77"/>
        <v/>
      </c>
      <c r="CH177" s="157" t="str">
        <f t="shared" si="57"/>
        <v/>
      </c>
      <c r="CI177" s="157" t="str">
        <f t="shared" si="58"/>
        <v/>
      </c>
      <c r="CJ177" s="165" t="str">
        <f t="shared" si="59"/>
        <v/>
      </c>
      <c r="CK177" s="66" t="str">
        <f t="shared" si="60"/>
        <v/>
      </c>
      <c r="CL177" s="65" t="str">
        <f t="shared" si="61"/>
        <v/>
      </c>
      <c r="CM177" s="64" t="str">
        <f t="shared" si="62"/>
        <v/>
      </c>
      <c r="CN177" s="64" t="str">
        <f t="shared" si="63"/>
        <v/>
      </c>
      <c r="CO177" s="64" t="str">
        <f t="shared" si="64"/>
        <v/>
      </c>
      <c r="CP177" s="65" t="str">
        <f t="shared" si="65"/>
        <v/>
      </c>
      <c r="CQ177" s="65" t="str">
        <f t="shared" si="66"/>
        <v/>
      </c>
      <c r="CR177" s="65" t="str">
        <f t="shared" si="67"/>
        <v/>
      </c>
      <c r="CS177" s="65" t="str">
        <f t="shared" si="68"/>
        <v/>
      </c>
      <c r="CT177" s="64" t="str">
        <f t="shared" si="69"/>
        <v/>
      </c>
      <c r="CU177" s="65" t="str">
        <f t="shared" si="70"/>
        <v/>
      </c>
      <c r="CV177" s="65" t="str">
        <f t="shared" si="71"/>
        <v/>
      </c>
      <c r="CW177" s="65" t="str">
        <f t="shared" si="72"/>
        <v/>
      </c>
      <c r="CX177" s="65" t="str">
        <f t="shared" si="73"/>
        <v/>
      </c>
      <c r="CY177" s="65" t="str">
        <f t="shared" si="74"/>
        <v/>
      </c>
    </row>
    <row r="178" spans="2:103" ht="15.75" customHeight="1" x14ac:dyDescent="0.25">
      <c r="B178" s="213" t="str">
        <f>IF('Emissions (daily means)'!D178="","",'Emissions (daily means)'!D178)</f>
        <v/>
      </c>
      <c r="C178" s="213" t="str">
        <f>IF('Emissions (daily means)'!B178="","",'Emissions (daily means)'!B178)</f>
        <v/>
      </c>
      <c r="D178" s="214" t="str">
        <f>IF('Emissions (daily means)'!E178="","",'Emissions (daily means)'!E178)</f>
        <v/>
      </c>
      <c r="E178" s="215" t="str">
        <f>IF('Emissions (daily means)'!F178="","",'Emissions (daily means)'!F178)</f>
        <v/>
      </c>
      <c r="F178" s="216" t="str">
        <f>IF($B178="","",IF('Emissions (daily means)'!$BI178=0,"*",IF('Emissions (daily means)'!I178="","*",'Emissions (daily means)'!I178)))</f>
        <v/>
      </c>
      <c r="G178" s="217" t="str">
        <f>IF($B178="","",IF('Emissions (daily means)'!$BI178=0,"*",IF('Emissions (daily means)'!J178="","*",'Emissions (daily means)'!J178)))</f>
        <v/>
      </c>
      <c r="H178" s="216" t="str">
        <f>IF($B178="","",IF('Emissions (daily means)'!$BI178=0,"*",IF('Emissions (daily means)'!K178="","*",'Emissions (daily means)'!K178)))</f>
        <v/>
      </c>
      <c r="I178" s="217" t="str">
        <f>IF($B178="","",IF('Emissions (daily means)'!$BI178=0,"*",IF('Emissions (daily means)'!L178="","*",'Emissions (daily means)'!L178)))</f>
        <v/>
      </c>
      <c r="J178" s="216" t="str">
        <f>IF($B178="","",IF('Emissions (daily means)'!$BI178=0,"*",IF('Emissions (daily means)'!M178="","*",'Emissions (daily means)'!M178)))</f>
        <v/>
      </c>
      <c r="K178" s="216" t="str">
        <f>IF($B178="","",IF('Emissions (daily means)'!$BI178=0,"*",IF('Emissions (daily means)'!N178="","*",'Emissions (daily means)'!N178)))</f>
        <v/>
      </c>
      <c r="L178" s="218" t="str">
        <f>IF($B178="","",IF('Emissions (daily means)'!$BI178=0,"*",IF('Emissions (daily means)'!O178="","*",'Emissions (daily means)'!O178)))</f>
        <v/>
      </c>
      <c r="M178" s="213" t="str">
        <f>IF($B178="","",IF('Emissions (daily means)'!$BI178=0,"*",IF('Emissions (daily means)'!P178="","*",'Emissions (daily means)'!P178)))</f>
        <v/>
      </c>
      <c r="N178" s="216" t="str">
        <f>IF($B178="","",IF('Emissions (daily means)'!$BI178=0,"*",IF('Emissions (daily means)'!Q178="","*",'Emissions (daily means)'!Q178)))</f>
        <v/>
      </c>
      <c r="O178" s="216" t="str">
        <f>IF($B178="","",IF('Emissions (daily means)'!$BI178=0,"*",IF('Emissions (daily means)'!R178="","*",'Emissions (daily means)'!R178)))</f>
        <v/>
      </c>
      <c r="P178" s="216" t="str">
        <f>IF($B178="","",IF('Emissions (daily means)'!$BI178=0,"*",IF('Emissions (daily means)'!S178="","*",'Emissions (daily means)'!S178)))</f>
        <v/>
      </c>
      <c r="Q178" s="219" t="str">
        <f>IF($B178="","",IF('Emissions (daily means)'!$BI178=0,"*",IF('Emissions (daily means)'!T178="","*",'Emissions (daily means)'!T178)))</f>
        <v/>
      </c>
      <c r="R178" s="220" t="str">
        <f>IF($B178="","",IF('Emissions (daily means)'!$BI178=0,"*",IF('Emissions (daily means)'!U178="","*",'Emissions (daily means)'!U178)))</f>
        <v/>
      </c>
      <c r="S178" s="217" t="str">
        <f>IF($B178="","",IF('Emissions (daily means)'!$BI178=0,"*",IF('Emissions (daily means)'!V178="","*",'Emissions (daily means)'!V178)))</f>
        <v/>
      </c>
      <c r="T178" s="216" t="str">
        <f>IF($B178="","",IF('Emissions (daily means)'!$BI178=0,"*",IF('Emissions (daily means)'!W178="","*",'Emissions (daily means)'!W178)))</f>
        <v/>
      </c>
      <c r="U178" s="219" t="str">
        <f>IF($B178="","",IF('Emissions (daily means)'!$BI178=0,"*",IF('Emissions (daily means)'!X178="","*",'Emissions (daily means)'!X178)))</f>
        <v/>
      </c>
      <c r="V178" s="221" t="str">
        <f>IF($B178="","",IF('Emissions (daily means)'!$BI178=0,"*",IF('Emissions (daily means)'!Y178="","*",'Emissions (daily means)'!Y178)))</f>
        <v/>
      </c>
      <c r="W178" s="217" t="str">
        <f>IF($B178="","",IF('Emissions (daily means)'!$BI178=0,"*",IF('Emissions (daily means)'!Z178="","*",'Emissions (daily means)'!Z178)))</f>
        <v/>
      </c>
      <c r="X178" s="217" t="str">
        <f>IF($B178="","",IF('Emissions (daily means)'!$BI178=0,"*",IF('Emissions (daily means)'!AA178="","*",'Emissions (daily means)'!AA178)))</f>
        <v/>
      </c>
      <c r="Y178" s="219" t="str">
        <f>IF($B178="","",IF('Emissions (daily means)'!$BI178=0,"*",IF('Emissions (daily means)'!AB178="","*",'Emissions (daily means)'!AB178)))</f>
        <v/>
      </c>
      <c r="Z178" s="220" t="str">
        <f>IF($B178="","",IF('Emissions (daily means)'!$BI178=0,"*",IF('Emissions (daily means)'!AC178="","*",'Emissions (daily means)'!AC178)))</f>
        <v/>
      </c>
      <c r="AA178" s="216" t="str">
        <f>IF($B178="","",IF('Emissions (daily means)'!$BI178=0,"*",IF('Emissions (daily means)'!AD178="","*",'Emissions (daily means)'!AD178)))</f>
        <v/>
      </c>
      <c r="AB178" s="216" t="str">
        <f>IF($B178="","",IF('Emissions (daily means)'!$BI178=0,"*",IF('Emissions (daily means)'!AE178="","*",'Emissions (daily means)'!AE178)))</f>
        <v/>
      </c>
      <c r="AC178" s="216" t="str">
        <f>IF($B178="","",IF('Emissions (daily means)'!$BI178=0,"*",IF('Emissions (daily means)'!AF178="","*",'Emissions (daily means)'!AF178)))</f>
        <v/>
      </c>
      <c r="AD178" s="216" t="str">
        <f>IF($B178="","",IF('Emissions (daily means)'!$BI178=0,"*",IF('Emissions (daily means)'!AG178="","*",'Emissions (daily means)'!AG178)))</f>
        <v/>
      </c>
      <c r="AE178" s="216" t="str">
        <f>IF($B178="","",IF('Emissions (daily means)'!$BI178=0,"*",IF('Emissions (daily means)'!AH178="","*",'Emissions (daily means)'!AH178)))</f>
        <v/>
      </c>
      <c r="AF178" s="216" t="str">
        <f>IF($B178="","",IF('Emissions (daily means)'!$BI178=0,"*",IF('Emissions (daily means)'!AI178="","*",'Emissions (daily means)'!AI178)))</f>
        <v/>
      </c>
      <c r="AG178" s="216" t="str">
        <f>IF($B178="","",IF('Emissions (daily means)'!$BI178=0,"*",IF('Emissions (daily means)'!AJ178="","*",'Emissions (daily means)'!AJ178)))</f>
        <v/>
      </c>
      <c r="AH178" s="217" t="str">
        <f>IF($B178="","",IF('Emissions (daily means)'!$BI178=0,"*",IF('Emissions (daily means)'!AK178="","*",'Emissions (daily means)'!AK178)))</f>
        <v/>
      </c>
      <c r="AI178" s="220" t="str">
        <f>IF($B178="","",IF('Emissions (daily means)'!$BI178=0,"*",IF('Emissions (daily means)'!AL178="","*",'Emissions (daily means)'!AL178)))</f>
        <v/>
      </c>
      <c r="AJ178" s="216" t="str">
        <f>IF($B178="","",IF('Emissions (daily means)'!$BI178=0,"*",IF('Emissions (daily means)'!AM178="","*",'Emissions (daily means)'!AM178)))</f>
        <v/>
      </c>
      <c r="AK178" s="223" t="str">
        <f>IF($B178="","",IF('Emissions (daily means)'!$BI178=0,"*",IF('Emissions (daily means)'!AN178="","*",'Emissions (daily means)'!AN178)))</f>
        <v/>
      </c>
      <c r="AL178" s="224" t="str">
        <f>IF($B178="","",IF('Emissions (daily means)'!$BI178=0,"*",IF('Emissions (daily means)'!AO178="","*",'Emissions (daily means)'!AO178)))</f>
        <v/>
      </c>
      <c r="AM178" s="225" t="str">
        <f>IF($B178="","",IF('Emissions (daily means)'!$BI178=0,"*",IF('Emissions (daily means)'!BC178="","*",'Emissions (daily means)'!BC178)))</f>
        <v/>
      </c>
      <c r="AN178" s="226" t="str">
        <f>IF($B178="","",IF('Emissions (daily means)'!$BI178=0,"*",IF('Emissions (daily means)'!BD178="","*",'Emissions (daily means)'!BD178)))</f>
        <v/>
      </c>
      <c r="AO178" s="227" t="str">
        <f>IF($B178="","",IF('Emissions (daily means)'!$BI178=0,"*",IF('Emissions (daily means)'!BE178="","*",'Emissions (daily means)'!BE178)))</f>
        <v/>
      </c>
      <c r="AP178" s="217"/>
      <c r="BI178" s="157" t="str">
        <f t="shared" si="78"/>
        <v/>
      </c>
      <c r="BJ178" s="157" t="str">
        <f t="shared" si="75"/>
        <v/>
      </c>
      <c r="BK178" s="66" t="str">
        <f t="shared" si="76"/>
        <v/>
      </c>
      <c r="BL178" s="65" t="str">
        <f t="shared" si="81"/>
        <v/>
      </c>
      <c r="BM178" s="64" t="str">
        <f t="shared" si="81"/>
        <v/>
      </c>
      <c r="BN178" s="64" t="str">
        <f t="shared" si="81"/>
        <v/>
      </c>
      <c r="BO178" s="64" t="str">
        <f t="shared" si="81"/>
        <v/>
      </c>
      <c r="BP178" s="65" t="str">
        <f t="shared" si="81"/>
        <v/>
      </c>
      <c r="BQ178" s="65" t="str">
        <f t="shared" si="80"/>
        <v/>
      </c>
      <c r="BR178" s="65" t="str">
        <f t="shared" si="80"/>
        <v/>
      </c>
      <c r="BS178" s="65" t="str">
        <f t="shared" si="80"/>
        <v/>
      </c>
      <c r="BT178" s="64" t="str">
        <f t="shared" si="79"/>
        <v/>
      </c>
      <c r="BU178" s="65" t="str">
        <f t="shared" si="79"/>
        <v/>
      </c>
      <c r="BV178" s="65" t="str">
        <f t="shared" si="79"/>
        <v/>
      </c>
      <c r="BW178" s="65" t="str">
        <f t="shared" si="54"/>
        <v/>
      </c>
      <c r="BX178" s="65" t="str">
        <f t="shared" si="54"/>
        <v/>
      </c>
      <c r="BY178" s="65" t="str">
        <f t="shared" si="54"/>
        <v/>
      </c>
      <c r="BZ178" s="169" t="str">
        <f t="shared" si="77"/>
        <v/>
      </c>
      <c r="CH178" s="157" t="str">
        <f t="shared" si="57"/>
        <v/>
      </c>
      <c r="CI178" s="157" t="str">
        <f t="shared" si="58"/>
        <v/>
      </c>
      <c r="CJ178" s="165" t="str">
        <f t="shared" si="59"/>
        <v/>
      </c>
      <c r="CK178" s="66" t="str">
        <f t="shared" si="60"/>
        <v/>
      </c>
      <c r="CL178" s="65" t="str">
        <f t="shared" si="61"/>
        <v/>
      </c>
      <c r="CM178" s="64" t="str">
        <f t="shared" si="62"/>
        <v/>
      </c>
      <c r="CN178" s="64" t="str">
        <f t="shared" si="63"/>
        <v/>
      </c>
      <c r="CO178" s="64" t="str">
        <f t="shared" si="64"/>
        <v/>
      </c>
      <c r="CP178" s="65" t="str">
        <f t="shared" si="65"/>
        <v/>
      </c>
      <c r="CQ178" s="65" t="str">
        <f t="shared" si="66"/>
        <v/>
      </c>
      <c r="CR178" s="65" t="str">
        <f t="shared" si="67"/>
        <v/>
      </c>
      <c r="CS178" s="65" t="str">
        <f t="shared" si="68"/>
        <v/>
      </c>
      <c r="CT178" s="64" t="str">
        <f t="shared" si="69"/>
        <v/>
      </c>
      <c r="CU178" s="65" t="str">
        <f t="shared" si="70"/>
        <v/>
      </c>
      <c r="CV178" s="65" t="str">
        <f t="shared" si="71"/>
        <v/>
      </c>
      <c r="CW178" s="65" t="str">
        <f t="shared" si="72"/>
        <v/>
      </c>
      <c r="CX178" s="65" t="str">
        <f t="shared" si="73"/>
        <v/>
      </c>
      <c r="CY178" s="65" t="str">
        <f t="shared" si="74"/>
        <v/>
      </c>
    </row>
    <row r="179" spans="2:103" ht="15.75" customHeight="1" x14ac:dyDescent="0.25">
      <c r="B179" s="213" t="str">
        <f>IF('Emissions (daily means)'!D179="","",'Emissions (daily means)'!D179)</f>
        <v/>
      </c>
      <c r="C179" s="213" t="str">
        <f>IF('Emissions (daily means)'!B179="","",'Emissions (daily means)'!B179)</f>
        <v/>
      </c>
      <c r="D179" s="214" t="str">
        <f>IF('Emissions (daily means)'!E179="","",'Emissions (daily means)'!E179)</f>
        <v/>
      </c>
      <c r="E179" s="215" t="str">
        <f>IF('Emissions (daily means)'!F179="","",'Emissions (daily means)'!F179)</f>
        <v/>
      </c>
      <c r="F179" s="216" t="str">
        <f>IF($B179="","",IF('Emissions (daily means)'!$BI179=0,"*",IF('Emissions (daily means)'!I179="","*",'Emissions (daily means)'!I179)))</f>
        <v/>
      </c>
      <c r="G179" s="217" t="str">
        <f>IF($B179="","",IF('Emissions (daily means)'!$BI179=0,"*",IF('Emissions (daily means)'!J179="","*",'Emissions (daily means)'!J179)))</f>
        <v/>
      </c>
      <c r="H179" s="216" t="str">
        <f>IF($B179="","",IF('Emissions (daily means)'!$BI179=0,"*",IF('Emissions (daily means)'!K179="","*",'Emissions (daily means)'!K179)))</f>
        <v/>
      </c>
      <c r="I179" s="217" t="str">
        <f>IF($B179="","",IF('Emissions (daily means)'!$BI179=0,"*",IF('Emissions (daily means)'!L179="","*",'Emissions (daily means)'!L179)))</f>
        <v/>
      </c>
      <c r="J179" s="216" t="str">
        <f>IF($B179="","",IF('Emissions (daily means)'!$BI179=0,"*",IF('Emissions (daily means)'!M179="","*",'Emissions (daily means)'!M179)))</f>
        <v/>
      </c>
      <c r="K179" s="216" t="str">
        <f>IF($B179="","",IF('Emissions (daily means)'!$BI179=0,"*",IF('Emissions (daily means)'!N179="","*",'Emissions (daily means)'!N179)))</f>
        <v/>
      </c>
      <c r="L179" s="218" t="str">
        <f>IF($B179="","",IF('Emissions (daily means)'!$BI179=0,"*",IF('Emissions (daily means)'!O179="","*",'Emissions (daily means)'!O179)))</f>
        <v/>
      </c>
      <c r="M179" s="213" t="str">
        <f>IF($B179="","",IF('Emissions (daily means)'!$BI179=0,"*",IF('Emissions (daily means)'!P179="","*",'Emissions (daily means)'!P179)))</f>
        <v/>
      </c>
      <c r="N179" s="216" t="str">
        <f>IF($B179="","",IF('Emissions (daily means)'!$BI179=0,"*",IF('Emissions (daily means)'!Q179="","*",'Emissions (daily means)'!Q179)))</f>
        <v/>
      </c>
      <c r="O179" s="216" t="str">
        <f>IF($B179="","",IF('Emissions (daily means)'!$BI179=0,"*",IF('Emissions (daily means)'!R179="","*",'Emissions (daily means)'!R179)))</f>
        <v/>
      </c>
      <c r="P179" s="216" t="str">
        <f>IF($B179="","",IF('Emissions (daily means)'!$BI179=0,"*",IF('Emissions (daily means)'!S179="","*",'Emissions (daily means)'!S179)))</f>
        <v/>
      </c>
      <c r="Q179" s="219" t="str">
        <f>IF($B179="","",IF('Emissions (daily means)'!$BI179=0,"*",IF('Emissions (daily means)'!T179="","*",'Emissions (daily means)'!T179)))</f>
        <v/>
      </c>
      <c r="R179" s="220" t="str">
        <f>IF($B179="","",IF('Emissions (daily means)'!$BI179=0,"*",IF('Emissions (daily means)'!U179="","*",'Emissions (daily means)'!U179)))</f>
        <v/>
      </c>
      <c r="S179" s="217" t="str">
        <f>IF($B179="","",IF('Emissions (daily means)'!$BI179=0,"*",IF('Emissions (daily means)'!V179="","*",'Emissions (daily means)'!V179)))</f>
        <v/>
      </c>
      <c r="T179" s="216" t="str">
        <f>IF($B179="","",IF('Emissions (daily means)'!$BI179=0,"*",IF('Emissions (daily means)'!W179="","*",'Emissions (daily means)'!W179)))</f>
        <v/>
      </c>
      <c r="U179" s="219" t="str">
        <f>IF($B179="","",IF('Emissions (daily means)'!$BI179=0,"*",IF('Emissions (daily means)'!X179="","*",'Emissions (daily means)'!X179)))</f>
        <v/>
      </c>
      <c r="V179" s="221" t="str">
        <f>IF($B179="","",IF('Emissions (daily means)'!$BI179=0,"*",IF('Emissions (daily means)'!Y179="","*",'Emissions (daily means)'!Y179)))</f>
        <v/>
      </c>
      <c r="W179" s="217" t="str">
        <f>IF($B179="","",IF('Emissions (daily means)'!$BI179=0,"*",IF('Emissions (daily means)'!Z179="","*",'Emissions (daily means)'!Z179)))</f>
        <v/>
      </c>
      <c r="X179" s="217" t="str">
        <f>IF($B179="","",IF('Emissions (daily means)'!$BI179=0,"*",IF('Emissions (daily means)'!AA179="","*",'Emissions (daily means)'!AA179)))</f>
        <v/>
      </c>
      <c r="Y179" s="219" t="str">
        <f>IF($B179="","",IF('Emissions (daily means)'!$BI179=0,"*",IF('Emissions (daily means)'!AB179="","*",'Emissions (daily means)'!AB179)))</f>
        <v/>
      </c>
      <c r="Z179" s="220" t="str">
        <f>IF($B179="","",IF('Emissions (daily means)'!$BI179=0,"*",IF('Emissions (daily means)'!AC179="","*",'Emissions (daily means)'!AC179)))</f>
        <v/>
      </c>
      <c r="AA179" s="216" t="str">
        <f>IF($B179="","",IF('Emissions (daily means)'!$BI179=0,"*",IF('Emissions (daily means)'!AD179="","*",'Emissions (daily means)'!AD179)))</f>
        <v/>
      </c>
      <c r="AB179" s="216" t="str">
        <f>IF($B179="","",IF('Emissions (daily means)'!$BI179=0,"*",IF('Emissions (daily means)'!AE179="","*",'Emissions (daily means)'!AE179)))</f>
        <v/>
      </c>
      <c r="AC179" s="216" t="str">
        <f>IF($B179="","",IF('Emissions (daily means)'!$BI179=0,"*",IF('Emissions (daily means)'!AF179="","*",'Emissions (daily means)'!AF179)))</f>
        <v/>
      </c>
      <c r="AD179" s="216" t="str">
        <f>IF($B179="","",IF('Emissions (daily means)'!$BI179=0,"*",IF('Emissions (daily means)'!AG179="","*",'Emissions (daily means)'!AG179)))</f>
        <v/>
      </c>
      <c r="AE179" s="216" t="str">
        <f>IF($B179="","",IF('Emissions (daily means)'!$BI179=0,"*",IF('Emissions (daily means)'!AH179="","*",'Emissions (daily means)'!AH179)))</f>
        <v/>
      </c>
      <c r="AF179" s="216" t="str">
        <f>IF($B179="","",IF('Emissions (daily means)'!$BI179=0,"*",IF('Emissions (daily means)'!AI179="","*",'Emissions (daily means)'!AI179)))</f>
        <v/>
      </c>
      <c r="AG179" s="216" t="str">
        <f>IF($B179="","",IF('Emissions (daily means)'!$BI179=0,"*",IF('Emissions (daily means)'!AJ179="","*",'Emissions (daily means)'!AJ179)))</f>
        <v/>
      </c>
      <c r="AH179" s="217" t="str">
        <f>IF($B179="","",IF('Emissions (daily means)'!$BI179=0,"*",IF('Emissions (daily means)'!AK179="","*",'Emissions (daily means)'!AK179)))</f>
        <v/>
      </c>
      <c r="AI179" s="220" t="str">
        <f>IF($B179="","",IF('Emissions (daily means)'!$BI179=0,"*",IF('Emissions (daily means)'!AL179="","*",'Emissions (daily means)'!AL179)))</f>
        <v/>
      </c>
      <c r="AJ179" s="216" t="str">
        <f>IF($B179="","",IF('Emissions (daily means)'!$BI179=0,"*",IF('Emissions (daily means)'!AM179="","*",'Emissions (daily means)'!AM179)))</f>
        <v/>
      </c>
      <c r="AK179" s="223" t="str">
        <f>IF($B179="","",IF('Emissions (daily means)'!$BI179=0,"*",IF('Emissions (daily means)'!AN179="","*",'Emissions (daily means)'!AN179)))</f>
        <v/>
      </c>
      <c r="AL179" s="224" t="str">
        <f>IF($B179="","",IF('Emissions (daily means)'!$BI179=0,"*",IF('Emissions (daily means)'!AO179="","*",'Emissions (daily means)'!AO179)))</f>
        <v/>
      </c>
      <c r="AM179" s="225" t="str">
        <f>IF($B179="","",IF('Emissions (daily means)'!$BI179=0,"*",IF('Emissions (daily means)'!BC179="","*",'Emissions (daily means)'!BC179)))</f>
        <v/>
      </c>
      <c r="AN179" s="226" t="str">
        <f>IF($B179="","",IF('Emissions (daily means)'!$BI179=0,"*",IF('Emissions (daily means)'!BD179="","*",'Emissions (daily means)'!BD179)))</f>
        <v/>
      </c>
      <c r="AO179" s="227" t="str">
        <f>IF($B179="","",IF('Emissions (daily means)'!$BI179=0,"*",IF('Emissions (daily means)'!BE179="","*",'Emissions (daily means)'!BE179)))</f>
        <v/>
      </c>
      <c r="AP179" s="217"/>
      <c r="BI179" s="157" t="str">
        <f t="shared" si="78"/>
        <v/>
      </c>
      <c r="BJ179" s="157" t="str">
        <f t="shared" si="75"/>
        <v/>
      </c>
      <c r="BK179" s="66" t="str">
        <f t="shared" si="76"/>
        <v/>
      </c>
      <c r="BL179" s="65" t="str">
        <f t="shared" si="81"/>
        <v/>
      </c>
      <c r="BM179" s="64" t="str">
        <f t="shared" si="81"/>
        <v/>
      </c>
      <c r="BN179" s="64" t="str">
        <f t="shared" si="81"/>
        <v/>
      </c>
      <c r="BO179" s="64" t="str">
        <f t="shared" si="81"/>
        <v/>
      </c>
      <c r="BP179" s="65" t="str">
        <f t="shared" si="81"/>
        <v/>
      </c>
      <c r="BQ179" s="65" t="str">
        <f t="shared" si="80"/>
        <v/>
      </c>
      <c r="BR179" s="65" t="str">
        <f t="shared" si="80"/>
        <v/>
      </c>
      <c r="BS179" s="65" t="str">
        <f t="shared" si="80"/>
        <v/>
      </c>
      <c r="BT179" s="64" t="str">
        <f t="shared" si="79"/>
        <v/>
      </c>
      <c r="BU179" s="65" t="str">
        <f t="shared" si="79"/>
        <v/>
      </c>
      <c r="BV179" s="65" t="str">
        <f t="shared" si="79"/>
        <v/>
      </c>
      <c r="BW179" s="65" t="str">
        <f t="shared" si="54"/>
        <v/>
      </c>
      <c r="BX179" s="65" t="str">
        <f t="shared" si="54"/>
        <v/>
      </c>
      <c r="BY179" s="65" t="str">
        <f t="shared" si="54"/>
        <v/>
      </c>
      <c r="BZ179" s="169" t="str">
        <f t="shared" si="77"/>
        <v/>
      </c>
      <c r="CH179" s="157" t="str">
        <f t="shared" si="57"/>
        <v/>
      </c>
      <c r="CI179" s="157" t="str">
        <f t="shared" si="58"/>
        <v/>
      </c>
      <c r="CJ179" s="165" t="str">
        <f t="shared" si="59"/>
        <v/>
      </c>
      <c r="CK179" s="66" t="str">
        <f t="shared" si="60"/>
        <v/>
      </c>
      <c r="CL179" s="65" t="str">
        <f t="shared" si="61"/>
        <v/>
      </c>
      <c r="CM179" s="64" t="str">
        <f t="shared" si="62"/>
        <v/>
      </c>
      <c r="CN179" s="64" t="str">
        <f t="shared" si="63"/>
        <v/>
      </c>
      <c r="CO179" s="64" t="str">
        <f t="shared" si="64"/>
        <v/>
      </c>
      <c r="CP179" s="65" t="str">
        <f t="shared" si="65"/>
        <v/>
      </c>
      <c r="CQ179" s="65" t="str">
        <f t="shared" si="66"/>
        <v/>
      </c>
      <c r="CR179" s="65" t="str">
        <f t="shared" si="67"/>
        <v/>
      </c>
      <c r="CS179" s="65" t="str">
        <f t="shared" si="68"/>
        <v/>
      </c>
      <c r="CT179" s="64" t="str">
        <f t="shared" si="69"/>
        <v/>
      </c>
      <c r="CU179" s="65" t="str">
        <f t="shared" si="70"/>
        <v/>
      </c>
      <c r="CV179" s="65" t="str">
        <f t="shared" si="71"/>
        <v/>
      </c>
      <c r="CW179" s="65" t="str">
        <f t="shared" si="72"/>
        <v/>
      </c>
      <c r="CX179" s="65" t="str">
        <f t="shared" si="73"/>
        <v/>
      </c>
      <c r="CY179" s="65" t="str">
        <f t="shared" si="74"/>
        <v/>
      </c>
    </row>
    <row r="180" spans="2:103" ht="15.75" customHeight="1" x14ac:dyDescent="0.25">
      <c r="B180" s="213" t="str">
        <f>IF('Emissions (daily means)'!D180="","",'Emissions (daily means)'!D180)</f>
        <v/>
      </c>
      <c r="C180" s="213" t="str">
        <f>IF('Emissions (daily means)'!B180="","",'Emissions (daily means)'!B180)</f>
        <v/>
      </c>
      <c r="D180" s="214" t="str">
        <f>IF('Emissions (daily means)'!E180="","",'Emissions (daily means)'!E180)</f>
        <v/>
      </c>
      <c r="E180" s="215" t="str">
        <f>IF('Emissions (daily means)'!F180="","",'Emissions (daily means)'!F180)</f>
        <v/>
      </c>
      <c r="F180" s="216" t="str">
        <f>IF($B180="","",IF('Emissions (daily means)'!$BI180=0,"*",IF('Emissions (daily means)'!I180="","*",'Emissions (daily means)'!I180)))</f>
        <v/>
      </c>
      <c r="G180" s="217" t="str">
        <f>IF($B180="","",IF('Emissions (daily means)'!$BI180=0,"*",IF('Emissions (daily means)'!J180="","*",'Emissions (daily means)'!J180)))</f>
        <v/>
      </c>
      <c r="H180" s="216" t="str">
        <f>IF($B180="","",IF('Emissions (daily means)'!$BI180=0,"*",IF('Emissions (daily means)'!K180="","*",'Emissions (daily means)'!K180)))</f>
        <v/>
      </c>
      <c r="I180" s="217" t="str">
        <f>IF($B180="","",IF('Emissions (daily means)'!$BI180=0,"*",IF('Emissions (daily means)'!L180="","*",'Emissions (daily means)'!L180)))</f>
        <v/>
      </c>
      <c r="J180" s="216" t="str">
        <f>IF($B180="","",IF('Emissions (daily means)'!$BI180=0,"*",IF('Emissions (daily means)'!M180="","*",'Emissions (daily means)'!M180)))</f>
        <v/>
      </c>
      <c r="K180" s="216" t="str">
        <f>IF($B180="","",IF('Emissions (daily means)'!$BI180=0,"*",IF('Emissions (daily means)'!N180="","*",'Emissions (daily means)'!N180)))</f>
        <v/>
      </c>
      <c r="L180" s="218" t="str">
        <f>IF($B180="","",IF('Emissions (daily means)'!$BI180=0,"*",IF('Emissions (daily means)'!O180="","*",'Emissions (daily means)'!O180)))</f>
        <v/>
      </c>
      <c r="M180" s="213" t="str">
        <f>IF($B180="","",IF('Emissions (daily means)'!$BI180=0,"*",IF('Emissions (daily means)'!P180="","*",'Emissions (daily means)'!P180)))</f>
        <v/>
      </c>
      <c r="N180" s="216" t="str">
        <f>IF($B180="","",IF('Emissions (daily means)'!$BI180=0,"*",IF('Emissions (daily means)'!Q180="","*",'Emissions (daily means)'!Q180)))</f>
        <v/>
      </c>
      <c r="O180" s="216" t="str">
        <f>IF($B180="","",IF('Emissions (daily means)'!$BI180=0,"*",IF('Emissions (daily means)'!R180="","*",'Emissions (daily means)'!R180)))</f>
        <v/>
      </c>
      <c r="P180" s="216" t="str">
        <f>IF($B180="","",IF('Emissions (daily means)'!$BI180=0,"*",IF('Emissions (daily means)'!S180="","*",'Emissions (daily means)'!S180)))</f>
        <v/>
      </c>
      <c r="Q180" s="219" t="str">
        <f>IF($B180="","",IF('Emissions (daily means)'!$BI180=0,"*",IF('Emissions (daily means)'!T180="","*",'Emissions (daily means)'!T180)))</f>
        <v/>
      </c>
      <c r="R180" s="220" t="str">
        <f>IF($B180="","",IF('Emissions (daily means)'!$BI180=0,"*",IF('Emissions (daily means)'!U180="","*",'Emissions (daily means)'!U180)))</f>
        <v/>
      </c>
      <c r="S180" s="217" t="str">
        <f>IF($B180="","",IF('Emissions (daily means)'!$BI180=0,"*",IF('Emissions (daily means)'!V180="","*",'Emissions (daily means)'!V180)))</f>
        <v/>
      </c>
      <c r="T180" s="216" t="str">
        <f>IF($B180="","",IF('Emissions (daily means)'!$BI180=0,"*",IF('Emissions (daily means)'!W180="","*",'Emissions (daily means)'!W180)))</f>
        <v/>
      </c>
      <c r="U180" s="219" t="str">
        <f>IF($B180="","",IF('Emissions (daily means)'!$BI180=0,"*",IF('Emissions (daily means)'!X180="","*",'Emissions (daily means)'!X180)))</f>
        <v/>
      </c>
      <c r="V180" s="221" t="str">
        <f>IF($B180="","",IF('Emissions (daily means)'!$BI180=0,"*",IF('Emissions (daily means)'!Y180="","*",'Emissions (daily means)'!Y180)))</f>
        <v/>
      </c>
      <c r="W180" s="217" t="str">
        <f>IF($B180="","",IF('Emissions (daily means)'!$BI180=0,"*",IF('Emissions (daily means)'!Z180="","*",'Emissions (daily means)'!Z180)))</f>
        <v/>
      </c>
      <c r="X180" s="217" t="str">
        <f>IF($B180="","",IF('Emissions (daily means)'!$BI180=0,"*",IF('Emissions (daily means)'!AA180="","*",'Emissions (daily means)'!AA180)))</f>
        <v/>
      </c>
      <c r="Y180" s="219" t="str">
        <f>IF($B180="","",IF('Emissions (daily means)'!$BI180=0,"*",IF('Emissions (daily means)'!AB180="","*",'Emissions (daily means)'!AB180)))</f>
        <v/>
      </c>
      <c r="Z180" s="220" t="str">
        <f>IF($B180="","",IF('Emissions (daily means)'!$BI180=0,"*",IF('Emissions (daily means)'!AC180="","*",'Emissions (daily means)'!AC180)))</f>
        <v/>
      </c>
      <c r="AA180" s="216" t="str">
        <f>IF($B180="","",IF('Emissions (daily means)'!$BI180=0,"*",IF('Emissions (daily means)'!AD180="","*",'Emissions (daily means)'!AD180)))</f>
        <v/>
      </c>
      <c r="AB180" s="216" t="str">
        <f>IF($B180="","",IF('Emissions (daily means)'!$BI180=0,"*",IF('Emissions (daily means)'!AE180="","*",'Emissions (daily means)'!AE180)))</f>
        <v/>
      </c>
      <c r="AC180" s="216" t="str">
        <f>IF($B180="","",IF('Emissions (daily means)'!$BI180=0,"*",IF('Emissions (daily means)'!AF180="","*",'Emissions (daily means)'!AF180)))</f>
        <v/>
      </c>
      <c r="AD180" s="216" t="str">
        <f>IF($B180="","",IF('Emissions (daily means)'!$BI180=0,"*",IF('Emissions (daily means)'!AG180="","*",'Emissions (daily means)'!AG180)))</f>
        <v/>
      </c>
      <c r="AE180" s="216" t="str">
        <f>IF($B180="","",IF('Emissions (daily means)'!$BI180=0,"*",IF('Emissions (daily means)'!AH180="","*",'Emissions (daily means)'!AH180)))</f>
        <v/>
      </c>
      <c r="AF180" s="216" t="str">
        <f>IF($B180="","",IF('Emissions (daily means)'!$BI180=0,"*",IF('Emissions (daily means)'!AI180="","*",'Emissions (daily means)'!AI180)))</f>
        <v/>
      </c>
      <c r="AG180" s="216" t="str">
        <f>IF($B180="","",IF('Emissions (daily means)'!$BI180=0,"*",IF('Emissions (daily means)'!AJ180="","*",'Emissions (daily means)'!AJ180)))</f>
        <v/>
      </c>
      <c r="AH180" s="217" t="str">
        <f>IF($B180="","",IF('Emissions (daily means)'!$BI180=0,"*",IF('Emissions (daily means)'!AK180="","*",'Emissions (daily means)'!AK180)))</f>
        <v/>
      </c>
      <c r="AI180" s="220" t="str">
        <f>IF($B180="","",IF('Emissions (daily means)'!$BI180=0,"*",IF('Emissions (daily means)'!AL180="","*",'Emissions (daily means)'!AL180)))</f>
        <v/>
      </c>
      <c r="AJ180" s="216" t="str">
        <f>IF($B180="","",IF('Emissions (daily means)'!$BI180=0,"*",IF('Emissions (daily means)'!AM180="","*",'Emissions (daily means)'!AM180)))</f>
        <v/>
      </c>
      <c r="AK180" s="223" t="str">
        <f>IF($B180="","",IF('Emissions (daily means)'!$BI180=0,"*",IF('Emissions (daily means)'!AN180="","*",'Emissions (daily means)'!AN180)))</f>
        <v/>
      </c>
      <c r="AL180" s="224" t="str">
        <f>IF($B180="","",IF('Emissions (daily means)'!$BI180=0,"*",IF('Emissions (daily means)'!AO180="","*",'Emissions (daily means)'!AO180)))</f>
        <v/>
      </c>
      <c r="AM180" s="225" t="str">
        <f>IF($B180="","",IF('Emissions (daily means)'!$BI180=0,"*",IF('Emissions (daily means)'!BC180="","*",'Emissions (daily means)'!BC180)))</f>
        <v/>
      </c>
      <c r="AN180" s="226" t="str">
        <f>IF($B180="","",IF('Emissions (daily means)'!$BI180=0,"*",IF('Emissions (daily means)'!BD180="","*",'Emissions (daily means)'!BD180)))</f>
        <v/>
      </c>
      <c r="AO180" s="227" t="str">
        <f>IF($B180="","",IF('Emissions (daily means)'!$BI180=0,"*",IF('Emissions (daily means)'!BE180="","*",'Emissions (daily means)'!BE180)))</f>
        <v/>
      </c>
      <c r="AP180" s="217"/>
      <c r="BI180" s="157" t="str">
        <f t="shared" si="78"/>
        <v/>
      </c>
      <c r="BJ180" s="157" t="str">
        <f t="shared" si="75"/>
        <v/>
      </c>
      <c r="BK180" s="66" t="str">
        <f t="shared" si="76"/>
        <v/>
      </c>
      <c r="BL180" s="65" t="str">
        <f t="shared" si="81"/>
        <v/>
      </c>
      <c r="BM180" s="64" t="str">
        <f t="shared" si="81"/>
        <v/>
      </c>
      <c r="BN180" s="64" t="str">
        <f t="shared" si="81"/>
        <v/>
      </c>
      <c r="BO180" s="64" t="str">
        <f t="shared" si="81"/>
        <v/>
      </c>
      <c r="BP180" s="65" t="str">
        <f t="shared" si="81"/>
        <v/>
      </c>
      <c r="BQ180" s="65" t="str">
        <f t="shared" si="80"/>
        <v/>
      </c>
      <c r="BR180" s="65" t="str">
        <f t="shared" si="80"/>
        <v/>
      </c>
      <c r="BS180" s="65" t="str">
        <f t="shared" si="80"/>
        <v/>
      </c>
      <c r="BT180" s="64" t="str">
        <f t="shared" si="79"/>
        <v/>
      </c>
      <c r="BU180" s="65" t="str">
        <f t="shared" si="79"/>
        <v/>
      </c>
      <c r="BV180" s="65" t="str">
        <f t="shared" si="79"/>
        <v/>
      </c>
      <c r="BW180" s="65" t="str">
        <f t="shared" si="54"/>
        <v/>
      </c>
      <c r="BX180" s="65" t="str">
        <f t="shared" si="54"/>
        <v/>
      </c>
      <c r="BY180" s="65" t="str">
        <f t="shared" si="54"/>
        <v/>
      </c>
      <c r="BZ180" s="169" t="str">
        <f t="shared" si="77"/>
        <v/>
      </c>
      <c r="CH180" s="157" t="str">
        <f t="shared" si="57"/>
        <v/>
      </c>
      <c r="CI180" s="157" t="str">
        <f t="shared" si="58"/>
        <v/>
      </c>
      <c r="CJ180" s="165" t="str">
        <f t="shared" si="59"/>
        <v/>
      </c>
      <c r="CK180" s="66" t="str">
        <f t="shared" si="60"/>
        <v/>
      </c>
      <c r="CL180" s="65" t="str">
        <f t="shared" si="61"/>
        <v/>
      </c>
      <c r="CM180" s="64" t="str">
        <f t="shared" si="62"/>
        <v/>
      </c>
      <c r="CN180" s="64" t="str">
        <f t="shared" si="63"/>
        <v/>
      </c>
      <c r="CO180" s="64" t="str">
        <f t="shared" si="64"/>
        <v/>
      </c>
      <c r="CP180" s="65" t="str">
        <f t="shared" si="65"/>
        <v/>
      </c>
      <c r="CQ180" s="65" t="str">
        <f t="shared" si="66"/>
        <v/>
      </c>
      <c r="CR180" s="65" t="str">
        <f t="shared" si="67"/>
        <v/>
      </c>
      <c r="CS180" s="65" t="str">
        <f t="shared" si="68"/>
        <v/>
      </c>
      <c r="CT180" s="64" t="str">
        <f t="shared" si="69"/>
        <v/>
      </c>
      <c r="CU180" s="65" t="str">
        <f t="shared" si="70"/>
        <v/>
      </c>
      <c r="CV180" s="65" t="str">
        <f t="shared" si="71"/>
        <v/>
      </c>
      <c r="CW180" s="65" t="str">
        <f t="shared" si="72"/>
        <v/>
      </c>
      <c r="CX180" s="65" t="str">
        <f t="shared" si="73"/>
        <v/>
      </c>
      <c r="CY180" s="65" t="str">
        <f t="shared" si="74"/>
        <v/>
      </c>
    </row>
    <row r="181" spans="2:103" ht="15.75" customHeight="1" x14ac:dyDescent="0.25">
      <c r="B181" s="213" t="str">
        <f>IF('Emissions (daily means)'!D181="","",'Emissions (daily means)'!D181)</f>
        <v/>
      </c>
      <c r="C181" s="213" t="str">
        <f>IF('Emissions (daily means)'!B181="","",'Emissions (daily means)'!B181)</f>
        <v/>
      </c>
      <c r="D181" s="214" t="str">
        <f>IF('Emissions (daily means)'!E181="","",'Emissions (daily means)'!E181)</f>
        <v/>
      </c>
      <c r="E181" s="215" t="str">
        <f>IF('Emissions (daily means)'!F181="","",'Emissions (daily means)'!F181)</f>
        <v/>
      </c>
      <c r="F181" s="216" t="str">
        <f>IF($B181="","",IF('Emissions (daily means)'!$BI181=0,"*",IF('Emissions (daily means)'!I181="","*",'Emissions (daily means)'!I181)))</f>
        <v/>
      </c>
      <c r="G181" s="217" t="str">
        <f>IF($B181="","",IF('Emissions (daily means)'!$BI181=0,"*",IF('Emissions (daily means)'!J181="","*",'Emissions (daily means)'!J181)))</f>
        <v/>
      </c>
      <c r="H181" s="216" t="str">
        <f>IF($B181="","",IF('Emissions (daily means)'!$BI181=0,"*",IF('Emissions (daily means)'!K181="","*",'Emissions (daily means)'!K181)))</f>
        <v/>
      </c>
      <c r="I181" s="217" t="str">
        <f>IF($B181="","",IF('Emissions (daily means)'!$BI181=0,"*",IF('Emissions (daily means)'!L181="","*",'Emissions (daily means)'!L181)))</f>
        <v/>
      </c>
      <c r="J181" s="216" t="str">
        <f>IF($B181="","",IF('Emissions (daily means)'!$BI181=0,"*",IF('Emissions (daily means)'!M181="","*",'Emissions (daily means)'!M181)))</f>
        <v/>
      </c>
      <c r="K181" s="216" t="str">
        <f>IF($B181="","",IF('Emissions (daily means)'!$BI181=0,"*",IF('Emissions (daily means)'!N181="","*",'Emissions (daily means)'!N181)))</f>
        <v/>
      </c>
      <c r="L181" s="218" t="str">
        <f>IF($B181="","",IF('Emissions (daily means)'!$BI181=0,"*",IF('Emissions (daily means)'!O181="","*",'Emissions (daily means)'!O181)))</f>
        <v/>
      </c>
      <c r="M181" s="213" t="str">
        <f>IF($B181="","",IF('Emissions (daily means)'!$BI181=0,"*",IF('Emissions (daily means)'!P181="","*",'Emissions (daily means)'!P181)))</f>
        <v/>
      </c>
      <c r="N181" s="216" t="str">
        <f>IF($B181="","",IF('Emissions (daily means)'!$BI181=0,"*",IF('Emissions (daily means)'!Q181="","*",'Emissions (daily means)'!Q181)))</f>
        <v/>
      </c>
      <c r="O181" s="216" t="str">
        <f>IF($B181="","",IF('Emissions (daily means)'!$BI181=0,"*",IF('Emissions (daily means)'!R181="","*",'Emissions (daily means)'!R181)))</f>
        <v/>
      </c>
      <c r="P181" s="216" t="str">
        <f>IF($B181="","",IF('Emissions (daily means)'!$BI181=0,"*",IF('Emissions (daily means)'!S181="","*",'Emissions (daily means)'!S181)))</f>
        <v/>
      </c>
      <c r="Q181" s="219" t="str">
        <f>IF($B181="","",IF('Emissions (daily means)'!$BI181=0,"*",IF('Emissions (daily means)'!T181="","*",'Emissions (daily means)'!T181)))</f>
        <v/>
      </c>
      <c r="R181" s="220" t="str">
        <f>IF($B181="","",IF('Emissions (daily means)'!$BI181=0,"*",IF('Emissions (daily means)'!U181="","*",'Emissions (daily means)'!U181)))</f>
        <v/>
      </c>
      <c r="S181" s="217" t="str">
        <f>IF($B181="","",IF('Emissions (daily means)'!$BI181=0,"*",IF('Emissions (daily means)'!V181="","*",'Emissions (daily means)'!V181)))</f>
        <v/>
      </c>
      <c r="T181" s="216" t="str">
        <f>IF($B181="","",IF('Emissions (daily means)'!$BI181=0,"*",IF('Emissions (daily means)'!W181="","*",'Emissions (daily means)'!W181)))</f>
        <v/>
      </c>
      <c r="U181" s="219" t="str">
        <f>IF($B181="","",IF('Emissions (daily means)'!$BI181=0,"*",IF('Emissions (daily means)'!X181="","*",'Emissions (daily means)'!X181)))</f>
        <v/>
      </c>
      <c r="V181" s="221" t="str">
        <f>IF($B181="","",IF('Emissions (daily means)'!$BI181=0,"*",IF('Emissions (daily means)'!Y181="","*",'Emissions (daily means)'!Y181)))</f>
        <v/>
      </c>
      <c r="W181" s="217" t="str">
        <f>IF($B181="","",IF('Emissions (daily means)'!$BI181=0,"*",IF('Emissions (daily means)'!Z181="","*",'Emissions (daily means)'!Z181)))</f>
        <v/>
      </c>
      <c r="X181" s="217" t="str">
        <f>IF($B181="","",IF('Emissions (daily means)'!$BI181=0,"*",IF('Emissions (daily means)'!AA181="","*",'Emissions (daily means)'!AA181)))</f>
        <v/>
      </c>
      <c r="Y181" s="219" t="str">
        <f>IF($B181="","",IF('Emissions (daily means)'!$BI181=0,"*",IF('Emissions (daily means)'!AB181="","*",'Emissions (daily means)'!AB181)))</f>
        <v/>
      </c>
      <c r="Z181" s="220" t="str">
        <f>IF($B181="","",IF('Emissions (daily means)'!$BI181=0,"*",IF('Emissions (daily means)'!AC181="","*",'Emissions (daily means)'!AC181)))</f>
        <v/>
      </c>
      <c r="AA181" s="216" t="str">
        <f>IF($B181="","",IF('Emissions (daily means)'!$BI181=0,"*",IF('Emissions (daily means)'!AD181="","*",'Emissions (daily means)'!AD181)))</f>
        <v/>
      </c>
      <c r="AB181" s="216" t="str">
        <f>IF($B181="","",IF('Emissions (daily means)'!$BI181=0,"*",IF('Emissions (daily means)'!AE181="","*",'Emissions (daily means)'!AE181)))</f>
        <v/>
      </c>
      <c r="AC181" s="216" t="str">
        <f>IF($B181="","",IF('Emissions (daily means)'!$BI181=0,"*",IF('Emissions (daily means)'!AF181="","*",'Emissions (daily means)'!AF181)))</f>
        <v/>
      </c>
      <c r="AD181" s="216" t="str">
        <f>IF($B181="","",IF('Emissions (daily means)'!$BI181=0,"*",IF('Emissions (daily means)'!AG181="","*",'Emissions (daily means)'!AG181)))</f>
        <v/>
      </c>
      <c r="AE181" s="216" t="str">
        <f>IF($B181="","",IF('Emissions (daily means)'!$BI181=0,"*",IF('Emissions (daily means)'!AH181="","*",'Emissions (daily means)'!AH181)))</f>
        <v/>
      </c>
      <c r="AF181" s="216" t="str">
        <f>IF($B181="","",IF('Emissions (daily means)'!$BI181=0,"*",IF('Emissions (daily means)'!AI181="","*",'Emissions (daily means)'!AI181)))</f>
        <v/>
      </c>
      <c r="AG181" s="216" t="str">
        <f>IF($B181="","",IF('Emissions (daily means)'!$BI181=0,"*",IF('Emissions (daily means)'!AJ181="","*",'Emissions (daily means)'!AJ181)))</f>
        <v/>
      </c>
      <c r="AH181" s="217" t="str">
        <f>IF($B181="","",IF('Emissions (daily means)'!$BI181=0,"*",IF('Emissions (daily means)'!AK181="","*",'Emissions (daily means)'!AK181)))</f>
        <v/>
      </c>
      <c r="AI181" s="220" t="str">
        <f>IF($B181="","",IF('Emissions (daily means)'!$BI181=0,"*",IF('Emissions (daily means)'!AL181="","*",'Emissions (daily means)'!AL181)))</f>
        <v/>
      </c>
      <c r="AJ181" s="216" t="str">
        <f>IF($B181="","",IF('Emissions (daily means)'!$BI181=0,"*",IF('Emissions (daily means)'!AM181="","*",'Emissions (daily means)'!AM181)))</f>
        <v/>
      </c>
      <c r="AK181" s="223" t="str">
        <f>IF($B181="","",IF('Emissions (daily means)'!$BI181=0,"*",IF('Emissions (daily means)'!AN181="","*",'Emissions (daily means)'!AN181)))</f>
        <v/>
      </c>
      <c r="AL181" s="224" t="str">
        <f>IF($B181="","",IF('Emissions (daily means)'!$BI181=0,"*",IF('Emissions (daily means)'!AO181="","*",'Emissions (daily means)'!AO181)))</f>
        <v/>
      </c>
      <c r="AM181" s="225" t="str">
        <f>IF($B181="","",IF('Emissions (daily means)'!$BI181=0,"*",IF('Emissions (daily means)'!BC181="","*",'Emissions (daily means)'!BC181)))</f>
        <v/>
      </c>
      <c r="AN181" s="226" t="str">
        <f>IF($B181="","",IF('Emissions (daily means)'!$BI181=0,"*",IF('Emissions (daily means)'!BD181="","*",'Emissions (daily means)'!BD181)))</f>
        <v/>
      </c>
      <c r="AO181" s="227" t="str">
        <f>IF($B181="","",IF('Emissions (daily means)'!$BI181=0,"*",IF('Emissions (daily means)'!BE181="","*",'Emissions (daily means)'!BE181)))</f>
        <v/>
      </c>
      <c r="AP181" s="217"/>
      <c r="BI181" s="157" t="str">
        <f t="shared" si="78"/>
        <v/>
      </c>
      <c r="BJ181" s="157" t="str">
        <f t="shared" si="75"/>
        <v/>
      </c>
      <c r="BK181" s="66" t="str">
        <f t="shared" si="76"/>
        <v/>
      </c>
      <c r="BL181" s="65" t="str">
        <f t="shared" si="81"/>
        <v/>
      </c>
      <c r="BM181" s="64" t="str">
        <f t="shared" si="81"/>
        <v/>
      </c>
      <c r="BN181" s="64" t="str">
        <f t="shared" si="81"/>
        <v/>
      </c>
      <c r="BO181" s="64" t="str">
        <f t="shared" si="81"/>
        <v/>
      </c>
      <c r="BP181" s="65" t="str">
        <f t="shared" si="81"/>
        <v/>
      </c>
      <c r="BQ181" s="65" t="str">
        <f t="shared" si="80"/>
        <v/>
      </c>
      <c r="BR181" s="65" t="str">
        <f t="shared" si="80"/>
        <v/>
      </c>
      <c r="BS181" s="65" t="str">
        <f t="shared" si="80"/>
        <v/>
      </c>
      <c r="BT181" s="64" t="str">
        <f t="shared" si="79"/>
        <v/>
      </c>
      <c r="BU181" s="65" t="str">
        <f t="shared" si="79"/>
        <v/>
      </c>
      <c r="BV181" s="65" t="str">
        <f t="shared" si="79"/>
        <v/>
      </c>
      <c r="BW181" s="65" t="str">
        <f t="shared" si="79"/>
        <v/>
      </c>
      <c r="BX181" s="65" t="str">
        <f t="shared" si="79"/>
        <v/>
      </c>
      <c r="BY181" s="65" t="str">
        <f t="shared" si="79"/>
        <v/>
      </c>
      <c r="BZ181" s="169" t="str">
        <f t="shared" si="77"/>
        <v/>
      </c>
      <c r="CH181" s="157" t="str">
        <f t="shared" si="57"/>
        <v/>
      </c>
      <c r="CI181" s="157" t="str">
        <f t="shared" si="58"/>
        <v/>
      </c>
      <c r="CJ181" s="165" t="str">
        <f t="shared" si="59"/>
        <v/>
      </c>
      <c r="CK181" s="66" t="str">
        <f t="shared" si="60"/>
        <v/>
      </c>
      <c r="CL181" s="65" t="str">
        <f t="shared" si="61"/>
        <v/>
      </c>
      <c r="CM181" s="64" t="str">
        <f t="shared" si="62"/>
        <v/>
      </c>
      <c r="CN181" s="64" t="str">
        <f t="shared" si="63"/>
        <v/>
      </c>
      <c r="CO181" s="64" t="str">
        <f t="shared" si="64"/>
        <v/>
      </c>
      <c r="CP181" s="65" t="str">
        <f t="shared" si="65"/>
        <v/>
      </c>
      <c r="CQ181" s="65" t="str">
        <f t="shared" si="66"/>
        <v/>
      </c>
      <c r="CR181" s="65" t="str">
        <f t="shared" si="67"/>
        <v/>
      </c>
      <c r="CS181" s="65" t="str">
        <f t="shared" si="68"/>
        <v/>
      </c>
      <c r="CT181" s="64" t="str">
        <f t="shared" si="69"/>
        <v/>
      </c>
      <c r="CU181" s="65" t="str">
        <f t="shared" si="70"/>
        <v/>
      </c>
      <c r="CV181" s="65" t="str">
        <f t="shared" si="71"/>
        <v/>
      </c>
      <c r="CW181" s="65" t="str">
        <f t="shared" si="72"/>
        <v/>
      </c>
      <c r="CX181" s="65" t="str">
        <f t="shared" si="73"/>
        <v/>
      </c>
      <c r="CY181" s="65" t="str">
        <f t="shared" si="74"/>
        <v/>
      </c>
    </row>
    <row r="182" spans="2:103" ht="15.75" customHeight="1" x14ac:dyDescent="0.25">
      <c r="B182" s="213" t="str">
        <f>IF('Emissions (daily means)'!D182="","",'Emissions (daily means)'!D182)</f>
        <v/>
      </c>
      <c r="C182" s="213" t="str">
        <f>IF('Emissions (daily means)'!B182="","",'Emissions (daily means)'!B182)</f>
        <v/>
      </c>
      <c r="D182" s="214" t="str">
        <f>IF('Emissions (daily means)'!E182="","",'Emissions (daily means)'!E182)</f>
        <v/>
      </c>
      <c r="E182" s="215" t="str">
        <f>IF('Emissions (daily means)'!F182="","",'Emissions (daily means)'!F182)</f>
        <v/>
      </c>
      <c r="F182" s="216" t="str">
        <f>IF($B182="","",IF('Emissions (daily means)'!$BI182=0,"*",IF('Emissions (daily means)'!I182="","*",'Emissions (daily means)'!I182)))</f>
        <v/>
      </c>
      <c r="G182" s="217" t="str">
        <f>IF($B182="","",IF('Emissions (daily means)'!$BI182=0,"*",IF('Emissions (daily means)'!J182="","*",'Emissions (daily means)'!J182)))</f>
        <v/>
      </c>
      <c r="H182" s="216" t="str">
        <f>IF($B182="","",IF('Emissions (daily means)'!$BI182=0,"*",IF('Emissions (daily means)'!K182="","*",'Emissions (daily means)'!K182)))</f>
        <v/>
      </c>
      <c r="I182" s="217" t="str">
        <f>IF($B182="","",IF('Emissions (daily means)'!$BI182=0,"*",IF('Emissions (daily means)'!L182="","*",'Emissions (daily means)'!L182)))</f>
        <v/>
      </c>
      <c r="J182" s="216" t="str">
        <f>IF($B182="","",IF('Emissions (daily means)'!$BI182=0,"*",IF('Emissions (daily means)'!M182="","*",'Emissions (daily means)'!M182)))</f>
        <v/>
      </c>
      <c r="K182" s="216" t="str">
        <f>IF($B182="","",IF('Emissions (daily means)'!$BI182=0,"*",IF('Emissions (daily means)'!N182="","*",'Emissions (daily means)'!N182)))</f>
        <v/>
      </c>
      <c r="L182" s="218" t="str">
        <f>IF($B182="","",IF('Emissions (daily means)'!$BI182=0,"*",IF('Emissions (daily means)'!O182="","*",'Emissions (daily means)'!O182)))</f>
        <v/>
      </c>
      <c r="M182" s="213" t="str">
        <f>IF($B182="","",IF('Emissions (daily means)'!$BI182=0,"*",IF('Emissions (daily means)'!P182="","*",'Emissions (daily means)'!P182)))</f>
        <v/>
      </c>
      <c r="N182" s="216" t="str">
        <f>IF($B182="","",IF('Emissions (daily means)'!$BI182=0,"*",IF('Emissions (daily means)'!Q182="","*",'Emissions (daily means)'!Q182)))</f>
        <v/>
      </c>
      <c r="O182" s="216" t="str">
        <f>IF($B182="","",IF('Emissions (daily means)'!$BI182=0,"*",IF('Emissions (daily means)'!R182="","*",'Emissions (daily means)'!R182)))</f>
        <v/>
      </c>
      <c r="P182" s="216" t="str">
        <f>IF($B182="","",IF('Emissions (daily means)'!$BI182=0,"*",IF('Emissions (daily means)'!S182="","*",'Emissions (daily means)'!S182)))</f>
        <v/>
      </c>
      <c r="Q182" s="219" t="str">
        <f>IF($B182="","",IF('Emissions (daily means)'!$BI182=0,"*",IF('Emissions (daily means)'!T182="","*",'Emissions (daily means)'!T182)))</f>
        <v/>
      </c>
      <c r="R182" s="220" t="str">
        <f>IF($B182="","",IF('Emissions (daily means)'!$BI182=0,"*",IF('Emissions (daily means)'!U182="","*",'Emissions (daily means)'!U182)))</f>
        <v/>
      </c>
      <c r="S182" s="217" t="str">
        <f>IF($B182="","",IF('Emissions (daily means)'!$BI182=0,"*",IF('Emissions (daily means)'!V182="","*",'Emissions (daily means)'!V182)))</f>
        <v/>
      </c>
      <c r="T182" s="216" t="str">
        <f>IF($B182="","",IF('Emissions (daily means)'!$BI182=0,"*",IF('Emissions (daily means)'!W182="","*",'Emissions (daily means)'!W182)))</f>
        <v/>
      </c>
      <c r="U182" s="219" t="str">
        <f>IF($B182="","",IF('Emissions (daily means)'!$BI182=0,"*",IF('Emissions (daily means)'!X182="","*",'Emissions (daily means)'!X182)))</f>
        <v/>
      </c>
      <c r="V182" s="221" t="str">
        <f>IF($B182="","",IF('Emissions (daily means)'!$BI182=0,"*",IF('Emissions (daily means)'!Y182="","*",'Emissions (daily means)'!Y182)))</f>
        <v/>
      </c>
      <c r="W182" s="217" t="str">
        <f>IF($B182="","",IF('Emissions (daily means)'!$BI182=0,"*",IF('Emissions (daily means)'!Z182="","*",'Emissions (daily means)'!Z182)))</f>
        <v/>
      </c>
      <c r="X182" s="217" t="str">
        <f>IF($B182="","",IF('Emissions (daily means)'!$BI182=0,"*",IF('Emissions (daily means)'!AA182="","*",'Emissions (daily means)'!AA182)))</f>
        <v/>
      </c>
      <c r="Y182" s="219" t="str">
        <f>IF($B182="","",IF('Emissions (daily means)'!$BI182=0,"*",IF('Emissions (daily means)'!AB182="","*",'Emissions (daily means)'!AB182)))</f>
        <v/>
      </c>
      <c r="Z182" s="220" t="str">
        <f>IF($B182="","",IF('Emissions (daily means)'!$BI182=0,"*",IF('Emissions (daily means)'!AC182="","*",'Emissions (daily means)'!AC182)))</f>
        <v/>
      </c>
      <c r="AA182" s="216" t="str">
        <f>IF($B182="","",IF('Emissions (daily means)'!$BI182=0,"*",IF('Emissions (daily means)'!AD182="","*",'Emissions (daily means)'!AD182)))</f>
        <v/>
      </c>
      <c r="AB182" s="216" t="str">
        <f>IF($B182="","",IF('Emissions (daily means)'!$BI182=0,"*",IF('Emissions (daily means)'!AE182="","*",'Emissions (daily means)'!AE182)))</f>
        <v/>
      </c>
      <c r="AC182" s="216" t="str">
        <f>IF($B182="","",IF('Emissions (daily means)'!$BI182=0,"*",IF('Emissions (daily means)'!AF182="","*",'Emissions (daily means)'!AF182)))</f>
        <v/>
      </c>
      <c r="AD182" s="216" t="str">
        <f>IF($B182="","",IF('Emissions (daily means)'!$BI182=0,"*",IF('Emissions (daily means)'!AG182="","*",'Emissions (daily means)'!AG182)))</f>
        <v/>
      </c>
      <c r="AE182" s="216" t="str">
        <f>IF($B182="","",IF('Emissions (daily means)'!$BI182=0,"*",IF('Emissions (daily means)'!AH182="","*",'Emissions (daily means)'!AH182)))</f>
        <v/>
      </c>
      <c r="AF182" s="216" t="str">
        <f>IF($B182="","",IF('Emissions (daily means)'!$BI182=0,"*",IF('Emissions (daily means)'!AI182="","*",'Emissions (daily means)'!AI182)))</f>
        <v/>
      </c>
      <c r="AG182" s="216" t="str">
        <f>IF($B182="","",IF('Emissions (daily means)'!$BI182=0,"*",IF('Emissions (daily means)'!AJ182="","*",'Emissions (daily means)'!AJ182)))</f>
        <v/>
      </c>
      <c r="AH182" s="217" t="str">
        <f>IF($B182="","",IF('Emissions (daily means)'!$BI182=0,"*",IF('Emissions (daily means)'!AK182="","*",'Emissions (daily means)'!AK182)))</f>
        <v/>
      </c>
      <c r="AI182" s="220" t="str">
        <f>IF($B182="","",IF('Emissions (daily means)'!$BI182=0,"*",IF('Emissions (daily means)'!AL182="","*",'Emissions (daily means)'!AL182)))</f>
        <v/>
      </c>
      <c r="AJ182" s="216" t="str">
        <f>IF($B182="","",IF('Emissions (daily means)'!$BI182=0,"*",IF('Emissions (daily means)'!AM182="","*",'Emissions (daily means)'!AM182)))</f>
        <v/>
      </c>
      <c r="AK182" s="223" t="str">
        <f>IF($B182="","",IF('Emissions (daily means)'!$BI182=0,"*",IF('Emissions (daily means)'!AN182="","*",'Emissions (daily means)'!AN182)))</f>
        <v/>
      </c>
      <c r="AL182" s="224" t="str">
        <f>IF($B182="","",IF('Emissions (daily means)'!$BI182=0,"*",IF('Emissions (daily means)'!AO182="","*",'Emissions (daily means)'!AO182)))</f>
        <v/>
      </c>
      <c r="AM182" s="225" t="str">
        <f>IF($B182="","",IF('Emissions (daily means)'!$BI182=0,"*",IF('Emissions (daily means)'!BC182="","*",'Emissions (daily means)'!BC182)))</f>
        <v/>
      </c>
      <c r="AN182" s="226" t="str">
        <f>IF($B182="","",IF('Emissions (daily means)'!$BI182=0,"*",IF('Emissions (daily means)'!BD182="","*",'Emissions (daily means)'!BD182)))</f>
        <v/>
      </c>
      <c r="AO182" s="227" t="str">
        <f>IF($B182="","",IF('Emissions (daily means)'!$BI182=0,"*",IF('Emissions (daily means)'!BE182="","*",'Emissions (daily means)'!BE182)))</f>
        <v/>
      </c>
      <c r="AP182" s="217"/>
      <c r="BI182" s="157" t="str">
        <f t="shared" si="78"/>
        <v/>
      </c>
      <c r="BJ182" s="157" t="str">
        <f t="shared" si="75"/>
        <v/>
      </c>
      <c r="BK182" s="66" t="str">
        <f t="shared" si="76"/>
        <v/>
      </c>
      <c r="BL182" s="65" t="str">
        <f t="shared" si="81"/>
        <v/>
      </c>
      <c r="BM182" s="64" t="str">
        <f t="shared" si="81"/>
        <v/>
      </c>
      <c r="BN182" s="64" t="str">
        <f t="shared" si="81"/>
        <v/>
      </c>
      <c r="BO182" s="64" t="str">
        <f t="shared" si="81"/>
        <v/>
      </c>
      <c r="BP182" s="65" t="str">
        <f t="shared" si="81"/>
        <v/>
      </c>
      <c r="BQ182" s="65" t="str">
        <f t="shared" si="80"/>
        <v/>
      </c>
      <c r="BR182" s="65" t="str">
        <f t="shared" si="80"/>
        <v/>
      </c>
      <c r="BS182" s="65" t="str">
        <f t="shared" si="80"/>
        <v/>
      </c>
      <c r="BT182" s="64" t="str">
        <f t="shared" si="79"/>
        <v/>
      </c>
      <c r="BU182" s="65" t="str">
        <f t="shared" si="79"/>
        <v/>
      </c>
      <c r="BV182" s="65" t="str">
        <f t="shared" si="79"/>
        <v/>
      </c>
      <c r="BW182" s="65" t="str">
        <f t="shared" si="79"/>
        <v/>
      </c>
      <c r="BX182" s="65" t="str">
        <f t="shared" si="79"/>
        <v/>
      </c>
      <c r="BY182" s="65" t="str">
        <f t="shared" si="79"/>
        <v/>
      </c>
      <c r="BZ182" s="169" t="str">
        <f t="shared" si="77"/>
        <v/>
      </c>
      <c r="CH182" s="157" t="str">
        <f t="shared" si="57"/>
        <v/>
      </c>
      <c r="CI182" s="157" t="str">
        <f t="shared" si="58"/>
        <v/>
      </c>
      <c r="CJ182" s="165" t="str">
        <f t="shared" si="59"/>
        <v/>
      </c>
      <c r="CK182" s="66" t="str">
        <f t="shared" si="60"/>
        <v/>
      </c>
      <c r="CL182" s="65" t="str">
        <f t="shared" si="61"/>
        <v/>
      </c>
      <c r="CM182" s="64" t="str">
        <f t="shared" si="62"/>
        <v/>
      </c>
      <c r="CN182" s="64" t="str">
        <f t="shared" si="63"/>
        <v/>
      </c>
      <c r="CO182" s="64" t="str">
        <f t="shared" si="64"/>
        <v/>
      </c>
      <c r="CP182" s="65" t="str">
        <f t="shared" si="65"/>
        <v/>
      </c>
      <c r="CQ182" s="65" t="str">
        <f t="shared" si="66"/>
        <v/>
      </c>
      <c r="CR182" s="65" t="str">
        <f t="shared" si="67"/>
        <v/>
      </c>
      <c r="CS182" s="65" t="str">
        <f t="shared" si="68"/>
        <v/>
      </c>
      <c r="CT182" s="64" t="str">
        <f t="shared" si="69"/>
        <v/>
      </c>
      <c r="CU182" s="65" t="str">
        <f t="shared" si="70"/>
        <v/>
      </c>
      <c r="CV182" s="65" t="str">
        <f t="shared" si="71"/>
        <v/>
      </c>
      <c r="CW182" s="65" t="str">
        <f t="shared" si="72"/>
        <v/>
      </c>
      <c r="CX182" s="65" t="str">
        <f t="shared" si="73"/>
        <v/>
      </c>
      <c r="CY182" s="65" t="str">
        <f t="shared" si="74"/>
        <v/>
      </c>
    </row>
    <row r="183" spans="2:103" ht="15.75" customHeight="1" x14ac:dyDescent="0.25">
      <c r="B183" s="213" t="str">
        <f>IF('Emissions (daily means)'!D183="","",'Emissions (daily means)'!D183)</f>
        <v/>
      </c>
      <c r="C183" s="213" t="str">
        <f>IF('Emissions (daily means)'!B183="","",'Emissions (daily means)'!B183)</f>
        <v/>
      </c>
      <c r="D183" s="214" t="str">
        <f>IF('Emissions (daily means)'!E183="","",'Emissions (daily means)'!E183)</f>
        <v/>
      </c>
      <c r="E183" s="215" t="str">
        <f>IF('Emissions (daily means)'!F183="","",'Emissions (daily means)'!F183)</f>
        <v/>
      </c>
      <c r="F183" s="216" t="str">
        <f>IF($B183="","",IF('Emissions (daily means)'!$BI183=0,"*",IF('Emissions (daily means)'!I183="","*",'Emissions (daily means)'!I183)))</f>
        <v/>
      </c>
      <c r="G183" s="217" t="str">
        <f>IF($B183="","",IF('Emissions (daily means)'!$BI183=0,"*",IF('Emissions (daily means)'!J183="","*",'Emissions (daily means)'!J183)))</f>
        <v/>
      </c>
      <c r="H183" s="216" t="str">
        <f>IF($B183="","",IF('Emissions (daily means)'!$BI183=0,"*",IF('Emissions (daily means)'!K183="","*",'Emissions (daily means)'!K183)))</f>
        <v/>
      </c>
      <c r="I183" s="217" t="str">
        <f>IF($B183="","",IF('Emissions (daily means)'!$BI183=0,"*",IF('Emissions (daily means)'!L183="","*",'Emissions (daily means)'!L183)))</f>
        <v/>
      </c>
      <c r="J183" s="216" t="str">
        <f>IF($B183="","",IF('Emissions (daily means)'!$BI183=0,"*",IF('Emissions (daily means)'!M183="","*",'Emissions (daily means)'!M183)))</f>
        <v/>
      </c>
      <c r="K183" s="216" t="str">
        <f>IF($B183="","",IF('Emissions (daily means)'!$BI183=0,"*",IF('Emissions (daily means)'!N183="","*",'Emissions (daily means)'!N183)))</f>
        <v/>
      </c>
      <c r="L183" s="218" t="str">
        <f>IF($B183="","",IF('Emissions (daily means)'!$BI183=0,"*",IF('Emissions (daily means)'!O183="","*",'Emissions (daily means)'!O183)))</f>
        <v/>
      </c>
      <c r="M183" s="213" t="str">
        <f>IF($B183="","",IF('Emissions (daily means)'!$BI183=0,"*",IF('Emissions (daily means)'!P183="","*",'Emissions (daily means)'!P183)))</f>
        <v/>
      </c>
      <c r="N183" s="216" t="str">
        <f>IF($B183="","",IF('Emissions (daily means)'!$BI183=0,"*",IF('Emissions (daily means)'!Q183="","*",'Emissions (daily means)'!Q183)))</f>
        <v/>
      </c>
      <c r="O183" s="216" t="str">
        <f>IF($B183="","",IF('Emissions (daily means)'!$BI183=0,"*",IF('Emissions (daily means)'!R183="","*",'Emissions (daily means)'!R183)))</f>
        <v/>
      </c>
      <c r="P183" s="216" t="str">
        <f>IF($B183="","",IF('Emissions (daily means)'!$BI183=0,"*",IF('Emissions (daily means)'!S183="","*",'Emissions (daily means)'!S183)))</f>
        <v/>
      </c>
      <c r="Q183" s="219" t="str">
        <f>IF($B183="","",IF('Emissions (daily means)'!$BI183=0,"*",IF('Emissions (daily means)'!T183="","*",'Emissions (daily means)'!T183)))</f>
        <v/>
      </c>
      <c r="R183" s="220" t="str">
        <f>IF($B183="","",IF('Emissions (daily means)'!$BI183=0,"*",IF('Emissions (daily means)'!U183="","*",'Emissions (daily means)'!U183)))</f>
        <v/>
      </c>
      <c r="S183" s="217" t="str">
        <f>IF($B183="","",IF('Emissions (daily means)'!$BI183=0,"*",IF('Emissions (daily means)'!V183="","*",'Emissions (daily means)'!V183)))</f>
        <v/>
      </c>
      <c r="T183" s="216" t="str">
        <f>IF($B183="","",IF('Emissions (daily means)'!$BI183=0,"*",IF('Emissions (daily means)'!W183="","*",'Emissions (daily means)'!W183)))</f>
        <v/>
      </c>
      <c r="U183" s="219" t="str">
        <f>IF($B183="","",IF('Emissions (daily means)'!$BI183=0,"*",IF('Emissions (daily means)'!X183="","*",'Emissions (daily means)'!X183)))</f>
        <v/>
      </c>
      <c r="V183" s="221" t="str">
        <f>IF($B183="","",IF('Emissions (daily means)'!$BI183=0,"*",IF('Emissions (daily means)'!Y183="","*",'Emissions (daily means)'!Y183)))</f>
        <v/>
      </c>
      <c r="W183" s="217" t="str">
        <f>IF($B183="","",IF('Emissions (daily means)'!$BI183=0,"*",IF('Emissions (daily means)'!Z183="","*",'Emissions (daily means)'!Z183)))</f>
        <v/>
      </c>
      <c r="X183" s="217" t="str">
        <f>IF($B183="","",IF('Emissions (daily means)'!$BI183=0,"*",IF('Emissions (daily means)'!AA183="","*",'Emissions (daily means)'!AA183)))</f>
        <v/>
      </c>
      <c r="Y183" s="219" t="str">
        <f>IF($B183="","",IF('Emissions (daily means)'!$BI183=0,"*",IF('Emissions (daily means)'!AB183="","*",'Emissions (daily means)'!AB183)))</f>
        <v/>
      </c>
      <c r="Z183" s="220" t="str">
        <f>IF($B183="","",IF('Emissions (daily means)'!$BI183=0,"*",IF('Emissions (daily means)'!AC183="","*",'Emissions (daily means)'!AC183)))</f>
        <v/>
      </c>
      <c r="AA183" s="216" t="str">
        <f>IF($B183="","",IF('Emissions (daily means)'!$BI183=0,"*",IF('Emissions (daily means)'!AD183="","*",'Emissions (daily means)'!AD183)))</f>
        <v/>
      </c>
      <c r="AB183" s="216" t="str">
        <f>IF($B183="","",IF('Emissions (daily means)'!$BI183=0,"*",IF('Emissions (daily means)'!AE183="","*",'Emissions (daily means)'!AE183)))</f>
        <v/>
      </c>
      <c r="AC183" s="216" t="str">
        <f>IF($B183="","",IF('Emissions (daily means)'!$BI183=0,"*",IF('Emissions (daily means)'!AF183="","*",'Emissions (daily means)'!AF183)))</f>
        <v/>
      </c>
      <c r="AD183" s="216" t="str">
        <f>IF($B183="","",IF('Emissions (daily means)'!$BI183=0,"*",IF('Emissions (daily means)'!AG183="","*",'Emissions (daily means)'!AG183)))</f>
        <v/>
      </c>
      <c r="AE183" s="216" t="str">
        <f>IF($B183="","",IF('Emissions (daily means)'!$BI183=0,"*",IF('Emissions (daily means)'!AH183="","*",'Emissions (daily means)'!AH183)))</f>
        <v/>
      </c>
      <c r="AF183" s="216" t="str">
        <f>IF($B183="","",IF('Emissions (daily means)'!$BI183=0,"*",IF('Emissions (daily means)'!AI183="","*",'Emissions (daily means)'!AI183)))</f>
        <v/>
      </c>
      <c r="AG183" s="216" t="str">
        <f>IF($B183="","",IF('Emissions (daily means)'!$BI183=0,"*",IF('Emissions (daily means)'!AJ183="","*",'Emissions (daily means)'!AJ183)))</f>
        <v/>
      </c>
      <c r="AH183" s="217" t="str">
        <f>IF($B183="","",IF('Emissions (daily means)'!$BI183=0,"*",IF('Emissions (daily means)'!AK183="","*",'Emissions (daily means)'!AK183)))</f>
        <v/>
      </c>
      <c r="AI183" s="220" t="str">
        <f>IF($B183="","",IF('Emissions (daily means)'!$BI183=0,"*",IF('Emissions (daily means)'!AL183="","*",'Emissions (daily means)'!AL183)))</f>
        <v/>
      </c>
      <c r="AJ183" s="216" t="str">
        <f>IF($B183="","",IF('Emissions (daily means)'!$BI183=0,"*",IF('Emissions (daily means)'!AM183="","*",'Emissions (daily means)'!AM183)))</f>
        <v/>
      </c>
      <c r="AK183" s="223" t="str">
        <f>IF($B183="","",IF('Emissions (daily means)'!$BI183=0,"*",IF('Emissions (daily means)'!AN183="","*",'Emissions (daily means)'!AN183)))</f>
        <v/>
      </c>
      <c r="AL183" s="224" t="str">
        <f>IF($B183="","",IF('Emissions (daily means)'!$BI183=0,"*",IF('Emissions (daily means)'!AO183="","*",'Emissions (daily means)'!AO183)))</f>
        <v/>
      </c>
      <c r="AM183" s="225" t="str">
        <f>IF($B183="","",IF('Emissions (daily means)'!$BI183=0,"*",IF('Emissions (daily means)'!BC183="","*",'Emissions (daily means)'!BC183)))</f>
        <v/>
      </c>
      <c r="AN183" s="226" t="str">
        <f>IF($B183="","",IF('Emissions (daily means)'!$BI183=0,"*",IF('Emissions (daily means)'!BD183="","*",'Emissions (daily means)'!BD183)))</f>
        <v/>
      </c>
      <c r="AO183" s="227" t="str">
        <f>IF($B183="","",IF('Emissions (daily means)'!$BI183=0,"*",IF('Emissions (daily means)'!BE183="","*",'Emissions (daily means)'!BE183)))</f>
        <v/>
      </c>
      <c r="AP183" s="217"/>
      <c r="BI183" s="157" t="str">
        <f t="shared" si="78"/>
        <v/>
      </c>
      <c r="BJ183" s="157" t="str">
        <f t="shared" si="75"/>
        <v/>
      </c>
      <c r="BK183" s="66" t="str">
        <f t="shared" si="76"/>
        <v/>
      </c>
      <c r="BL183" s="65" t="str">
        <f t="shared" si="81"/>
        <v/>
      </c>
      <c r="BM183" s="64" t="str">
        <f t="shared" si="81"/>
        <v/>
      </c>
      <c r="BN183" s="64" t="str">
        <f t="shared" si="81"/>
        <v/>
      </c>
      <c r="BO183" s="64" t="str">
        <f t="shared" si="81"/>
        <v/>
      </c>
      <c r="BP183" s="65" t="str">
        <f t="shared" si="81"/>
        <v/>
      </c>
      <c r="BQ183" s="65" t="str">
        <f t="shared" si="80"/>
        <v/>
      </c>
      <c r="BR183" s="65" t="str">
        <f t="shared" si="80"/>
        <v/>
      </c>
      <c r="BS183" s="65" t="str">
        <f t="shared" si="80"/>
        <v/>
      </c>
      <c r="BT183" s="64" t="str">
        <f t="shared" si="79"/>
        <v/>
      </c>
      <c r="BU183" s="65" t="str">
        <f t="shared" si="79"/>
        <v/>
      </c>
      <c r="BV183" s="65" t="str">
        <f t="shared" si="79"/>
        <v/>
      </c>
      <c r="BW183" s="65" t="str">
        <f t="shared" si="79"/>
        <v/>
      </c>
      <c r="BX183" s="65" t="str">
        <f t="shared" si="79"/>
        <v/>
      </c>
      <c r="BY183" s="65" t="str">
        <f t="shared" si="79"/>
        <v/>
      </c>
      <c r="BZ183" s="169" t="str">
        <f t="shared" si="77"/>
        <v/>
      </c>
      <c r="CH183" s="157" t="str">
        <f t="shared" si="57"/>
        <v/>
      </c>
      <c r="CI183" s="157" t="str">
        <f t="shared" si="58"/>
        <v/>
      </c>
      <c r="CJ183" s="165" t="str">
        <f t="shared" si="59"/>
        <v/>
      </c>
      <c r="CK183" s="66" t="str">
        <f t="shared" si="60"/>
        <v/>
      </c>
      <c r="CL183" s="65" t="str">
        <f t="shared" si="61"/>
        <v/>
      </c>
      <c r="CM183" s="64" t="str">
        <f t="shared" si="62"/>
        <v/>
      </c>
      <c r="CN183" s="64" t="str">
        <f t="shared" si="63"/>
        <v/>
      </c>
      <c r="CO183" s="64" t="str">
        <f t="shared" si="64"/>
        <v/>
      </c>
      <c r="CP183" s="65" t="str">
        <f t="shared" si="65"/>
        <v/>
      </c>
      <c r="CQ183" s="65" t="str">
        <f t="shared" si="66"/>
        <v/>
      </c>
      <c r="CR183" s="65" t="str">
        <f t="shared" si="67"/>
        <v/>
      </c>
      <c r="CS183" s="65" t="str">
        <f t="shared" si="68"/>
        <v/>
      </c>
      <c r="CT183" s="64" t="str">
        <f t="shared" si="69"/>
        <v/>
      </c>
      <c r="CU183" s="65" t="str">
        <f t="shared" si="70"/>
        <v/>
      </c>
      <c r="CV183" s="65" t="str">
        <f t="shared" si="71"/>
        <v/>
      </c>
      <c r="CW183" s="65" t="str">
        <f t="shared" si="72"/>
        <v/>
      </c>
      <c r="CX183" s="65" t="str">
        <f t="shared" si="73"/>
        <v/>
      </c>
      <c r="CY183" s="65" t="str">
        <f t="shared" si="74"/>
        <v/>
      </c>
    </row>
    <row r="184" spans="2:103" ht="15.75" customHeight="1" x14ac:dyDescent="0.25">
      <c r="B184" s="213" t="str">
        <f>IF('Emissions (daily means)'!D184="","",'Emissions (daily means)'!D184)</f>
        <v/>
      </c>
      <c r="C184" s="213" t="str">
        <f>IF('Emissions (daily means)'!B184="","",'Emissions (daily means)'!B184)</f>
        <v/>
      </c>
      <c r="D184" s="214" t="str">
        <f>IF('Emissions (daily means)'!E184="","",'Emissions (daily means)'!E184)</f>
        <v/>
      </c>
      <c r="E184" s="215" t="str">
        <f>IF('Emissions (daily means)'!F184="","",'Emissions (daily means)'!F184)</f>
        <v/>
      </c>
      <c r="F184" s="216" t="str">
        <f>IF($B184="","",IF('Emissions (daily means)'!$BI184=0,"*",IF('Emissions (daily means)'!I184="","*",'Emissions (daily means)'!I184)))</f>
        <v/>
      </c>
      <c r="G184" s="217" t="str">
        <f>IF($B184="","",IF('Emissions (daily means)'!$BI184=0,"*",IF('Emissions (daily means)'!J184="","*",'Emissions (daily means)'!J184)))</f>
        <v/>
      </c>
      <c r="H184" s="216" t="str">
        <f>IF($B184="","",IF('Emissions (daily means)'!$BI184=0,"*",IF('Emissions (daily means)'!K184="","*",'Emissions (daily means)'!K184)))</f>
        <v/>
      </c>
      <c r="I184" s="217" t="str">
        <f>IF($B184="","",IF('Emissions (daily means)'!$BI184=0,"*",IF('Emissions (daily means)'!L184="","*",'Emissions (daily means)'!L184)))</f>
        <v/>
      </c>
      <c r="J184" s="216" t="str">
        <f>IF($B184="","",IF('Emissions (daily means)'!$BI184=0,"*",IF('Emissions (daily means)'!M184="","*",'Emissions (daily means)'!M184)))</f>
        <v/>
      </c>
      <c r="K184" s="216" t="str">
        <f>IF($B184="","",IF('Emissions (daily means)'!$BI184=0,"*",IF('Emissions (daily means)'!N184="","*",'Emissions (daily means)'!N184)))</f>
        <v/>
      </c>
      <c r="L184" s="218" t="str">
        <f>IF($B184="","",IF('Emissions (daily means)'!$BI184=0,"*",IF('Emissions (daily means)'!O184="","*",'Emissions (daily means)'!O184)))</f>
        <v/>
      </c>
      <c r="M184" s="213" t="str">
        <f>IF($B184="","",IF('Emissions (daily means)'!$BI184=0,"*",IF('Emissions (daily means)'!P184="","*",'Emissions (daily means)'!P184)))</f>
        <v/>
      </c>
      <c r="N184" s="216" t="str">
        <f>IF($B184="","",IF('Emissions (daily means)'!$BI184=0,"*",IF('Emissions (daily means)'!Q184="","*",'Emissions (daily means)'!Q184)))</f>
        <v/>
      </c>
      <c r="O184" s="216" t="str">
        <f>IF($B184="","",IF('Emissions (daily means)'!$BI184=0,"*",IF('Emissions (daily means)'!R184="","*",'Emissions (daily means)'!R184)))</f>
        <v/>
      </c>
      <c r="P184" s="216" t="str">
        <f>IF($B184="","",IF('Emissions (daily means)'!$BI184=0,"*",IF('Emissions (daily means)'!S184="","*",'Emissions (daily means)'!S184)))</f>
        <v/>
      </c>
      <c r="Q184" s="219" t="str">
        <f>IF($B184="","",IF('Emissions (daily means)'!$BI184=0,"*",IF('Emissions (daily means)'!T184="","*",'Emissions (daily means)'!T184)))</f>
        <v/>
      </c>
      <c r="R184" s="220" t="str">
        <f>IF($B184="","",IF('Emissions (daily means)'!$BI184=0,"*",IF('Emissions (daily means)'!U184="","*",'Emissions (daily means)'!U184)))</f>
        <v/>
      </c>
      <c r="S184" s="217" t="str">
        <f>IF($B184="","",IF('Emissions (daily means)'!$BI184=0,"*",IF('Emissions (daily means)'!V184="","*",'Emissions (daily means)'!V184)))</f>
        <v/>
      </c>
      <c r="T184" s="216" t="str">
        <f>IF($B184="","",IF('Emissions (daily means)'!$BI184=0,"*",IF('Emissions (daily means)'!W184="","*",'Emissions (daily means)'!W184)))</f>
        <v/>
      </c>
      <c r="U184" s="219" t="str">
        <f>IF($B184="","",IF('Emissions (daily means)'!$BI184=0,"*",IF('Emissions (daily means)'!X184="","*",'Emissions (daily means)'!X184)))</f>
        <v/>
      </c>
      <c r="V184" s="221" t="str">
        <f>IF($B184="","",IF('Emissions (daily means)'!$BI184=0,"*",IF('Emissions (daily means)'!Y184="","*",'Emissions (daily means)'!Y184)))</f>
        <v/>
      </c>
      <c r="W184" s="217" t="str">
        <f>IF($B184="","",IF('Emissions (daily means)'!$BI184=0,"*",IF('Emissions (daily means)'!Z184="","*",'Emissions (daily means)'!Z184)))</f>
        <v/>
      </c>
      <c r="X184" s="217" t="str">
        <f>IF($B184="","",IF('Emissions (daily means)'!$BI184=0,"*",IF('Emissions (daily means)'!AA184="","*",'Emissions (daily means)'!AA184)))</f>
        <v/>
      </c>
      <c r="Y184" s="219" t="str">
        <f>IF($B184="","",IF('Emissions (daily means)'!$BI184=0,"*",IF('Emissions (daily means)'!AB184="","*",'Emissions (daily means)'!AB184)))</f>
        <v/>
      </c>
      <c r="Z184" s="220" t="str">
        <f>IF($B184="","",IF('Emissions (daily means)'!$BI184=0,"*",IF('Emissions (daily means)'!AC184="","*",'Emissions (daily means)'!AC184)))</f>
        <v/>
      </c>
      <c r="AA184" s="216" t="str">
        <f>IF($B184="","",IF('Emissions (daily means)'!$BI184=0,"*",IF('Emissions (daily means)'!AD184="","*",'Emissions (daily means)'!AD184)))</f>
        <v/>
      </c>
      <c r="AB184" s="216" t="str">
        <f>IF($B184="","",IF('Emissions (daily means)'!$BI184=0,"*",IF('Emissions (daily means)'!AE184="","*",'Emissions (daily means)'!AE184)))</f>
        <v/>
      </c>
      <c r="AC184" s="216" t="str">
        <f>IF($B184="","",IF('Emissions (daily means)'!$BI184=0,"*",IF('Emissions (daily means)'!AF184="","*",'Emissions (daily means)'!AF184)))</f>
        <v/>
      </c>
      <c r="AD184" s="216" t="str">
        <f>IF($B184="","",IF('Emissions (daily means)'!$BI184=0,"*",IF('Emissions (daily means)'!AG184="","*",'Emissions (daily means)'!AG184)))</f>
        <v/>
      </c>
      <c r="AE184" s="216" t="str">
        <f>IF($B184="","",IF('Emissions (daily means)'!$BI184=0,"*",IF('Emissions (daily means)'!AH184="","*",'Emissions (daily means)'!AH184)))</f>
        <v/>
      </c>
      <c r="AF184" s="216" t="str">
        <f>IF($B184="","",IF('Emissions (daily means)'!$BI184=0,"*",IF('Emissions (daily means)'!AI184="","*",'Emissions (daily means)'!AI184)))</f>
        <v/>
      </c>
      <c r="AG184" s="216" t="str">
        <f>IF($B184="","",IF('Emissions (daily means)'!$BI184=0,"*",IF('Emissions (daily means)'!AJ184="","*",'Emissions (daily means)'!AJ184)))</f>
        <v/>
      </c>
      <c r="AH184" s="217" t="str">
        <f>IF($B184="","",IF('Emissions (daily means)'!$BI184=0,"*",IF('Emissions (daily means)'!AK184="","*",'Emissions (daily means)'!AK184)))</f>
        <v/>
      </c>
      <c r="AI184" s="220" t="str">
        <f>IF($B184="","",IF('Emissions (daily means)'!$BI184=0,"*",IF('Emissions (daily means)'!AL184="","*",'Emissions (daily means)'!AL184)))</f>
        <v/>
      </c>
      <c r="AJ184" s="216" t="str">
        <f>IF($B184="","",IF('Emissions (daily means)'!$BI184=0,"*",IF('Emissions (daily means)'!AM184="","*",'Emissions (daily means)'!AM184)))</f>
        <v/>
      </c>
      <c r="AK184" s="223" t="str">
        <f>IF($B184="","",IF('Emissions (daily means)'!$BI184=0,"*",IF('Emissions (daily means)'!AN184="","*",'Emissions (daily means)'!AN184)))</f>
        <v/>
      </c>
      <c r="AL184" s="224" t="str">
        <f>IF($B184="","",IF('Emissions (daily means)'!$BI184=0,"*",IF('Emissions (daily means)'!AO184="","*",'Emissions (daily means)'!AO184)))</f>
        <v/>
      </c>
      <c r="AM184" s="225" t="str">
        <f>IF($B184="","",IF('Emissions (daily means)'!$BI184=0,"*",IF('Emissions (daily means)'!BC184="","*",'Emissions (daily means)'!BC184)))</f>
        <v/>
      </c>
      <c r="AN184" s="226" t="str">
        <f>IF($B184="","",IF('Emissions (daily means)'!$BI184=0,"*",IF('Emissions (daily means)'!BD184="","*",'Emissions (daily means)'!BD184)))</f>
        <v/>
      </c>
      <c r="AO184" s="227" t="str">
        <f>IF($B184="","",IF('Emissions (daily means)'!$BI184=0,"*",IF('Emissions (daily means)'!BE184="","*",'Emissions (daily means)'!BE184)))</f>
        <v/>
      </c>
      <c r="AP184" s="217"/>
      <c r="BI184" s="157" t="str">
        <f t="shared" si="78"/>
        <v/>
      </c>
      <c r="BJ184" s="157" t="str">
        <f t="shared" si="75"/>
        <v/>
      </c>
      <c r="BK184" s="66" t="str">
        <f t="shared" si="76"/>
        <v/>
      </c>
      <c r="BL184" s="65" t="str">
        <f t="shared" si="81"/>
        <v/>
      </c>
      <c r="BM184" s="64" t="str">
        <f t="shared" si="81"/>
        <v/>
      </c>
      <c r="BN184" s="64" t="str">
        <f t="shared" si="81"/>
        <v/>
      </c>
      <c r="BO184" s="64" t="str">
        <f t="shared" si="81"/>
        <v/>
      </c>
      <c r="BP184" s="65" t="str">
        <f t="shared" si="81"/>
        <v/>
      </c>
      <c r="BQ184" s="65" t="str">
        <f t="shared" si="80"/>
        <v/>
      </c>
      <c r="BR184" s="65" t="str">
        <f t="shared" si="80"/>
        <v/>
      </c>
      <c r="BS184" s="65" t="str">
        <f t="shared" si="80"/>
        <v/>
      </c>
      <c r="BT184" s="64" t="str">
        <f t="shared" si="79"/>
        <v/>
      </c>
      <c r="BU184" s="65" t="str">
        <f t="shared" si="79"/>
        <v/>
      </c>
      <c r="BV184" s="65" t="str">
        <f t="shared" si="79"/>
        <v/>
      </c>
      <c r="BW184" s="65" t="str">
        <f t="shared" si="79"/>
        <v/>
      </c>
      <c r="BX184" s="65" t="str">
        <f t="shared" si="79"/>
        <v/>
      </c>
      <c r="BY184" s="65" t="str">
        <f t="shared" si="79"/>
        <v/>
      </c>
      <c r="BZ184" s="169" t="str">
        <f t="shared" si="77"/>
        <v/>
      </c>
      <c r="CH184" s="157" t="str">
        <f t="shared" si="57"/>
        <v/>
      </c>
      <c r="CI184" s="157" t="str">
        <f t="shared" si="58"/>
        <v/>
      </c>
      <c r="CJ184" s="165" t="str">
        <f t="shared" si="59"/>
        <v/>
      </c>
      <c r="CK184" s="66" t="str">
        <f t="shared" si="60"/>
        <v/>
      </c>
      <c r="CL184" s="65" t="str">
        <f t="shared" si="61"/>
        <v/>
      </c>
      <c r="CM184" s="64" t="str">
        <f t="shared" si="62"/>
        <v/>
      </c>
      <c r="CN184" s="64" t="str">
        <f t="shared" si="63"/>
        <v/>
      </c>
      <c r="CO184" s="64" t="str">
        <f t="shared" si="64"/>
        <v/>
      </c>
      <c r="CP184" s="65" t="str">
        <f t="shared" si="65"/>
        <v/>
      </c>
      <c r="CQ184" s="65" t="str">
        <f t="shared" si="66"/>
        <v/>
      </c>
      <c r="CR184" s="65" t="str">
        <f t="shared" si="67"/>
        <v/>
      </c>
      <c r="CS184" s="65" t="str">
        <f t="shared" si="68"/>
        <v/>
      </c>
      <c r="CT184" s="64" t="str">
        <f t="shared" si="69"/>
        <v/>
      </c>
      <c r="CU184" s="65" t="str">
        <f t="shared" si="70"/>
        <v/>
      </c>
      <c r="CV184" s="65" t="str">
        <f t="shared" si="71"/>
        <v/>
      </c>
      <c r="CW184" s="65" t="str">
        <f t="shared" si="72"/>
        <v/>
      </c>
      <c r="CX184" s="65" t="str">
        <f t="shared" si="73"/>
        <v/>
      </c>
      <c r="CY184" s="65" t="str">
        <f t="shared" si="74"/>
        <v/>
      </c>
    </row>
    <row r="185" spans="2:103" ht="15.75" customHeight="1" x14ac:dyDescent="0.25">
      <c r="B185" s="213" t="str">
        <f>IF('Emissions (daily means)'!D185="","",'Emissions (daily means)'!D185)</f>
        <v/>
      </c>
      <c r="C185" s="213" t="str">
        <f>IF('Emissions (daily means)'!B185="","",'Emissions (daily means)'!B185)</f>
        <v/>
      </c>
      <c r="D185" s="214" t="str">
        <f>IF('Emissions (daily means)'!E185="","",'Emissions (daily means)'!E185)</f>
        <v/>
      </c>
      <c r="E185" s="215" t="str">
        <f>IF('Emissions (daily means)'!F185="","",'Emissions (daily means)'!F185)</f>
        <v/>
      </c>
      <c r="F185" s="216" t="str">
        <f>IF($B185="","",IF('Emissions (daily means)'!$BI185=0,"*",IF('Emissions (daily means)'!I185="","*",'Emissions (daily means)'!I185)))</f>
        <v/>
      </c>
      <c r="G185" s="217" t="str">
        <f>IF($B185="","",IF('Emissions (daily means)'!$BI185=0,"*",IF('Emissions (daily means)'!J185="","*",'Emissions (daily means)'!J185)))</f>
        <v/>
      </c>
      <c r="H185" s="216" t="str">
        <f>IF($B185="","",IF('Emissions (daily means)'!$BI185=0,"*",IF('Emissions (daily means)'!K185="","*",'Emissions (daily means)'!K185)))</f>
        <v/>
      </c>
      <c r="I185" s="217" t="str">
        <f>IF($B185="","",IF('Emissions (daily means)'!$BI185=0,"*",IF('Emissions (daily means)'!L185="","*",'Emissions (daily means)'!L185)))</f>
        <v/>
      </c>
      <c r="J185" s="216" t="str">
        <f>IF($B185="","",IF('Emissions (daily means)'!$BI185=0,"*",IF('Emissions (daily means)'!M185="","*",'Emissions (daily means)'!M185)))</f>
        <v/>
      </c>
      <c r="K185" s="216" t="str">
        <f>IF($B185="","",IF('Emissions (daily means)'!$BI185=0,"*",IF('Emissions (daily means)'!N185="","*",'Emissions (daily means)'!N185)))</f>
        <v/>
      </c>
      <c r="L185" s="218" t="str">
        <f>IF($B185="","",IF('Emissions (daily means)'!$BI185=0,"*",IF('Emissions (daily means)'!O185="","*",'Emissions (daily means)'!O185)))</f>
        <v/>
      </c>
      <c r="M185" s="213" t="str">
        <f>IF($B185="","",IF('Emissions (daily means)'!$BI185=0,"*",IF('Emissions (daily means)'!P185="","*",'Emissions (daily means)'!P185)))</f>
        <v/>
      </c>
      <c r="N185" s="216" t="str">
        <f>IF($B185="","",IF('Emissions (daily means)'!$BI185=0,"*",IF('Emissions (daily means)'!Q185="","*",'Emissions (daily means)'!Q185)))</f>
        <v/>
      </c>
      <c r="O185" s="216" t="str">
        <f>IF($B185="","",IF('Emissions (daily means)'!$BI185=0,"*",IF('Emissions (daily means)'!R185="","*",'Emissions (daily means)'!R185)))</f>
        <v/>
      </c>
      <c r="P185" s="216" t="str">
        <f>IF($B185="","",IF('Emissions (daily means)'!$BI185=0,"*",IF('Emissions (daily means)'!S185="","*",'Emissions (daily means)'!S185)))</f>
        <v/>
      </c>
      <c r="Q185" s="219" t="str">
        <f>IF($B185="","",IF('Emissions (daily means)'!$BI185=0,"*",IF('Emissions (daily means)'!T185="","*",'Emissions (daily means)'!T185)))</f>
        <v/>
      </c>
      <c r="R185" s="220" t="str">
        <f>IF($B185="","",IF('Emissions (daily means)'!$BI185=0,"*",IF('Emissions (daily means)'!U185="","*",'Emissions (daily means)'!U185)))</f>
        <v/>
      </c>
      <c r="S185" s="217" t="str">
        <f>IF($B185="","",IF('Emissions (daily means)'!$BI185=0,"*",IF('Emissions (daily means)'!V185="","*",'Emissions (daily means)'!V185)))</f>
        <v/>
      </c>
      <c r="T185" s="216" t="str">
        <f>IF($B185="","",IF('Emissions (daily means)'!$BI185=0,"*",IF('Emissions (daily means)'!W185="","*",'Emissions (daily means)'!W185)))</f>
        <v/>
      </c>
      <c r="U185" s="219" t="str">
        <f>IF($B185="","",IF('Emissions (daily means)'!$BI185=0,"*",IF('Emissions (daily means)'!X185="","*",'Emissions (daily means)'!X185)))</f>
        <v/>
      </c>
      <c r="V185" s="221" t="str">
        <f>IF($B185="","",IF('Emissions (daily means)'!$BI185=0,"*",IF('Emissions (daily means)'!Y185="","*",'Emissions (daily means)'!Y185)))</f>
        <v/>
      </c>
      <c r="W185" s="217" t="str">
        <f>IF($B185="","",IF('Emissions (daily means)'!$BI185=0,"*",IF('Emissions (daily means)'!Z185="","*",'Emissions (daily means)'!Z185)))</f>
        <v/>
      </c>
      <c r="X185" s="217" t="str">
        <f>IF($B185="","",IF('Emissions (daily means)'!$BI185=0,"*",IF('Emissions (daily means)'!AA185="","*",'Emissions (daily means)'!AA185)))</f>
        <v/>
      </c>
      <c r="Y185" s="219" t="str">
        <f>IF($B185="","",IF('Emissions (daily means)'!$BI185=0,"*",IF('Emissions (daily means)'!AB185="","*",'Emissions (daily means)'!AB185)))</f>
        <v/>
      </c>
      <c r="Z185" s="220" t="str">
        <f>IF($B185="","",IF('Emissions (daily means)'!$BI185=0,"*",IF('Emissions (daily means)'!AC185="","*",'Emissions (daily means)'!AC185)))</f>
        <v/>
      </c>
      <c r="AA185" s="216" t="str">
        <f>IF($B185="","",IF('Emissions (daily means)'!$BI185=0,"*",IF('Emissions (daily means)'!AD185="","*",'Emissions (daily means)'!AD185)))</f>
        <v/>
      </c>
      <c r="AB185" s="216" t="str">
        <f>IF($B185="","",IF('Emissions (daily means)'!$BI185=0,"*",IF('Emissions (daily means)'!AE185="","*",'Emissions (daily means)'!AE185)))</f>
        <v/>
      </c>
      <c r="AC185" s="216" t="str">
        <f>IF($B185="","",IF('Emissions (daily means)'!$BI185=0,"*",IF('Emissions (daily means)'!AF185="","*",'Emissions (daily means)'!AF185)))</f>
        <v/>
      </c>
      <c r="AD185" s="216" t="str">
        <f>IF($B185="","",IF('Emissions (daily means)'!$BI185=0,"*",IF('Emissions (daily means)'!AG185="","*",'Emissions (daily means)'!AG185)))</f>
        <v/>
      </c>
      <c r="AE185" s="216" t="str">
        <f>IF($B185="","",IF('Emissions (daily means)'!$BI185=0,"*",IF('Emissions (daily means)'!AH185="","*",'Emissions (daily means)'!AH185)))</f>
        <v/>
      </c>
      <c r="AF185" s="216" t="str">
        <f>IF($B185="","",IF('Emissions (daily means)'!$BI185=0,"*",IF('Emissions (daily means)'!AI185="","*",'Emissions (daily means)'!AI185)))</f>
        <v/>
      </c>
      <c r="AG185" s="216" t="str">
        <f>IF($B185="","",IF('Emissions (daily means)'!$BI185=0,"*",IF('Emissions (daily means)'!AJ185="","*",'Emissions (daily means)'!AJ185)))</f>
        <v/>
      </c>
      <c r="AH185" s="217" t="str">
        <f>IF($B185="","",IF('Emissions (daily means)'!$BI185=0,"*",IF('Emissions (daily means)'!AK185="","*",'Emissions (daily means)'!AK185)))</f>
        <v/>
      </c>
      <c r="AI185" s="220" t="str">
        <f>IF($B185="","",IF('Emissions (daily means)'!$BI185=0,"*",IF('Emissions (daily means)'!AL185="","*",'Emissions (daily means)'!AL185)))</f>
        <v/>
      </c>
      <c r="AJ185" s="216" t="str">
        <f>IF($B185="","",IF('Emissions (daily means)'!$BI185=0,"*",IF('Emissions (daily means)'!AM185="","*",'Emissions (daily means)'!AM185)))</f>
        <v/>
      </c>
      <c r="AK185" s="223" t="str">
        <f>IF($B185="","",IF('Emissions (daily means)'!$BI185=0,"*",IF('Emissions (daily means)'!AN185="","*",'Emissions (daily means)'!AN185)))</f>
        <v/>
      </c>
      <c r="AL185" s="224" t="str">
        <f>IF($B185="","",IF('Emissions (daily means)'!$BI185=0,"*",IF('Emissions (daily means)'!AO185="","*",'Emissions (daily means)'!AO185)))</f>
        <v/>
      </c>
      <c r="AM185" s="225" t="str">
        <f>IF($B185="","",IF('Emissions (daily means)'!$BI185=0,"*",IF('Emissions (daily means)'!BC185="","*",'Emissions (daily means)'!BC185)))</f>
        <v/>
      </c>
      <c r="AN185" s="226" t="str">
        <f>IF($B185="","",IF('Emissions (daily means)'!$BI185=0,"*",IF('Emissions (daily means)'!BD185="","*",'Emissions (daily means)'!BD185)))</f>
        <v/>
      </c>
      <c r="AO185" s="227" t="str">
        <f>IF($B185="","",IF('Emissions (daily means)'!$BI185=0,"*",IF('Emissions (daily means)'!BE185="","*",'Emissions (daily means)'!BE185)))</f>
        <v/>
      </c>
      <c r="AP185" s="217"/>
      <c r="BI185" s="157" t="str">
        <f t="shared" si="78"/>
        <v/>
      </c>
      <c r="BJ185" s="157" t="str">
        <f t="shared" si="75"/>
        <v/>
      </c>
      <c r="BK185" s="66" t="str">
        <f t="shared" si="76"/>
        <v/>
      </c>
      <c r="BL185" s="65" t="str">
        <f t="shared" si="81"/>
        <v/>
      </c>
      <c r="BM185" s="64" t="str">
        <f t="shared" si="81"/>
        <v/>
      </c>
      <c r="BN185" s="64" t="str">
        <f t="shared" si="81"/>
        <v/>
      </c>
      <c r="BO185" s="64" t="str">
        <f t="shared" si="81"/>
        <v/>
      </c>
      <c r="BP185" s="65" t="str">
        <f t="shared" si="81"/>
        <v/>
      </c>
      <c r="BQ185" s="65" t="str">
        <f t="shared" si="80"/>
        <v/>
      </c>
      <c r="BR185" s="65" t="str">
        <f t="shared" si="80"/>
        <v/>
      </c>
      <c r="BS185" s="65" t="str">
        <f t="shared" si="80"/>
        <v/>
      </c>
      <c r="BT185" s="64" t="str">
        <f t="shared" si="79"/>
        <v/>
      </c>
      <c r="BU185" s="65" t="str">
        <f t="shared" si="79"/>
        <v/>
      </c>
      <c r="BV185" s="65" t="str">
        <f t="shared" si="79"/>
        <v/>
      </c>
      <c r="BW185" s="65" t="str">
        <f t="shared" si="79"/>
        <v/>
      </c>
      <c r="BX185" s="65" t="str">
        <f t="shared" si="79"/>
        <v/>
      </c>
      <c r="BY185" s="65" t="str">
        <f t="shared" si="79"/>
        <v/>
      </c>
      <c r="BZ185" s="169" t="str">
        <f t="shared" si="77"/>
        <v/>
      </c>
      <c r="CH185" s="157" t="str">
        <f t="shared" si="57"/>
        <v/>
      </c>
      <c r="CI185" s="157" t="str">
        <f t="shared" si="58"/>
        <v/>
      </c>
      <c r="CJ185" s="165" t="str">
        <f t="shared" si="59"/>
        <v/>
      </c>
      <c r="CK185" s="66" t="str">
        <f t="shared" si="60"/>
        <v/>
      </c>
      <c r="CL185" s="65" t="str">
        <f t="shared" si="61"/>
        <v/>
      </c>
      <c r="CM185" s="64" t="str">
        <f t="shared" si="62"/>
        <v/>
      </c>
      <c r="CN185" s="64" t="str">
        <f t="shared" si="63"/>
        <v/>
      </c>
      <c r="CO185" s="64" t="str">
        <f t="shared" si="64"/>
        <v/>
      </c>
      <c r="CP185" s="65" t="str">
        <f t="shared" si="65"/>
        <v/>
      </c>
      <c r="CQ185" s="65" t="str">
        <f t="shared" si="66"/>
        <v/>
      </c>
      <c r="CR185" s="65" t="str">
        <f t="shared" si="67"/>
        <v/>
      </c>
      <c r="CS185" s="65" t="str">
        <f t="shared" si="68"/>
        <v/>
      </c>
      <c r="CT185" s="64" t="str">
        <f t="shared" si="69"/>
        <v/>
      </c>
      <c r="CU185" s="65" t="str">
        <f t="shared" si="70"/>
        <v/>
      </c>
      <c r="CV185" s="65" t="str">
        <f t="shared" si="71"/>
        <v/>
      </c>
      <c r="CW185" s="65" t="str">
        <f t="shared" si="72"/>
        <v/>
      </c>
      <c r="CX185" s="65" t="str">
        <f t="shared" si="73"/>
        <v/>
      </c>
      <c r="CY185" s="65" t="str">
        <f t="shared" si="74"/>
        <v/>
      </c>
    </row>
    <row r="186" spans="2:103" ht="15.75" customHeight="1" x14ac:dyDescent="0.25">
      <c r="B186" s="213" t="str">
        <f>IF('Emissions (daily means)'!D186="","",'Emissions (daily means)'!D186)</f>
        <v/>
      </c>
      <c r="C186" s="213" t="str">
        <f>IF('Emissions (daily means)'!B186="","",'Emissions (daily means)'!B186)</f>
        <v/>
      </c>
      <c r="D186" s="214" t="str">
        <f>IF('Emissions (daily means)'!E186="","",'Emissions (daily means)'!E186)</f>
        <v/>
      </c>
      <c r="E186" s="215" t="str">
        <f>IF('Emissions (daily means)'!F186="","",'Emissions (daily means)'!F186)</f>
        <v/>
      </c>
      <c r="F186" s="216" t="str">
        <f>IF($B186="","",IF('Emissions (daily means)'!$BI186=0,"*",IF('Emissions (daily means)'!I186="","*",'Emissions (daily means)'!I186)))</f>
        <v/>
      </c>
      <c r="G186" s="217" t="str">
        <f>IF($B186="","",IF('Emissions (daily means)'!$BI186=0,"*",IF('Emissions (daily means)'!J186="","*",'Emissions (daily means)'!J186)))</f>
        <v/>
      </c>
      <c r="H186" s="216" t="str">
        <f>IF($B186="","",IF('Emissions (daily means)'!$BI186=0,"*",IF('Emissions (daily means)'!K186="","*",'Emissions (daily means)'!K186)))</f>
        <v/>
      </c>
      <c r="I186" s="217" t="str">
        <f>IF($B186="","",IF('Emissions (daily means)'!$BI186=0,"*",IF('Emissions (daily means)'!L186="","*",'Emissions (daily means)'!L186)))</f>
        <v/>
      </c>
      <c r="J186" s="216" t="str">
        <f>IF($B186="","",IF('Emissions (daily means)'!$BI186=0,"*",IF('Emissions (daily means)'!M186="","*",'Emissions (daily means)'!M186)))</f>
        <v/>
      </c>
      <c r="K186" s="216" t="str">
        <f>IF($B186="","",IF('Emissions (daily means)'!$BI186=0,"*",IF('Emissions (daily means)'!N186="","*",'Emissions (daily means)'!N186)))</f>
        <v/>
      </c>
      <c r="L186" s="218" t="str">
        <f>IF($B186="","",IF('Emissions (daily means)'!$BI186=0,"*",IF('Emissions (daily means)'!O186="","*",'Emissions (daily means)'!O186)))</f>
        <v/>
      </c>
      <c r="M186" s="213" t="str">
        <f>IF($B186="","",IF('Emissions (daily means)'!$BI186=0,"*",IF('Emissions (daily means)'!P186="","*",'Emissions (daily means)'!P186)))</f>
        <v/>
      </c>
      <c r="N186" s="216" t="str">
        <f>IF($B186="","",IF('Emissions (daily means)'!$BI186=0,"*",IF('Emissions (daily means)'!Q186="","*",'Emissions (daily means)'!Q186)))</f>
        <v/>
      </c>
      <c r="O186" s="216" t="str">
        <f>IF($B186="","",IF('Emissions (daily means)'!$BI186=0,"*",IF('Emissions (daily means)'!R186="","*",'Emissions (daily means)'!R186)))</f>
        <v/>
      </c>
      <c r="P186" s="216" t="str">
        <f>IF($B186="","",IF('Emissions (daily means)'!$BI186=0,"*",IF('Emissions (daily means)'!S186="","*",'Emissions (daily means)'!S186)))</f>
        <v/>
      </c>
      <c r="Q186" s="219" t="str">
        <f>IF($B186="","",IF('Emissions (daily means)'!$BI186=0,"*",IF('Emissions (daily means)'!T186="","*",'Emissions (daily means)'!T186)))</f>
        <v/>
      </c>
      <c r="R186" s="220" t="str">
        <f>IF($B186="","",IF('Emissions (daily means)'!$BI186=0,"*",IF('Emissions (daily means)'!U186="","*",'Emissions (daily means)'!U186)))</f>
        <v/>
      </c>
      <c r="S186" s="217" t="str">
        <f>IF($B186="","",IF('Emissions (daily means)'!$BI186=0,"*",IF('Emissions (daily means)'!V186="","*",'Emissions (daily means)'!V186)))</f>
        <v/>
      </c>
      <c r="T186" s="216" t="str">
        <f>IF($B186="","",IF('Emissions (daily means)'!$BI186=0,"*",IF('Emissions (daily means)'!W186="","*",'Emissions (daily means)'!W186)))</f>
        <v/>
      </c>
      <c r="U186" s="219" t="str">
        <f>IF($B186="","",IF('Emissions (daily means)'!$BI186=0,"*",IF('Emissions (daily means)'!X186="","*",'Emissions (daily means)'!X186)))</f>
        <v/>
      </c>
      <c r="V186" s="221" t="str">
        <f>IF($B186="","",IF('Emissions (daily means)'!$BI186=0,"*",IF('Emissions (daily means)'!Y186="","*",'Emissions (daily means)'!Y186)))</f>
        <v/>
      </c>
      <c r="W186" s="217" t="str">
        <f>IF($B186="","",IF('Emissions (daily means)'!$BI186=0,"*",IF('Emissions (daily means)'!Z186="","*",'Emissions (daily means)'!Z186)))</f>
        <v/>
      </c>
      <c r="X186" s="217" t="str">
        <f>IF($B186="","",IF('Emissions (daily means)'!$BI186=0,"*",IF('Emissions (daily means)'!AA186="","*",'Emissions (daily means)'!AA186)))</f>
        <v/>
      </c>
      <c r="Y186" s="219" t="str">
        <f>IF($B186="","",IF('Emissions (daily means)'!$BI186=0,"*",IF('Emissions (daily means)'!AB186="","*",'Emissions (daily means)'!AB186)))</f>
        <v/>
      </c>
      <c r="Z186" s="220" t="str">
        <f>IF($B186="","",IF('Emissions (daily means)'!$BI186=0,"*",IF('Emissions (daily means)'!AC186="","*",'Emissions (daily means)'!AC186)))</f>
        <v/>
      </c>
      <c r="AA186" s="216" t="str">
        <f>IF($B186="","",IF('Emissions (daily means)'!$BI186=0,"*",IF('Emissions (daily means)'!AD186="","*",'Emissions (daily means)'!AD186)))</f>
        <v/>
      </c>
      <c r="AB186" s="216" t="str">
        <f>IF($B186="","",IF('Emissions (daily means)'!$BI186=0,"*",IF('Emissions (daily means)'!AE186="","*",'Emissions (daily means)'!AE186)))</f>
        <v/>
      </c>
      <c r="AC186" s="216" t="str">
        <f>IF($B186="","",IF('Emissions (daily means)'!$BI186=0,"*",IF('Emissions (daily means)'!AF186="","*",'Emissions (daily means)'!AF186)))</f>
        <v/>
      </c>
      <c r="AD186" s="216" t="str">
        <f>IF($B186="","",IF('Emissions (daily means)'!$BI186=0,"*",IF('Emissions (daily means)'!AG186="","*",'Emissions (daily means)'!AG186)))</f>
        <v/>
      </c>
      <c r="AE186" s="216" t="str">
        <f>IF($B186="","",IF('Emissions (daily means)'!$BI186=0,"*",IF('Emissions (daily means)'!AH186="","*",'Emissions (daily means)'!AH186)))</f>
        <v/>
      </c>
      <c r="AF186" s="216" t="str">
        <f>IF($B186="","",IF('Emissions (daily means)'!$BI186=0,"*",IF('Emissions (daily means)'!AI186="","*",'Emissions (daily means)'!AI186)))</f>
        <v/>
      </c>
      <c r="AG186" s="216" t="str">
        <f>IF($B186="","",IF('Emissions (daily means)'!$BI186=0,"*",IF('Emissions (daily means)'!AJ186="","*",'Emissions (daily means)'!AJ186)))</f>
        <v/>
      </c>
      <c r="AH186" s="217" t="str">
        <f>IF($B186="","",IF('Emissions (daily means)'!$BI186=0,"*",IF('Emissions (daily means)'!AK186="","*",'Emissions (daily means)'!AK186)))</f>
        <v/>
      </c>
      <c r="AI186" s="220" t="str">
        <f>IF($B186="","",IF('Emissions (daily means)'!$BI186=0,"*",IF('Emissions (daily means)'!AL186="","*",'Emissions (daily means)'!AL186)))</f>
        <v/>
      </c>
      <c r="AJ186" s="216" t="str">
        <f>IF($B186="","",IF('Emissions (daily means)'!$BI186=0,"*",IF('Emissions (daily means)'!AM186="","*",'Emissions (daily means)'!AM186)))</f>
        <v/>
      </c>
      <c r="AK186" s="223" t="str">
        <f>IF($B186="","",IF('Emissions (daily means)'!$BI186=0,"*",IF('Emissions (daily means)'!AN186="","*",'Emissions (daily means)'!AN186)))</f>
        <v/>
      </c>
      <c r="AL186" s="224" t="str">
        <f>IF($B186="","",IF('Emissions (daily means)'!$BI186=0,"*",IF('Emissions (daily means)'!AO186="","*",'Emissions (daily means)'!AO186)))</f>
        <v/>
      </c>
      <c r="AM186" s="225" t="str">
        <f>IF($B186="","",IF('Emissions (daily means)'!$BI186=0,"*",IF('Emissions (daily means)'!BC186="","*",'Emissions (daily means)'!BC186)))</f>
        <v/>
      </c>
      <c r="AN186" s="226" t="str">
        <f>IF($B186="","",IF('Emissions (daily means)'!$BI186=0,"*",IF('Emissions (daily means)'!BD186="","*",'Emissions (daily means)'!BD186)))</f>
        <v/>
      </c>
      <c r="AO186" s="227" t="str">
        <f>IF($B186="","",IF('Emissions (daily means)'!$BI186=0,"*",IF('Emissions (daily means)'!BE186="","*",'Emissions (daily means)'!BE186)))</f>
        <v/>
      </c>
      <c r="AP186" s="217"/>
      <c r="BI186" s="157" t="str">
        <f t="shared" si="78"/>
        <v/>
      </c>
      <c r="BJ186" s="157" t="str">
        <f t="shared" si="75"/>
        <v/>
      </c>
      <c r="BK186" s="66" t="str">
        <f t="shared" si="76"/>
        <v/>
      </c>
      <c r="BL186" s="65" t="str">
        <f t="shared" si="81"/>
        <v/>
      </c>
      <c r="BM186" s="64" t="str">
        <f t="shared" si="81"/>
        <v/>
      </c>
      <c r="BN186" s="64" t="str">
        <f t="shared" si="81"/>
        <v/>
      </c>
      <c r="BO186" s="64" t="str">
        <f t="shared" si="81"/>
        <v/>
      </c>
      <c r="BP186" s="65" t="str">
        <f t="shared" si="81"/>
        <v/>
      </c>
      <c r="BQ186" s="65" t="str">
        <f t="shared" si="80"/>
        <v/>
      </c>
      <c r="BR186" s="65" t="str">
        <f t="shared" si="80"/>
        <v/>
      </c>
      <c r="BS186" s="65" t="str">
        <f t="shared" si="80"/>
        <v/>
      </c>
      <c r="BT186" s="64" t="str">
        <f t="shared" si="79"/>
        <v/>
      </c>
      <c r="BU186" s="65" t="str">
        <f t="shared" si="79"/>
        <v/>
      </c>
      <c r="BV186" s="65" t="str">
        <f t="shared" si="79"/>
        <v/>
      </c>
      <c r="BW186" s="65" t="str">
        <f t="shared" si="79"/>
        <v/>
      </c>
      <c r="BX186" s="65" t="str">
        <f t="shared" si="79"/>
        <v/>
      </c>
      <c r="BY186" s="65" t="str">
        <f t="shared" si="79"/>
        <v/>
      </c>
      <c r="BZ186" s="169" t="str">
        <f t="shared" si="77"/>
        <v/>
      </c>
      <c r="CH186" s="157" t="str">
        <f t="shared" si="57"/>
        <v/>
      </c>
      <c r="CI186" s="157" t="str">
        <f t="shared" si="58"/>
        <v/>
      </c>
      <c r="CJ186" s="165" t="str">
        <f t="shared" si="59"/>
        <v/>
      </c>
      <c r="CK186" s="66" t="str">
        <f t="shared" si="60"/>
        <v/>
      </c>
      <c r="CL186" s="65" t="str">
        <f t="shared" si="61"/>
        <v/>
      </c>
      <c r="CM186" s="64" t="str">
        <f t="shared" si="62"/>
        <v/>
      </c>
      <c r="CN186" s="64" t="str">
        <f t="shared" si="63"/>
        <v/>
      </c>
      <c r="CO186" s="64" t="str">
        <f t="shared" si="64"/>
        <v/>
      </c>
      <c r="CP186" s="65" t="str">
        <f t="shared" si="65"/>
        <v/>
      </c>
      <c r="CQ186" s="65" t="str">
        <f t="shared" si="66"/>
        <v/>
      </c>
      <c r="CR186" s="65" t="str">
        <f t="shared" si="67"/>
        <v/>
      </c>
      <c r="CS186" s="65" t="str">
        <f t="shared" si="68"/>
        <v/>
      </c>
      <c r="CT186" s="64" t="str">
        <f t="shared" si="69"/>
        <v/>
      </c>
      <c r="CU186" s="65" t="str">
        <f t="shared" si="70"/>
        <v/>
      </c>
      <c r="CV186" s="65" t="str">
        <f t="shared" si="71"/>
        <v/>
      </c>
      <c r="CW186" s="65" t="str">
        <f t="shared" si="72"/>
        <v/>
      </c>
      <c r="CX186" s="65" t="str">
        <f t="shared" si="73"/>
        <v/>
      </c>
      <c r="CY186" s="65" t="str">
        <f t="shared" si="74"/>
        <v/>
      </c>
    </row>
    <row r="187" spans="2:103" ht="15.75" customHeight="1" x14ac:dyDescent="0.25">
      <c r="B187" s="213" t="str">
        <f>IF('Emissions (daily means)'!D187="","",'Emissions (daily means)'!D187)</f>
        <v/>
      </c>
      <c r="C187" s="213" t="str">
        <f>IF('Emissions (daily means)'!B187="","",'Emissions (daily means)'!B187)</f>
        <v/>
      </c>
      <c r="D187" s="214" t="str">
        <f>IF('Emissions (daily means)'!E187="","",'Emissions (daily means)'!E187)</f>
        <v/>
      </c>
      <c r="E187" s="215" t="str">
        <f>IF('Emissions (daily means)'!F187="","",'Emissions (daily means)'!F187)</f>
        <v/>
      </c>
      <c r="F187" s="216" t="str">
        <f>IF($B187="","",IF('Emissions (daily means)'!$BI187=0,"*",IF('Emissions (daily means)'!I187="","*",'Emissions (daily means)'!I187)))</f>
        <v/>
      </c>
      <c r="G187" s="217" t="str">
        <f>IF($B187="","",IF('Emissions (daily means)'!$BI187=0,"*",IF('Emissions (daily means)'!J187="","*",'Emissions (daily means)'!J187)))</f>
        <v/>
      </c>
      <c r="H187" s="216" t="str">
        <f>IF($B187="","",IF('Emissions (daily means)'!$BI187=0,"*",IF('Emissions (daily means)'!K187="","*",'Emissions (daily means)'!K187)))</f>
        <v/>
      </c>
      <c r="I187" s="217" t="str">
        <f>IF($B187="","",IF('Emissions (daily means)'!$BI187=0,"*",IF('Emissions (daily means)'!L187="","*",'Emissions (daily means)'!L187)))</f>
        <v/>
      </c>
      <c r="J187" s="216" t="str">
        <f>IF($B187="","",IF('Emissions (daily means)'!$BI187=0,"*",IF('Emissions (daily means)'!M187="","*",'Emissions (daily means)'!M187)))</f>
        <v/>
      </c>
      <c r="K187" s="216" t="str">
        <f>IF($B187="","",IF('Emissions (daily means)'!$BI187=0,"*",IF('Emissions (daily means)'!N187="","*",'Emissions (daily means)'!N187)))</f>
        <v/>
      </c>
      <c r="L187" s="218" t="str">
        <f>IF($B187="","",IF('Emissions (daily means)'!$BI187=0,"*",IF('Emissions (daily means)'!O187="","*",'Emissions (daily means)'!O187)))</f>
        <v/>
      </c>
      <c r="M187" s="213" t="str">
        <f>IF($B187="","",IF('Emissions (daily means)'!$BI187=0,"*",IF('Emissions (daily means)'!P187="","*",'Emissions (daily means)'!P187)))</f>
        <v/>
      </c>
      <c r="N187" s="216" t="str">
        <f>IF($B187="","",IF('Emissions (daily means)'!$BI187=0,"*",IF('Emissions (daily means)'!Q187="","*",'Emissions (daily means)'!Q187)))</f>
        <v/>
      </c>
      <c r="O187" s="216" t="str">
        <f>IF($B187="","",IF('Emissions (daily means)'!$BI187=0,"*",IF('Emissions (daily means)'!R187="","*",'Emissions (daily means)'!R187)))</f>
        <v/>
      </c>
      <c r="P187" s="216" t="str">
        <f>IF($B187="","",IF('Emissions (daily means)'!$BI187=0,"*",IF('Emissions (daily means)'!S187="","*",'Emissions (daily means)'!S187)))</f>
        <v/>
      </c>
      <c r="Q187" s="219" t="str">
        <f>IF($B187="","",IF('Emissions (daily means)'!$BI187=0,"*",IF('Emissions (daily means)'!T187="","*",'Emissions (daily means)'!T187)))</f>
        <v/>
      </c>
      <c r="R187" s="220" t="str">
        <f>IF($B187="","",IF('Emissions (daily means)'!$BI187=0,"*",IF('Emissions (daily means)'!U187="","*",'Emissions (daily means)'!U187)))</f>
        <v/>
      </c>
      <c r="S187" s="217" t="str">
        <f>IF($B187="","",IF('Emissions (daily means)'!$BI187=0,"*",IF('Emissions (daily means)'!V187="","*",'Emissions (daily means)'!V187)))</f>
        <v/>
      </c>
      <c r="T187" s="216" t="str">
        <f>IF($B187="","",IF('Emissions (daily means)'!$BI187=0,"*",IF('Emissions (daily means)'!W187="","*",'Emissions (daily means)'!W187)))</f>
        <v/>
      </c>
      <c r="U187" s="219" t="str">
        <f>IF($B187="","",IF('Emissions (daily means)'!$BI187=0,"*",IF('Emissions (daily means)'!X187="","*",'Emissions (daily means)'!X187)))</f>
        <v/>
      </c>
      <c r="V187" s="221" t="str">
        <f>IF($B187="","",IF('Emissions (daily means)'!$BI187=0,"*",IF('Emissions (daily means)'!Y187="","*",'Emissions (daily means)'!Y187)))</f>
        <v/>
      </c>
      <c r="W187" s="217" t="str">
        <f>IF($B187="","",IF('Emissions (daily means)'!$BI187=0,"*",IF('Emissions (daily means)'!Z187="","*",'Emissions (daily means)'!Z187)))</f>
        <v/>
      </c>
      <c r="X187" s="217" t="str">
        <f>IF($B187="","",IF('Emissions (daily means)'!$BI187=0,"*",IF('Emissions (daily means)'!AA187="","*",'Emissions (daily means)'!AA187)))</f>
        <v/>
      </c>
      <c r="Y187" s="219" t="str">
        <f>IF($B187="","",IF('Emissions (daily means)'!$BI187=0,"*",IF('Emissions (daily means)'!AB187="","*",'Emissions (daily means)'!AB187)))</f>
        <v/>
      </c>
      <c r="Z187" s="220" t="str">
        <f>IF($B187="","",IF('Emissions (daily means)'!$BI187=0,"*",IF('Emissions (daily means)'!AC187="","*",'Emissions (daily means)'!AC187)))</f>
        <v/>
      </c>
      <c r="AA187" s="216" t="str">
        <f>IF($B187="","",IF('Emissions (daily means)'!$BI187=0,"*",IF('Emissions (daily means)'!AD187="","*",'Emissions (daily means)'!AD187)))</f>
        <v/>
      </c>
      <c r="AB187" s="216" t="str">
        <f>IF($B187="","",IF('Emissions (daily means)'!$BI187=0,"*",IF('Emissions (daily means)'!AE187="","*",'Emissions (daily means)'!AE187)))</f>
        <v/>
      </c>
      <c r="AC187" s="216" t="str">
        <f>IF($B187="","",IF('Emissions (daily means)'!$BI187=0,"*",IF('Emissions (daily means)'!AF187="","*",'Emissions (daily means)'!AF187)))</f>
        <v/>
      </c>
      <c r="AD187" s="216" t="str">
        <f>IF($B187="","",IF('Emissions (daily means)'!$BI187=0,"*",IF('Emissions (daily means)'!AG187="","*",'Emissions (daily means)'!AG187)))</f>
        <v/>
      </c>
      <c r="AE187" s="216" t="str">
        <f>IF($B187="","",IF('Emissions (daily means)'!$BI187=0,"*",IF('Emissions (daily means)'!AH187="","*",'Emissions (daily means)'!AH187)))</f>
        <v/>
      </c>
      <c r="AF187" s="216" t="str">
        <f>IF($B187="","",IF('Emissions (daily means)'!$BI187=0,"*",IF('Emissions (daily means)'!AI187="","*",'Emissions (daily means)'!AI187)))</f>
        <v/>
      </c>
      <c r="AG187" s="216" t="str">
        <f>IF($B187="","",IF('Emissions (daily means)'!$BI187=0,"*",IF('Emissions (daily means)'!AJ187="","*",'Emissions (daily means)'!AJ187)))</f>
        <v/>
      </c>
      <c r="AH187" s="217" t="str">
        <f>IF($B187="","",IF('Emissions (daily means)'!$BI187=0,"*",IF('Emissions (daily means)'!AK187="","*",'Emissions (daily means)'!AK187)))</f>
        <v/>
      </c>
      <c r="AI187" s="220" t="str">
        <f>IF($B187="","",IF('Emissions (daily means)'!$BI187=0,"*",IF('Emissions (daily means)'!AL187="","*",'Emissions (daily means)'!AL187)))</f>
        <v/>
      </c>
      <c r="AJ187" s="216" t="str">
        <f>IF($B187="","",IF('Emissions (daily means)'!$BI187=0,"*",IF('Emissions (daily means)'!AM187="","*",'Emissions (daily means)'!AM187)))</f>
        <v/>
      </c>
      <c r="AK187" s="223" t="str">
        <f>IF($B187="","",IF('Emissions (daily means)'!$BI187=0,"*",IF('Emissions (daily means)'!AN187="","*",'Emissions (daily means)'!AN187)))</f>
        <v/>
      </c>
      <c r="AL187" s="224" t="str">
        <f>IF($B187="","",IF('Emissions (daily means)'!$BI187=0,"*",IF('Emissions (daily means)'!AO187="","*",'Emissions (daily means)'!AO187)))</f>
        <v/>
      </c>
      <c r="AM187" s="225" t="str">
        <f>IF($B187="","",IF('Emissions (daily means)'!$BI187=0,"*",IF('Emissions (daily means)'!BC187="","*",'Emissions (daily means)'!BC187)))</f>
        <v/>
      </c>
      <c r="AN187" s="226" t="str">
        <f>IF($B187="","",IF('Emissions (daily means)'!$BI187=0,"*",IF('Emissions (daily means)'!BD187="","*",'Emissions (daily means)'!BD187)))</f>
        <v/>
      </c>
      <c r="AO187" s="227" t="str">
        <f>IF($B187="","",IF('Emissions (daily means)'!$BI187=0,"*",IF('Emissions (daily means)'!BE187="","*",'Emissions (daily means)'!BE187)))</f>
        <v/>
      </c>
      <c r="AP187" s="217"/>
      <c r="BI187" s="157" t="str">
        <f t="shared" si="78"/>
        <v/>
      </c>
      <c r="BJ187" s="157" t="str">
        <f t="shared" si="75"/>
        <v/>
      </c>
      <c r="BK187" s="66" t="str">
        <f t="shared" si="76"/>
        <v/>
      </c>
      <c r="BL187" s="65" t="str">
        <f t="shared" si="81"/>
        <v/>
      </c>
      <c r="BM187" s="64" t="str">
        <f t="shared" si="81"/>
        <v/>
      </c>
      <c r="BN187" s="64" t="str">
        <f t="shared" si="81"/>
        <v/>
      </c>
      <c r="BO187" s="64" t="str">
        <f t="shared" si="81"/>
        <v/>
      </c>
      <c r="BP187" s="65" t="str">
        <f t="shared" si="81"/>
        <v/>
      </c>
      <c r="BQ187" s="65" t="str">
        <f t="shared" si="80"/>
        <v/>
      </c>
      <c r="BR187" s="65" t="str">
        <f t="shared" si="80"/>
        <v/>
      </c>
      <c r="BS187" s="65" t="str">
        <f t="shared" si="80"/>
        <v/>
      </c>
      <c r="BT187" s="64" t="str">
        <f t="shared" si="79"/>
        <v/>
      </c>
      <c r="BU187" s="65" t="str">
        <f t="shared" si="79"/>
        <v/>
      </c>
      <c r="BV187" s="65" t="str">
        <f t="shared" si="79"/>
        <v/>
      </c>
      <c r="BW187" s="65" t="str">
        <f t="shared" si="79"/>
        <v/>
      </c>
      <c r="BX187" s="65" t="str">
        <f t="shared" si="79"/>
        <v/>
      </c>
      <c r="BY187" s="65" t="str">
        <f t="shared" si="79"/>
        <v/>
      </c>
      <c r="BZ187" s="169" t="str">
        <f t="shared" si="77"/>
        <v/>
      </c>
      <c r="CH187" s="157" t="str">
        <f t="shared" si="57"/>
        <v/>
      </c>
      <c r="CI187" s="157" t="str">
        <f t="shared" si="58"/>
        <v/>
      </c>
      <c r="CJ187" s="165" t="str">
        <f t="shared" si="59"/>
        <v/>
      </c>
      <c r="CK187" s="66" t="str">
        <f t="shared" si="60"/>
        <v/>
      </c>
      <c r="CL187" s="65" t="str">
        <f t="shared" si="61"/>
        <v/>
      </c>
      <c r="CM187" s="64" t="str">
        <f t="shared" si="62"/>
        <v/>
      </c>
      <c r="CN187" s="64" t="str">
        <f t="shared" si="63"/>
        <v/>
      </c>
      <c r="CO187" s="64" t="str">
        <f t="shared" si="64"/>
        <v/>
      </c>
      <c r="CP187" s="65" t="str">
        <f t="shared" si="65"/>
        <v/>
      </c>
      <c r="CQ187" s="65" t="str">
        <f t="shared" si="66"/>
        <v/>
      </c>
      <c r="CR187" s="65" t="str">
        <f t="shared" si="67"/>
        <v/>
      </c>
      <c r="CS187" s="65" t="str">
        <f t="shared" si="68"/>
        <v/>
      </c>
      <c r="CT187" s="64" t="str">
        <f t="shared" si="69"/>
        <v/>
      </c>
      <c r="CU187" s="65" t="str">
        <f t="shared" si="70"/>
        <v/>
      </c>
      <c r="CV187" s="65" t="str">
        <f t="shared" si="71"/>
        <v/>
      </c>
      <c r="CW187" s="65" t="str">
        <f t="shared" si="72"/>
        <v/>
      </c>
      <c r="CX187" s="65" t="str">
        <f t="shared" si="73"/>
        <v/>
      </c>
      <c r="CY187" s="65" t="str">
        <f t="shared" si="74"/>
        <v/>
      </c>
    </row>
    <row r="188" spans="2:103" ht="15.75" customHeight="1" x14ac:dyDescent="0.25">
      <c r="B188" s="213" t="str">
        <f>IF('Emissions (daily means)'!D188="","",'Emissions (daily means)'!D188)</f>
        <v/>
      </c>
      <c r="C188" s="213" t="str">
        <f>IF('Emissions (daily means)'!B188="","",'Emissions (daily means)'!B188)</f>
        <v/>
      </c>
      <c r="D188" s="214" t="str">
        <f>IF('Emissions (daily means)'!E188="","",'Emissions (daily means)'!E188)</f>
        <v/>
      </c>
      <c r="E188" s="215" t="str">
        <f>IF('Emissions (daily means)'!F188="","",'Emissions (daily means)'!F188)</f>
        <v/>
      </c>
      <c r="F188" s="216" t="str">
        <f>IF($B188="","",IF('Emissions (daily means)'!$BI188=0,"*",IF('Emissions (daily means)'!I188="","*",'Emissions (daily means)'!I188)))</f>
        <v/>
      </c>
      <c r="G188" s="217" t="str">
        <f>IF($B188="","",IF('Emissions (daily means)'!$BI188=0,"*",IF('Emissions (daily means)'!J188="","*",'Emissions (daily means)'!J188)))</f>
        <v/>
      </c>
      <c r="H188" s="216" t="str">
        <f>IF($B188="","",IF('Emissions (daily means)'!$BI188=0,"*",IF('Emissions (daily means)'!K188="","*",'Emissions (daily means)'!K188)))</f>
        <v/>
      </c>
      <c r="I188" s="217" t="str">
        <f>IF($B188="","",IF('Emissions (daily means)'!$BI188=0,"*",IF('Emissions (daily means)'!L188="","*",'Emissions (daily means)'!L188)))</f>
        <v/>
      </c>
      <c r="J188" s="216" t="str">
        <f>IF($B188="","",IF('Emissions (daily means)'!$BI188=0,"*",IF('Emissions (daily means)'!M188="","*",'Emissions (daily means)'!M188)))</f>
        <v/>
      </c>
      <c r="K188" s="216" t="str">
        <f>IF($B188="","",IF('Emissions (daily means)'!$BI188=0,"*",IF('Emissions (daily means)'!N188="","*",'Emissions (daily means)'!N188)))</f>
        <v/>
      </c>
      <c r="L188" s="218" t="str">
        <f>IF($B188="","",IF('Emissions (daily means)'!$BI188=0,"*",IF('Emissions (daily means)'!O188="","*",'Emissions (daily means)'!O188)))</f>
        <v/>
      </c>
      <c r="M188" s="213" t="str">
        <f>IF($B188="","",IF('Emissions (daily means)'!$BI188=0,"*",IF('Emissions (daily means)'!P188="","*",'Emissions (daily means)'!P188)))</f>
        <v/>
      </c>
      <c r="N188" s="216" t="str">
        <f>IF($B188="","",IF('Emissions (daily means)'!$BI188=0,"*",IF('Emissions (daily means)'!Q188="","*",'Emissions (daily means)'!Q188)))</f>
        <v/>
      </c>
      <c r="O188" s="216" t="str">
        <f>IF($B188="","",IF('Emissions (daily means)'!$BI188=0,"*",IF('Emissions (daily means)'!R188="","*",'Emissions (daily means)'!R188)))</f>
        <v/>
      </c>
      <c r="P188" s="216" t="str">
        <f>IF($B188="","",IF('Emissions (daily means)'!$BI188=0,"*",IF('Emissions (daily means)'!S188="","*",'Emissions (daily means)'!S188)))</f>
        <v/>
      </c>
      <c r="Q188" s="219" t="str">
        <f>IF($B188="","",IF('Emissions (daily means)'!$BI188=0,"*",IF('Emissions (daily means)'!T188="","*",'Emissions (daily means)'!T188)))</f>
        <v/>
      </c>
      <c r="R188" s="220" t="str">
        <f>IF($B188="","",IF('Emissions (daily means)'!$BI188=0,"*",IF('Emissions (daily means)'!U188="","*",'Emissions (daily means)'!U188)))</f>
        <v/>
      </c>
      <c r="S188" s="217" t="str">
        <f>IF($B188="","",IF('Emissions (daily means)'!$BI188=0,"*",IF('Emissions (daily means)'!V188="","*",'Emissions (daily means)'!V188)))</f>
        <v/>
      </c>
      <c r="T188" s="216" t="str">
        <f>IF($B188="","",IF('Emissions (daily means)'!$BI188=0,"*",IF('Emissions (daily means)'!W188="","*",'Emissions (daily means)'!W188)))</f>
        <v/>
      </c>
      <c r="U188" s="219" t="str">
        <f>IF($B188="","",IF('Emissions (daily means)'!$BI188=0,"*",IF('Emissions (daily means)'!X188="","*",'Emissions (daily means)'!X188)))</f>
        <v/>
      </c>
      <c r="V188" s="221" t="str">
        <f>IF($B188="","",IF('Emissions (daily means)'!$BI188=0,"*",IF('Emissions (daily means)'!Y188="","*",'Emissions (daily means)'!Y188)))</f>
        <v/>
      </c>
      <c r="W188" s="217" t="str">
        <f>IF($B188="","",IF('Emissions (daily means)'!$BI188=0,"*",IF('Emissions (daily means)'!Z188="","*",'Emissions (daily means)'!Z188)))</f>
        <v/>
      </c>
      <c r="X188" s="217" t="str">
        <f>IF($B188="","",IF('Emissions (daily means)'!$BI188=0,"*",IF('Emissions (daily means)'!AA188="","*",'Emissions (daily means)'!AA188)))</f>
        <v/>
      </c>
      <c r="Y188" s="219" t="str">
        <f>IF($B188="","",IF('Emissions (daily means)'!$BI188=0,"*",IF('Emissions (daily means)'!AB188="","*",'Emissions (daily means)'!AB188)))</f>
        <v/>
      </c>
      <c r="Z188" s="220" t="str">
        <f>IF($B188="","",IF('Emissions (daily means)'!$BI188=0,"*",IF('Emissions (daily means)'!AC188="","*",'Emissions (daily means)'!AC188)))</f>
        <v/>
      </c>
      <c r="AA188" s="216" t="str">
        <f>IF($B188="","",IF('Emissions (daily means)'!$BI188=0,"*",IF('Emissions (daily means)'!AD188="","*",'Emissions (daily means)'!AD188)))</f>
        <v/>
      </c>
      <c r="AB188" s="216" t="str">
        <f>IF($B188="","",IF('Emissions (daily means)'!$BI188=0,"*",IF('Emissions (daily means)'!AE188="","*",'Emissions (daily means)'!AE188)))</f>
        <v/>
      </c>
      <c r="AC188" s="216" t="str">
        <f>IF($B188="","",IF('Emissions (daily means)'!$BI188=0,"*",IF('Emissions (daily means)'!AF188="","*",'Emissions (daily means)'!AF188)))</f>
        <v/>
      </c>
      <c r="AD188" s="216" t="str">
        <f>IF($B188="","",IF('Emissions (daily means)'!$BI188=0,"*",IF('Emissions (daily means)'!AG188="","*",'Emissions (daily means)'!AG188)))</f>
        <v/>
      </c>
      <c r="AE188" s="216" t="str">
        <f>IF($B188="","",IF('Emissions (daily means)'!$BI188=0,"*",IF('Emissions (daily means)'!AH188="","*",'Emissions (daily means)'!AH188)))</f>
        <v/>
      </c>
      <c r="AF188" s="216" t="str">
        <f>IF($B188="","",IF('Emissions (daily means)'!$BI188=0,"*",IF('Emissions (daily means)'!AI188="","*",'Emissions (daily means)'!AI188)))</f>
        <v/>
      </c>
      <c r="AG188" s="216" t="str">
        <f>IF($B188="","",IF('Emissions (daily means)'!$BI188=0,"*",IF('Emissions (daily means)'!AJ188="","*",'Emissions (daily means)'!AJ188)))</f>
        <v/>
      </c>
      <c r="AH188" s="217" t="str">
        <f>IF($B188="","",IF('Emissions (daily means)'!$BI188=0,"*",IF('Emissions (daily means)'!AK188="","*",'Emissions (daily means)'!AK188)))</f>
        <v/>
      </c>
      <c r="AI188" s="220" t="str">
        <f>IF($B188="","",IF('Emissions (daily means)'!$BI188=0,"*",IF('Emissions (daily means)'!AL188="","*",'Emissions (daily means)'!AL188)))</f>
        <v/>
      </c>
      <c r="AJ188" s="216" t="str">
        <f>IF($B188="","",IF('Emissions (daily means)'!$BI188=0,"*",IF('Emissions (daily means)'!AM188="","*",'Emissions (daily means)'!AM188)))</f>
        <v/>
      </c>
      <c r="AK188" s="223" t="str">
        <f>IF($B188="","",IF('Emissions (daily means)'!$BI188=0,"*",IF('Emissions (daily means)'!AN188="","*",'Emissions (daily means)'!AN188)))</f>
        <v/>
      </c>
      <c r="AL188" s="224" t="str">
        <f>IF($B188="","",IF('Emissions (daily means)'!$BI188=0,"*",IF('Emissions (daily means)'!AO188="","*",'Emissions (daily means)'!AO188)))</f>
        <v/>
      </c>
      <c r="AM188" s="225" t="str">
        <f>IF($B188="","",IF('Emissions (daily means)'!$BI188=0,"*",IF('Emissions (daily means)'!BC188="","*",'Emissions (daily means)'!BC188)))</f>
        <v/>
      </c>
      <c r="AN188" s="226" t="str">
        <f>IF($B188="","",IF('Emissions (daily means)'!$BI188=0,"*",IF('Emissions (daily means)'!BD188="","*",'Emissions (daily means)'!BD188)))</f>
        <v/>
      </c>
      <c r="AO188" s="227" t="str">
        <f>IF($B188="","",IF('Emissions (daily means)'!$BI188=0,"*",IF('Emissions (daily means)'!BE188="","*",'Emissions (daily means)'!BE188)))</f>
        <v/>
      </c>
      <c r="AP188" s="217"/>
      <c r="BI188" s="157" t="str">
        <f t="shared" si="78"/>
        <v/>
      </c>
      <c r="BJ188" s="157" t="str">
        <f t="shared" si="75"/>
        <v/>
      </c>
      <c r="BK188" s="66" t="str">
        <f t="shared" si="76"/>
        <v/>
      </c>
      <c r="BL188" s="65" t="str">
        <f t="shared" si="81"/>
        <v/>
      </c>
      <c r="BM188" s="64" t="str">
        <f t="shared" si="81"/>
        <v/>
      </c>
      <c r="BN188" s="64" t="str">
        <f t="shared" si="81"/>
        <v/>
      </c>
      <c r="BO188" s="64" t="str">
        <f t="shared" si="81"/>
        <v/>
      </c>
      <c r="BP188" s="65" t="str">
        <f t="shared" si="81"/>
        <v/>
      </c>
      <c r="BQ188" s="65" t="str">
        <f t="shared" si="80"/>
        <v/>
      </c>
      <c r="BR188" s="65" t="str">
        <f t="shared" si="80"/>
        <v/>
      </c>
      <c r="BS188" s="65" t="str">
        <f t="shared" si="80"/>
        <v/>
      </c>
      <c r="BT188" s="64" t="str">
        <f t="shared" si="79"/>
        <v/>
      </c>
      <c r="BU188" s="65" t="str">
        <f t="shared" si="79"/>
        <v/>
      </c>
      <c r="BV188" s="65" t="str">
        <f t="shared" si="79"/>
        <v/>
      </c>
      <c r="BW188" s="65" t="str">
        <f t="shared" si="79"/>
        <v/>
      </c>
      <c r="BX188" s="65" t="str">
        <f t="shared" si="79"/>
        <v/>
      </c>
      <c r="BY188" s="65" t="str">
        <f t="shared" si="79"/>
        <v/>
      </c>
      <c r="BZ188" s="169" t="str">
        <f t="shared" si="77"/>
        <v/>
      </c>
      <c r="CH188" s="157" t="str">
        <f t="shared" si="57"/>
        <v/>
      </c>
      <c r="CI188" s="157" t="str">
        <f t="shared" si="58"/>
        <v/>
      </c>
      <c r="CJ188" s="165" t="str">
        <f t="shared" si="59"/>
        <v/>
      </c>
      <c r="CK188" s="66" t="str">
        <f t="shared" si="60"/>
        <v/>
      </c>
      <c r="CL188" s="65" t="str">
        <f t="shared" si="61"/>
        <v/>
      </c>
      <c r="CM188" s="64" t="str">
        <f t="shared" si="62"/>
        <v/>
      </c>
      <c r="CN188" s="64" t="str">
        <f t="shared" si="63"/>
        <v/>
      </c>
      <c r="CO188" s="64" t="str">
        <f t="shared" si="64"/>
        <v/>
      </c>
      <c r="CP188" s="65" t="str">
        <f t="shared" si="65"/>
        <v/>
      </c>
      <c r="CQ188" s="65" t="str">
        <f t="shared" si="66"/>
        <v/>
      </c>
      <c r="CR188" s="65" t="str">
        <f t="shared" si="67"/>
        <v/>
      </c>
      <c r="CS188" s="65" t="str">
        <f t="shared" si="68"/>
        <v/>
      </c>
      <c r="CT188" s="64" t="str">
        <f t="shared" si="69"/>
        <v/>
      </c>
      <c r="CU188" s="65" t="str">
        <f t="shared" si="70"/>
        <v/>
      </c>
      <c r="CV188" s="65" t="str">
        <f t="shared" si="71"/>
        <v/>
      </c>
      <c r="CW188" s="65" t="str">
        <f t="shared" si="72"/>
        <v/>
      </c>
      <c r="CX188" s="65" t="str">
        <f t="shared" si="73"/>
        <v/>
      </c>
      <c r="CY188" s="65" t="str">
        <f t="shared" si="74"/>
        <v/>
      </c>
    </row>
    <row r="189" spans="2:103" ht="15.75" customHeight="1" x14ac:dyDescent="0.25">
      <c r="B189" s="213" t="str">
        <f>IF('Emissions (daily means)'!D189="","",'Emissions (daily means)'!D189)</f>
        <v/>
      </c>
      <c r="C189" s="213" t="str">
        <f>IF('Emissions (daily means)'!B189="","",'Emissions (daily means)'!B189)</f>
        <v/>
      </c>
      <c r="D189" s="214" t="str">
        <f>IF('Emissions (daily means)'!E189="","",'Emissions (daily means)'!E189)</f>
        <v/>
      </c>
      <c r="E189" s="215" t="str">
        <f>IF('Emissions (daily means)'!F189="","",'Emissions (daily means)'!F189)</f>
        <v/>
      </c>
      <c r="F189" s="216" t="str">
        <f>IF($B189="","",IF('Emissions (daily means)'!$BI189=0,"*",IF('Emissions (daily means)'!I189="","*",'Emissions (daily means)'!I189)))</f>
        <v/>
      </c>
      <c r="G189" s="217" t="str">
        <f>IF($B189="","",IF('Emissions (daily means)'!$BI189=0,"*",IF('Emissions (daily means)'!J189="","*",'Emissions (daily means)'!J189)))</f>
        <v/>
      </c>
      <c r="H189" s="216" t="str">
        <f>IF($B189="","",IF('Emissions (daily means)'!$BI189=0,"*",IF('Emissions (daily means)'!K189="","*",'Emissions (daily means)'!K189)))</f>
        <v/>
      </c>
      <c r="I189" s="217" t="str">
        <f>IF($B189="","",IF('Emissions (daily means)'!$BI189=0,"*",IF('Emissions (daily means)'!L189="","*",'Emissions (daily means)'!L189)))</f>
        <v/>
      </c>
      <c r="J189" s="216" t="str">
        <f>IF($B189="","",IF('Emissions (daily means)'!$BI189=0,"*",IF('Emissions (daily means)'!M189="","*",'Emissions (daily means)'!M189)))</f>
        <v/>
      </c>
      <c r="K189" s="216" t="str">
        <f>IF($B189="","",IF('Emissions (daily means)'!$BI189=0,"*",IF('Emissions (daily means)'!N189="","*",'Emissions (daily means)'!N189)))</f>
        <v/>
      </c>
      <c r="L189" s="218" t="str">
        <f>IF($B189="","",IF('Emissions (daily means)'!$BI189=0,"*",IF('Emissions (daily means)'!O189="","*",'Emissions (daily means)'!O189)))</f>
        <v/>
      </c>
      <c r="M189" s="213" t="str">
        <f>IF($B189="","",IF('Emissions (daily means)'!$BI189=0,"*",IF('Emissions (daily means)'!P189="","*",'Emissions (daily means)'!P189)))</f>
        <v/>
      </c>
      <c r="N189" s="216" t="str">
        <f>IF($B189="","",IF('Emissions (daily means)'!$BI189=0,"*",IF('Emissions (daily means)'!Q189="","*",'Emissions (daily means)'!Q189)))</f>
        <v/>
      </c>
      <c r="O189" s="216" t="str">
        <f>IF($B189="","",IF('Emissions (daily means)'!$BI189=0,"*",IF('Emissions (daily means)'!R189="","*",'Emissions (daily means)'!R189)))</f>
        <v/>
      </c>
      <c r="P189" s="216" t="str">
        <f>IF($B189="","",IF('Emissions (daily means)'!$BI189=0,"*",IF('Emissions (daily means)'!S189="","*",'Emissions (daily means)'!S189)))</f>
        <v/>
      </c>
      <c r="Q189" s="219" t="str">
        <f>IF($B189="","",IF('Emissions (daily means)'!$BI189=0,"*",IF('Emissions (daily means)'!T189="","*",'Emissions (daily means)'!T189)))</f>
        <v/>
      </c>
      <c r="R189" s="220" t="str">
        <f>IF($B189="","",IF('Emissions (daily means)'!$BI189=0,"*",IF('Emissions (daily means)'!U189="","*",'Emissions (daily means)'!U189)))</f>
        <v/>
      </c>
      <c r="S189" s="217" t="str">
        <f>IF($B189="","",IF('Emissions (daily means)'!$BI189=0,"*",IF('Emissions (daily means)'!V189="","*",'Emissions (daily means)'!V189)))</f>
        <v/>
      </c>
      <c r="T189" s="216" t="str">
        <f>IF($B189="","",IF('Emissions (daily means)'!$BI189=0,"*",IF('Emissions (daily means)'!W189="","*",'Emissions (daily means)'!W189)))</f>
        <v/>
      </c>
      <c r="U189" s="219" t="str">
        <f>IF($B189="","",IF('Emissions (daily means)'!$BI189=0,"*",IF('Emissions (daily means)'!X189="","*",'Emissions (daily means)'!X189)))</f>
        <v/>
      </c>
      <c r="V189" s="221" t="str">
        <f>IF($B189="","",IF('Emissions (daily means)'!$BI189=0,"*",IF('Emissions (daily means)'!Y189="","*",'Emissions (daily means)'!Y189)))</f>
        <v/>
      </c>
      <c r="W189" s="217" t="str">
        <f>IF($B189="","",IF('Emissions (daily means)'!$BI189=0,"*",IF('Emissions (daily means)'!Z189="","*",'Emissions (daily means)'!Z189)))</f>
        <v/>
      </c>
      <c r="X189" s="217" t="str">
        <f>IF($B189="","",IF('Emissions (daily means)'!$BI189=0,"*",IF('Emissions (daily means)'!AA189="","*",'Emissions (daily means)'!AA189)))</f>
        <v/>
      </c>
      <c r="Y189" s="219" t="str">
        <f>IF($B189="","",IF('Emissions (daily means)'!$BI189=0,"*",IF('Emissions (daily means)'!AB189="","*",'Emissions (daily means)'!AB189)))</f>
        <v/>
      </c>
      <c r="Z189" s="220" t="str">
        <f>IF($B189="","",IF('Emissions (daily means)'!$BI189=0,"*",IF('Emissions (daily means)'!AC189="","*",'Emissions (daily means)'!AC189)))</f>
        <v/>
      </c>
      <c r="AA189" s="216" t="str">
        <f>IF($B189="","",IF('Emissions (daily means)'!$BI189=0,"*",IF('Emissions (daily means)'!AD189="","*",'Emissions (daily means)'!AD189)))</f>
        <v/>
      </c>
      <c r="AB189" s="216" t="str">
        <f>IF($B189="","",IF('Emissions (daily means)'!$BI189=0,"*",IF('Emissions (daily means)'!AE189="","*",'Emissions (daily means)'!AE189)))</f>
        <v/>
      </c>
      <c r="AC189" s="216" t="str">
        <f>IF($B189="","",IF('Emissions (daily means)'!$BI189=0,"*",IF('Emissions (daily means)'!AF189="","*",'Emissions (daily means)'!AF189)))</f>
        <v/>
      </c>
      <c r="AD189" s="216" t="str">
        <f>IF($B189="","",IF('Emissions (daily means)'!$BI189=0,"*",IF('Emissions (daily means)'!AG189="","*",'Emissions (daily means)'!AG189)))</f>
        <v/>
      </c>
      <c r="AE189" s="216" t="str">
        <f>IF($B189="","",IF('Emissions (daily means)'!$BI189=0,"*",IF('Emissions (daily means)'!AH189="","*",'Emissions (daily means)'!AH189)))</f>
        <v/>
      </c>
      <c r="AF189" s="216" t="str">
        <f>IF($B189="","",IF('Emissions (daily means)'!$BI189=0,"*",IF('Emissions (daily means)'!AI189="","*",'Emissions (daily means)'!AI189)))</f>
        <v/>
      </c>
      <c r="AG189" s="216" t="str">
        <f>IF($B189="","",IF('Emissions (daily means)'!$BI189=0,"*",IF('Emissions (daily means)'!AJ189="","*",'Emissions (daily means)'!AJ189)))</f>
        <v/>
      </c>
      <c r="AH189" s="217" t="str">
        <f>IF($B189="","",IF('Emissions (daily means)'!$BI189=0,"*",IF('Emissions (daily means)'!AK189="","*",'Emissions (daily means)'!AK189)))</f>
        <v/>
      </c>
      <c r="AI189" s="220" t="str">
        <f>IF($B189="","",IF('Emissions (daily means)'!$BI189=0,"*",IF('Emissions (daily means)'!AL189="","*",'Emissions (daily means)'!AL189)))</f>
        <v/>
      </c>
      <c r="AJ189" s="216" t="str">
        <f>IF($B189="","",IF('Emissions (daily means)'!$BI189=0,"*",IF('Emissions (daily means)'!AM189="","*",'Emissions (daily means)'!AM189)))</f>
        <v/>
      </c>
      <c r="AK189" s="223" t="str">
        <f>IF($B189="","",IF('Emissions (daily means)'!$BI189=0,"*",IF('Emissions (daily means)'!AN189="","*",'Emissions (daily means)'!AN189)))</f>
        <v/>
      </c>
      <c r="AL189" s="224" t="str">
        <f>IF($B189="","",IF('Emissions (daily means)'!$BI189=0,"*",IF('Emissions (daily means)'!AO189="","*",'Emissions (daily means)'!AO189)))</f>
        <v/>
      </c>
      <c r="AM189" s="225" t="str">
        <f>IF($B189="","",IF('Emissions (daily means)'!$BI189=0,"*",IF('Emissions (daily means)'!BC189="","*",'Emissions (daily means)'!BC189)))</f>
        <v/>
      </c>
      <c r="AN189" s="226" t="str">
        <f>IF($B189="","",IF('Emissions (daily means)'!$BI189=0,"*",IF('Emissions (daily means)'!BD189="","*",'Emissions (daily means)'!BD189)))</f>
        <v/>
      </c>
      <c r="AO189" s="227" t="str">
        <f>IF($B189="","",IF('Emissions (daily means)'!$BI189=0,"*",IF('Emissions (daily means)'!BE189="","*",'Emissions (daily means)'!BE189)))</f>
        <v/>
      </c>
      <c r="AP189" s="217"/>
      <c r="BI189" s="157" t="str">
        <f t="shared" si="78"/>
        <v/>
      </c>
      <c r="BJ189" s="157" t="str">
        <f t="shared" si="75"/>
        <v/>
      </c>
      <c r="BK189" s="66" t="str">
        <f t="shared" si="76"/>
        <v/>
      </c>
      <c r="BL189" s="65" t="str">
        <f t="shared" si="81"/>
        <v/>
      </c>
      <c r="BM189" s="64" t="str">
        <f t="shared" si="81"/>
        <v/>
      </c>
      <c r="BN189" s="64" t="str">
        <f t="shared" si="81"/>
        <v/>
      </c>
      <c r="BO189" s="64" t="str">
        <f t="shared" si="81"/>
        <v/>
      </c>
      <c r="BP189" s="65" t="str">
        <f t="shared" si="81"/>
        <v/>
      </c>
      <c r="BQ189" s="65" t="str">
        <f t="shared" si="80"/>
        <v/>
      </c>
      <c r="BR189" s="65" t="str">
        <f t="shared" si="80"/>
        <v/>
      </c>
      <c r="BS189" s="65" t="str">
        <f t="shared" si="80"/>
        <v/>
      </c>
      <c r="BT189" s="64" t="str">
        <f t="shared" si="79"/>
        <v/>
      </c>
      <c r="BU189" s="65" t="str">
        <f t="shared" si="79"/>
        <v/>
      </c>
      <c r="BV189" s="65" t="str">
        <f t="shared" si="79"/>
        <v/>
      </c>
      <c r="BW189" s="65" t="str">
        <f t="shared" si="79"/>
        <v/>
      </c>
      <c r="BX189" s="65" t="str">
        <f t="shared" si="79"/>
        <v/>
      </c>
      <c r="BY189" s="65" t="str">
        <f t="shared" si="79"/>
        <v/>
      </c>
      <c r="BZ189" s="169" t="str">
        <f t="shared" si="77"/>
        <v/>
      </c>
      <c r="CH189" s="157" t="str">
        <f t="shared" si="57"/>
        <v/>
      </c>
      <c r="CI189" s="157" t="str">
        <f t="shared" si="58"/>
        <v/>
      </c>
      <c r="CJ189" s="165" t="str">
        <f t="shared" si="59"/>
        <v/>
      </c>
      <c r="CK189" s="66" t="str">
        <f t="shared" si="60"/>
        <v/>
      </c>
      <c r="CL189" s="65" t="str">
        <f t="shared" si="61"/>
        <v/>
      </c>
      <c r="CM189" s="64" t="str">
        <f t="shared" si="62"/>
        <v/>
      </c>
      <c r="CN189" s="64" t="str">
        <f t="shared" si="63"/>
        <v/>
      </c>
      <c r="CO189" s="64" t="str">
        <f t="shared" si="64"/>
        <v/>
      </c>
      <c r="CP189" s="65" t="str">
        <f t="shared" si="65"/>
        <v/>
      </c>
      <c r="CQ189" s="65" t="str">
        <f t="shared" si="66"/>
        <v/>
      </c>
      <c r="CR189" s="65" t="str">
        <f t="shared" si="67"/>
        <v/>
      </c>
      <c r="CS189" s="65" t="str">
        <f t="shared" si="68"/>
        <v/>
      </c>
      <c r="CT189" s="64" t="str">
        <f t="shared" si="69"/>
        <v/>
      </c>
      <c r="CU189" s="65" t="str">
        <f t="shared" si="70"/>
        <v/>
      </c>
      <c r="CV189" s="65" t="str">
        <f t="shared" si="71"/>
        <v/>
      </c>
      <c r="CW189" s="65" t="str">
        <f t="shared" si="72"/>
        <v/>
      </c>
      <c r="CX189" s="65" t="str">
        <f t="shared" si="73"/>
        <v/>
      </c>
      <c r="CY189" s="65" t="str">
        <f t="shared" si="74"/>
        <v/>
      </c>
    </row>
    <row r="190" spans="2:103" ht="15.75" customHeight="1" x14ac:dyDescent="0.25">
      <c r="B190" s="213" t="str">
        <f>IF('Emissions (daily means)'!D190="","",'Emissions (daily means)'!D190)</f>
        <v/>
      </c>
      <c r="C190" s="213" t="str">
        <f>IF('Emissions (daily means)'!B190="","",'Emissions (daily means)'!B190)</f>
        <v/>
      </c>
      <c r="D190" s="214" t="str">
        <f>IF('Emissions (daily means)'!E190="","",'Emissions (daily means)'!E190)</f>
        <v/>
      </c>
      <c r="E190" s="215" t="str">
        <f>IF('Emissions (daily means)'!F190="","",'Emissions (daily means)'!F190)</f>
        <v/>
      </c>
      <c r="F190" s="216" t="str">
        <f>IF($B190="","",IF('Emissions (daily means)'!$BI190=0,"*",IF('Emissions (daily means)'!I190="","*",'Emissions (daily means)'!I190)))</f>
        <v/>
      </c>
      <c r="G190" s="217" t="str">
        <f>IF($B190="","",IF('Emissions (daily means)'!$BI190=0,"*",IF('Emissions (daily means)'!J190="","*",'Emissions (daily means)'!J190)))</f>
        <v/>
      </c>
      <c r="H190" s="216" t="str">
        <f>IF($B190="","",IF('Emissions (daily means)'!$BI190=0,"*",IF('Emissions (daily means)'!K190="","*",'Emissions (daily means)'!K190)))</f>
        <v/>
      </c>
      <c r="I190" s="217" t="str">
        <f>IF($B190="","",IF('Emissions (daily means)'!$BI190=0,"*",IF('Emissions (daily means)'!L190="","*",'Emissions (daily means)'!L190)))</f>
        <v/>
      </c>
      <c r="J190" s="216" t="str">
        <f>IF($B190="","",IF('Emissions (daily means)'!$BI190=0,"*",IF('Emissions (daily means)'!M190="","*",'Emissions (daily means)'!M190)))</f>
        <v/>
      </c>
      <c r="K190" s="216" t="str">
        <f>IF($B190="","",IF('Emissions (daily means)'!$BI190=0,"*",IF('Emissions (daily means)'!N190="","*",'Emissions (daily means)'!N190)))</f>
        <v/>
      </c>
      <c r="L190" s="218" t="str">
        <f>IF($B190="","",IF('Emissions (daily means)'!$BI190=0,"*",IF('Emissions (daily means)'!O190="","*",'Emissions (daily means)'!O190)))</f>
        <v/>
      </c>
      <c r="M190" s="213" t="str">
        <f>IF($B190="","",IF('Emissions (daily means)'!$BI190=0,"*",IF('Emissions (daily means)'!P190="","*",'Emissions (daily means)'!P190)))</f>
        <v/>
      </c>
      <c r="N190" s="216" t="str">
        <f>IF($B190="","",IF('Emissions (daily means)'!$BI190=0,"*",IF('Emissions (daily means)'!Q190="","*",'Emissions (daily means)'!Q190)))</f>
        <v/>
      </c>
      <c r="O190" s="216" t="str">
        <f>IF($B190="","",IF('Emissions (daily means)'!$BI190=0,"*",IF('Emissions (daily means)'!R190="","*",'Emissions (daily means)'!R190)))</f>
        <v/>
      </c>
      <c r="P190" s="216" t="str">
        <f>IF($B190="","",IF('Emissions (daily means)'!$BI190=0,"*",IF('Emissions (daily means)'!S190="","*",'Emissions (daily means)'!S190)))</f>
        <v/>
      </c>
      <c r="Q190" s="219" t="str">
        <f>IF($B190="","",IF('Emissions (daily means)'!$BI190=0,"*",IF('Emissions (daily means)'!T190="","*",'Emissions (daily means)'!T190)))</f>
        <v/>
      </c>
      <c r="R190" s="220" t="str">
        <f>IF($B190="","",IF('Emissions (daily means)'!$BI190=0,"*",IF('Emissions (daily means)'!U190="","*",'Emissions (daily means)'!U190)))</f>
        <v/>
      </c>
      <c r="S190" s="217" t="str">
        <f>IF($B190="","",IF('Emissions (daily means)'!$BI190=0,"*",IF('Emissions (daily means)'!V190="","*",'Emissions (daily means)'!V190)))</f>
        <v/>
      </c>
      <c r="T190" s="216" t="str">
        <f>IF($B190="","",IF('Emissions (daily means)'!$BI190=0,"*",IF('Emissions (daily means)'!W190="","*",'Emissions (daily means)'!W190)))</f>
        <v/>
      </c>
      <c r="U190" s="219" t="str">
        <f>IF($B190="","",IF('Emissions (daily means)'!$BI190=0,"*",IF('Emissions (daily means)'!X190="","*",'Emissions (daily means)'!X190)))</f>
        <v/>
      </c>
      <c r="V190" s="221" t="str">
        <f>IF($B190="","",IF('Emissions (daily means)'!$BI190=0,"*",IF('Emissions (daily means)'!Y190="","*",'Emissions (daily means)'!Y190)))</f>
        <v/>
      </c>
      <c r="W190" s="217" t="str">
        <f>IF($B190="","",IF('Emissions (daily means)'!$BI190=0,"*",IF('Emissions (daily means)'!Z190="","*",'Emissions (daily means)'!Z190)))</f>
        <v/>
      </c>
      <c r="X190" s="217" t="str">
        <f>IF($B190="","",IF('Emissions (daily means)'!$BI190=0,"*",IF('Emissions (daily means)'!AA190="","*",'Emissions (daily means)'!AA190)))</f>
        <v/>
      </c>
      <c r="Y190" s="219" t="str">
        <f>IF($B190="","",IF('Emissions (daily means)'!$BI190=0,"*",IF('Emissions (daily means)'!AB190="","*",'Emissions (daily means)'!AB190)))</f>
        <v/>
      </c>
      <c r="Z190" s="220" t="str">
        <f>IF($B190="","",IF('Emissions (daily means)'!$BI190=0,"*",IF('Emissions (daily means)'!AC190="","*",'Emissions (daily means)'!AC190)))</f>
        <v/>
      </c>
      <c r="AA190" s="216" t="str">
        <f>IF($B190="","",IF('Emissions (daily means)'!$BI190=0,"*",IF('Emissions (daily means)'!AD190="","*",'Emissions (daily means)'!AD190)))</f>
        <v/>
      </c>
      <c r="AB190" s="216" t="str">
        <f>IF($B190="","",IF('Emissions (daily means)'!$BI190=0,"*",IF('Emissions (daily means)'!AE190="","*",'Emissions (daily means)'!AE190)))</f>
        <v/>
      </c>
      <c r="AC190" s="216" t="str">
        <f>IF($B190="","",IF('Emissions (daily means)'!$BI190=0,"*",IF('Emissions (daily means)'!AF190="","*",'Emissions (daily means)'!AF190)))</f>
        <v/>
      </c>
      <c r="AD190" s="216" t="str">
        <f>IF($B190="","",IF('Emissions (daily means)'!$BI190=0,"*",IF('Emissions (daily means)'!AG190="","*",'Emissions (daily means)'!AG190)))</f>
        <v/>
      </c>
      <c r="AE190" s="216" t="str">
        <f>IF($B190="","",IF('Emissions (daily means)'!$BI190=0,"*",IF('Emissions (daily means)'!AH190="","*",'Emissions (daily means)'!AH190)))</f>
        <v/>
      </c>
      <c r="AF190" s="216" t="str">
        <f>IF($B190="","",IF('Emissions (daily means)'!$BI190=0,"*",IF('Emissions (daily means)'!AI190="","*",'Emissions (daily means)'!AI190)))</f>
        <v/>
      </c>
      <c r="AG190" s="216" t="str">
        <f>IF($B190="","",IF('Emissions (daily means)'!$BI190=0,"*",IF('Emissions (daily means)'!AJ190="","*",'Emissions (daily means)'!AJ190)))</f>
        <v/>
      </c>
      <c r="AH190" s="217" t="str">
        <f>IF($B190="","",IF('Emissions (daily means)'!$BI190=0,"*",IF('Emissions (daily means)'!AK190="","*",'Emissions (daily means)'!AK190)))</f>
        <v/>
      </c>
      <c r="AI190" s="220" t="str">
        <f>IF($B190="","",IF('Emissions (daily means)'!$BI190=0,"*",IF('Emissions (daily means)'!AL190="","*",'Emissions (daily means)'!AL190)))</f>
        <v/>
      </c>
      <c r="AJ190" s="216" t="str">
        <f>IF($B190="","",IF('Emissions (daily means)'!$BI190=0,"*",IF('Emissions (daily means)'!AM190="","*",'Emissions (daily means)'!AM190)))</f>
        <v/>
      </c>
      <c r="AK190" s="223" t="str">
        <f>IF($B190="","",IF('Emissions (daily means)'!$BI190=0,"*",IF('Emissions (daily means)'!AN190="","*",'Emissions (daily means)'!AN190)))</f>
        <v/>
      </c>
      <c r="AL190" s="224" t="str">
        <f>IF($B190="","",IF('Emissions (daily means)'!$BI190=0,"*",IF('Emissions (daily means)'!AO190="","*",'Emissions (daily means)'!AO190)))</f>
        <v/>
      </c>
      <c r="AM190" s="225" t="str">
        <f>IF($B190="","",IF('Emissions (daily means)'!$BI190=0,"*",IF('Emissions (daily means)'!BC190="","*",'Emissions (daily means)'!BC190)))</f>
        <v/>
      </c>
      <c r="AN190" s="226" t="str">
        <f>IF($B190="","",IF('Emissions (daily means)'!$BI190=0,"*",IF('Emissions (daily means)'!BD190="","*",'Emissions (daily means)'!BD190)))</f>
        <v/>
      </c>
      <c r="AO190" s="227" t="str">
        <f>IF($B190="","",IF('Emissions (daily means)'!$BI190=0,"*",IF('Emissions (daily means)'!BE190="","*",'Emissions (daily means)'!BE190)))</f>
        <v/>
      </c>
      <c r="AP190" s="217"/>
      <c r="BI190" s="157" t="str">
        <f t="shared" si="78"/>
        <v/>
      </c>
      <c r="BJ190" s="157" t="str">
        <f t="shared" si="75"/>
        <v/>
      </c>
      <c r="BK190" s="66" t="str">
        <f t="shared" si="76"/>
        <v/>
      </c>
      <c r="BL190" s="65" t="str">
        <f t="shared" si="81"/>
        <v/>
      </c>
      <c r="BM190" s="64" t="str">
        <f t="shared" si="81"/>
        <v/>
      </c>
      <c r="BN190" s="64" t="str">
        <f t="shared" si="81"/>
        <v/>
      </c>
      <c r="BO190" s="64" t="str">
        <f t="shared" si="81"/>
        <v/>
      </c>
      <c r="BP190" s="65" t="str">
        <f t="shared" si="81"/>
        <v/>
      </c>
      <c r="BQ190" s="65" t="str">
        <f t="shared" si="80"/>
        <v/>
      </c>
      <c r="BR190" s="65" t="str">
        <f t="shared" si="80"/>
        <v/>
      </c>
      <c r="BS190" s="65" t="str">
        <f t="shared" si="80"/>
        <v/>
      </c>
      <c r="BT190" s="64" t="str">
        <f t="shared" si="79"/>
        <v/>
      </c>
      <c r="BU190" s="65" t="str">
        <f t="shared" si="79"/>
        <v/>
      </c>
      <c r="BV190" s="65" t="str">
        <f t="shared" si="79"/>
        <v/>
      </c>
      <c r="BW190" s="65" t="str">
        <f t="shared" si="79"/>
        <v/>
      </c>
      <c r="BX190" s="65" t="str">
        <f t="shared" si="79"/>
        <v/>
      </c>
      <c r="BY190" s="65" t="str">
        <f t="shared" si="79"/>
        <v/>
      </c>
      <c r="BZ190" s="169" t="str">
        <f t="shared" si="77"/>
        <v/>
      </c>
      <c r="CH190" s="157" t="str">
        <f t="shared" si="57"/>
        <v/>
      </c>
      <c r="CI190" s="157" t="str">
        <f t="shared" si="58"/>
        <v/>
      </c>
      <c r="CJ190" s="165" t="str">
        <f t="shared" si="59"/>
        <v/>
      </c>
      <c r="CK190" s="66" t="str">
        <f t="shared" si="60"/>
        <v/>
      </c>
      <c r="CL190" s="65" t="str">
        <f t="shared" si="61"/>
        <v/>
      </c>
      <c r="CM190" s="64" t="str">
        <f t="shared" si="62"/>
        <v/>
      </c>
      <c r="CN190" s="64" t="str">
        <f t="shared" si="63"/>
        <v/>
      </c>
      <c r="CO190" s="64" t="str">
        <f t="shared" si="64"/>
        <v/>
      </c>
      <c r="CP190" s="65" t="str">
        <f t="shared" si="65"/>
        <v/>
      </c>
      <c r="CQ190" s="65" t="str">
        <f t="shared" si="66"/>
        <v/>
      </c>
      <c r="CR190" s="65" t="str">
        <f t="shared" si="67"/>
        <v/>
      </c>
      <c r="CS190" s="65" t="str">
        <f t="shared" si="68"/>
        <v/>
      </c>
      <c r="CT190" s="64" t="str">
        <f t="shared" si="69"/>
        <v/>
      </c>
      <c r="CU190" s="65" t="str">
        <f t="shared" si="70"/>
        <v/>
      </c>
      <c r="CV190" s="65" t="str">
        <f t="shared" si="71"/>
        <v/>
      </c>
      <c r="CW190" s="65" t="str">
        <f t="shared" si="72"/>
        <v/>
      </c>
      <c r="CX190" s="65" t="str">
        <f t="shared" si="73"/>
        <v/>
      </c>
      <c r="CY190" s="65" t="str">
        <f t="shared" si="74"/>
        <v/>
      </c>
    </row>
    <row r="191" spans="2:103" ht="15.75" customHeight="1" x14ac:dyDescent="0.25">
      <c r="B191" s="213" t="str">
        <f>IF('Emissions (daily means)'!D191="","",'Emissions (daily means)'!D191)</f>
        <v/>
      </c>
      <c r="C191" s="213" t="str">
        <f>IF('Emissions (daily means)'!B191="","",'Emissions (daily means)'!B191)</f>
        <v/>
      </c>
      <c r="D191" s="214" t="str">
        <f>IF('Emissions (daily means)'!E191="","",'Emissions (daily means)'!E191)</f>
        <v/>
      </c>
      <c r="E191" s="215" t="str">
        <f>IF('Emissions (daily means)'!F191="","",'Emissions (daily means)'!F191)</f>
        <v/>
      </c>
      <c r="F191" s="216" t="str">
        <f>IF($B191="","",IF('Emissions (daily means)'!$BI191=0,"*",IF('Emissions (daily means)'!I191="","*",'Emissions (daily means)'!I191)))</f>
        <v/>
      </c>
      <c r="G191" s="217" t="str">
        <f>IF($B191="","",IF('Emissions (daily means)'!$BI191=0,"*",IF('Emissions (daily means)'!J191="","*",'Emissions (daily means)'!J191)))</f>
        <v/>
      </c>
      <c r="H191" s="216" t="str">
        <f>IF($B191="","",IF('Emissions (daily means)'!$BI191=0,"*",IF('Emissions (daily means)'!K191="","*",'Emissions (daily means)'!K191)))</f>
        <v/>
      </c>
      <c r="I191" s="217" t="str">
        <f>IF($B191="","",IF('Emissions (daily means)'!$BI191=0,"*",IF('Emissions (daily means)'!L191="","*",'Emissions (daily means)'!L191)))</f>
        <v/>
      </c>
      <c r="J191" s="216" t="str">
        <f>IF($B191="","",IF('Emissions (daily means)'!$BI191=0,"*",IF('Emissions (daily means)'!M191="","*",'Emissions (daily means)'!M191)))</f>
        <v/>
      </c>
      <c r="K191" s="216" t="str">
        <f>IF($B191="","",IF('Emissions (daily means)'!$BI191=0,"*",IF('Emissions (daily means)'!N191="","*",'Emissions (daily means)'!N191)))</f>
        <v/>
      </c>
      <c r="L191" s="218" t="str">
        <f>IF($B191="","",IF('Emissions (daily means)'!$BI191=0,"*",IF('Emissions (daily means)'!O191="","*",'Emissions (daily means)'!O191)))</f>
        <v/>
      </c>
      <c r="M191" s="213" t="str">
        <f>IF($B191="","",IF('Emissions (daily means)'!$BI191=0,"*",IF('Emissions (daily means)'!P191="","*",'Emissions (daily means)'!P191)))</f>
        <v/>
      </c>
      <c r="N191" s="216" t="str">
        <f>IF($B191="","",IF('Emissions (daily means)'!$BI191=0,"*",IF('Emissions (daily means)'!Q191="","*",'Emissions (daily means)'!Q191)))</f>
        <v/>
      </c>
      <c r="O191" s="216" t="str">
        <f>IF($B191="","",IF('Emissions (daily means)'!$BI191=0,"*",IF('Emissions (daily means)'!R191="","*",'Emissions (daily means)'!R191)))</f>
        <v/>
      </c>
      <c r="P191" s="216" t="str">
        <f>IF($B191="","",IF('Emissions (daily means)'!$BI191=0,"*",IF('Emissions (daily means)'!S191="","*",'Emissions (daily means)'!S191)))</f>
        <v/>
      </c>
      <c r="Q191" s="219" t="str">
        <f>IF($B191="","",IF('Emissions (daily means)'!$BI191=0,"*",IF('Emissions (daily means)'!T191="","*",'Emissions (daily means)'!T191)))</f>
        <v/>
      </c>
      <c r="R191" s="220" t="str">
        <f>IF($B191="","",IF('Emissions (daily means)'!$BI191=0,"*",IF('Emissions (daily means)'!U191="","*",'Emissions (daily means)'!U191)))</f>
        <v/>
      </c>
      <c r="S191" s="217" t="str">
        <f>IF($B191="","",IF('Emissions (daily means)'!$BI191=0,"*",IF('Emissions (daily means)'!V191="","*",'Emissions (daily means)'!V191)))</f>
        <v/>
      </c>
      <c r="T191" s="216" t="str">
        <f>IF($B191="","",IF('Emissions (daily means)'!$BI191=0,"*",IF('Emissions (daily means)'!W191="","*",'Emissions (daily means)'!W191)))</f>
        <v/>
      </c>
      <c r="U191" s="219" t="str">
        <f>IF($B191="","",IF('Emissions (daily means)'!$BI191=0,"*",IF('Emissions (daily means)'!X191="","*",'Emissions (daily means)'!X191)))</f>
        <v/>
      </c>
      <c r="V191" s="221" t="str">
        <f>IF($B191="","",IF('Emissions (daily means)'!$BI191=0,"*",IF('Emissions (daily means)'!Y191="","*",'Emissions (daily means)'!Y191)))</f>
        <v/>
      </c>
      <c r="W191" s="217" t="str">
        <f>IF($B191="","",IF('Emissions (daily means)'!$BI191=0,"*",IF('Emissions (daily means)'!Z191="","*",'Emissions (daily means)'!Z191)))</f>
        <v/>
      </c>
      <c r="X191" s="217" t="str">
        <f>IF($B191="","",IF('Emissions (daily means)'!$BI191=0,"*",IF('Emissions (daily means)'!AA191="","*",'Emissions (daily means)'!AA191)))</f>
        <v/>
      </c>
      <c r="Y191" s="219" t="str">
        <f>IF($B191="","",IF('Emissions (daily means)'!$BI191=0,"*",IF('Emissions (daily means)'!AB191="","*",'Emissions (daily means)'!AB191)))</f>
        <v/>
      </c>
      <c r="Z191" s="220" t="str">
        <f>IF($B191="","",IF('Emissions (daily means)'!$BI191=0,"*",IF('Emissions (daily means)'!AC191="","*",'Emissions (daily means)'!AC191)))</f>
        <v/>
      </c>
      <c r="AA191" s="216" t="str">
        <f>IF($B191="","",IF('Emissions (daily means)'!$BI191=0,"*",IF('Emissions (daily means)'!AD191="","*",'Emissions (daily means)'!AD191)))</f>
        <v/>
      </c>
      <c r="AB191" s="216" t="str">
        <f>IF($B191="","",IF('Emissions (daily means)'!$BI191=0,"*",IF('Emissions (daily means)'!AE191="","*",'Emissions (daily means)'!AE191)))</f>
        <v/>
      </c>
      <c r="AC191" s="216" t="str">
        <f>IF($B191="","",IF('Emissions (daily means)'!$BI191=0,"*",IF('Emissions (daily means)'!AF191="","*",'Emissions (daily means)'!AF191)))</f>
        <v/>
      </c>
      <c r="AD191" s="216" t="str">
        <f>IF($B191="","",IF('Emissions (daily means)'!$BI191=0,"*",IF('Emissions (daily means)'!AG191="","*",'Emissions (daily means)'!AG191)))</f>
        <v/>
      </c>
      <c r="AE191" s="216" t="str">
        <f>IF($B191="","",IF('Emissions (daily means)'!$BI191=0,"*",IF('Emissions (daily means)'!AH191="","*",'Emissions (daily means)'!AH191)))</f>
        <v/>
      </c>
      <c r="AF191" s="216" t="str">
        <f>IF($B191="","",IF('Emissions (daily means)'!$BI191=0,"*",IF('Emissions (daily means)'!AI191="","*",'Emissions (daily means)'!AI191)))</f>
        <v/>
      </c>
      <c r="AG191" s="216" t="str">
        <f>IF($B191="","",IF('Emissions (daily means)'!$BI191=0,"*",IF('Emissions (daily means)'!AJ191="","*",'Emissions (daily means)'!AJ191)))</f>
        <v/>
      </c>
      <c r="AH191" s="217" t="str">
        <f>IF($B191="","",IF('Emissions (daily means)'!$BI191=0,"*",IF('Emissions (daily means)'!AK191="","*",'Emissions (daily means)'!AK191)))</f>
        <v/>
      </c>
      <c r="AI191" s="220" t="str">
        <f>IF($B191="","",IF('Emissions (daily means)'!$BI191=0,"*",IF('Emissions (daily means)'!AL191="","*",'Emissions (daily means)'!AL191)))</f>
        <v/>
      </c>
      <c r="AJ191" s="216" t="str">
        <f>IF($B191="","",IF('Emissions (daily means)'!$BI191=0,"*",IF('Emissions (daily means)'!AM191="","*",'Emissions (daily means)'!AM191)))</f>
        <v/>
      </c>
      <c r="AK191" s="223" t="str">
        <f>IF($B191="","",IF('Emissions (daily means)'!$BI191=0,"*",IF('Emissions (daily means)'!AN191="","*",'Emissions (daily means)'!AN191)))</f>
        <v/>
      </c>
      <c r="AL191" s="224" t="str">
        <f>IF($B191="","",IF('Emissions (daily means)'!$BI191=0,"*",IF('Emissions (daily means)'!AO191="","*",'Emissions (daily means)'!AO191)))</f>
        <v/>
      </c>
      <c r="AM191" s="225" t="str">
        <f>IF($B191="","",IF('Emissions (daily means)'!$BI191=0,"*",IF('Emissions (daily means)'!BC191="","*",'Emissions (daily means)'!BC191)))</f>
        <v/>
      </c>
      <c r="AN191" s="226" t="str">
        <f>IF($B191="","",IF('Emissions (daily means)'!$BI191=0,"*",IF('Emissions (daily means)'!BD191="","*",'Emissions (daily means)'!BD191)))</f>
        <v/>
      </c>
      <c r="AO191" s="227" t="str">
        <f>IF($B191="","",IF('Emissions (daily means)'!$BI191=0,"*",IF('Emissions (daily means)'!BE191="","*",'Emissions (daily means)'!BE191)))</f>
        <v/>
      </c>
      <c r="AP191" s="217"/>
      <c r="BI191" s="157" t="str">
        <f t="shared" si="78"/>
        <v/>
      </c>
      <c r="BJ191" s="157" t="str">
        <f t="shared" si="75"/>
        <v/>
      </c>
      <c r="BK191" s="66" t="str">
        <f t="shared" si="76"/>
        <v/>
      </c>
      <c r="BL191" s="65" t="str">
        <f t="shared" si="81"/>
        <v/>
      </c>
      <c r="BM191" s="64" t="str">
        <f t="shared" si="81"/>
        <v/>
      </c>
      <c r="BN191" s="64" t="str">
        <f t="shared" si="81"/>
        <v/>
      </c>
      <c r="BO191" s="64" t="str">
        <f t="shared" si="81"/>
        <v/>
      </c>
      <c r="BP191" s="65" t="str">
        <f t="shared" si="81"/>
        <v/>
      </c>
      <c r="BQ191" s="65" t="str">
        <f t="shared" si="80"/>
        <v/>
      </c>
      <c r="BR191" s="65" t="str">
        <f t="shared" si="80"/>
        <v/>
      </c>
      <c r="BS191" s="65" t="str">
        <f t="shared" si="80"/>
        <v/>
      </c>
      <c r="BT191" s="64" t="str">
        <f t="shared" si="79"/>
        <v/>
      </c>
      <c r="BU191" s="65" t="str">
        <f t="shared" si="79"/>
        <v/>
      </c>
      <c r="BV191" s="65" t="str">
        <f t="shared" si="79"/>
        <v/>
      </c>
      <c r="BW191" s="65" t="str">
        <f t="shared" si="79"/>
        <v/>
      </c>
      <c r="BX191" s="65" t="str">
        <f t="shared" si="79"/>
        <v/>
      </c>
      <c r="BY191" s="65" t="str">
        <f t="shared" si="79"/>
        <v/>
      </c>
      <c r="BZ191" s="169" t="str">
        <f t="shared" si="77"/>
        <v/>
      </c>
      <c r="CH191" s="157" t="str">
        <f t="shared" si="57"/>
        <v/>
      </c>
      <c r="CI191" s="157" t="str">
        <f t="shared" si="58"/>
        <v/>
      </c>
      <c r="CJ191" s="165" t="str">
        <f t="shared" si="59"/>
        <v/>
      </c>
      <c r="CK191" s="66" t="str">
        <f t="shared" si="60"/>
        <v/>
      </c>
      <c r="CL191" s="65" t="str">
        <f t="shared" si="61"/>
        <v/>
      </c>
      <c r="CM191" s="64" t="str">
        <f t="shared" si="62"/>
        <v/>
      </c>
      <c r="CN191" s="64" t="str">
        <f t="shared" si="63"/>
        <v/>
      </c>
      <c r="CO191" s="64" t="str">
        <f t="shared" si="64"/>
        <v/>
      </c>
      <c r="CP191" s="65" t="str">
        <f t="shared" si="65"/>
        <v/>
      </c>
      <c r="CQ191" s="65" t="str">
        <f t="shared" si="66"/>
        <v/>
      </c>
      <c r="CR191" s="65" t="str">
        <f t="shared" si="67"/>
        <v/>
      </c>
      <c r="CS191" s="65" t="str">
        <f t="shared" si="68"/>
        <v/>
      </c>
      <c r="CT191" s="64" t="str">
        <f t="shared" si="69"/>
        <v/>
      </c>
      <c r="CU191" s="65" t="str">
        <f t="shared" si="70"/>
        <v/>
      </c>
      <c r="CV191" s="65" t="str">
        <f t="shared" si="71"/>
        <v/>
      </c>
      <c r="CW191" s="65" t="str">
        <f t="shared" si="72"/>
        <v/>
      </c>
      <c r="CX191" s="65" t="str">
        <f t="shared" si="73"/>
        <v/>
      </c>
      <c r="CY191" s="65" t="str">
        <f t="shared" si="74"/>
        <v/>
      </c>
    </row>
    <row r="192" spans="2:103" ht="15.75" customHeight="1" x14ac:dyDescent="0.25">
      <c r="B192" s="213" t="str">
        <f>IF('Emissions (daily means)'!D192="","",'Emissions (daily means)'!D192)</f>
        <v/>
      </c>
      <c r="C192" s="213" t="str">
        <f>IF('Emissions (daily means)'!B192="","",'Emissions (daily means)'!B192)</f>
        <v/>
      </c>
      <c r="D192" s="214" t="str">
        <f>IF('Emissions (daily means)'!E192="","",'Emissions (daily means)'!E192)</f>
        <v/>
      </c>
      <c r="E192" s="215" t="str">
        <f>IF('Emissions (daily means)'!F192="","",'Emissions (daily means)'!F192)</f>
        <v/>
      </c>
      <c r="F192" s="216" t="str">
        <f>IF($B192="","",IF('Emissions (daily means)'!$BI192=0,"*",IF('Emissions (daily means)'!I192="","*",'Emissions (daily means)'!I192)))</f>
        <v/>
      </c>
      <c r="G192" s="217" t="str">
        <f>IF($B192="","",IF('Emissions (daily means)'!$BI192=0,"*",IF('Emissions (daily means)'!J192="","*",'Emissions (daily means)'!J192)))</f>
        <v/>
      </c>
      <c r="H192" s="216" t="str">
        <f>IF($B192="","",IF('Emissions (daily means)'!$BI192=0,"*",IF('Emissions (daily means)'!K192="","*",'Emissions (daily means)'!K192)))</f>
        <v/>
      </c>
      <c r="I192" s="217" t="str">
        <f>IF($B192="","",IF('Emissions (daily means)'!$BI192=0,"*",IF('Emissions (daily means)'!L192="","*",'Emissions (daily means)'!L192)))</f>
        <v/>
      </c>
      <c r="J192" s="216" t="str">
        <f>IF($B192="","",IF('Emissions (daily means)'!$BI192=0,"*",IF('Emissions (daily means)'!M192="","*",'Emissions (daily means)'!M192)))</f>
        <v/>
      </c>
      <c r="K192" s="216" t="str">
        <f>IF($B192="","",IF('Emissions (daily means)'!$BI192=0,"*",IF('Emissions (daily means)'!N192="","*",'Emissions (daily means)'!N192)))</f>
        <v/>
      </c>
      <c r="L192" s="218" t="str">
        <f>IF($B192="","",IF('Emissions (daily means)'!$BI192=0,"*",IF('Emissions (daily means)'!O192="","*",'Emissions (daily means)'!O192)))</f>
        <v/>
      </c>
      <c r="M192" s="213" t="str">
        <f>IF($B192="","",IF('Emissions (daily means)'!$BI192=0,"*",IF('Emissions (daily means)'!P192="","*",'Emissions (daily means)'!P192)))</f>
        <v/>
      </c>
      <c r="N192" s="216" t="str">
        <f>IF($B192="","",IF('Emissions (daily means)'!$BI192=0,"*",IF('Emissions (daily means)'!Q192="","*",'Emissions (daily means)'!Q192)))</f>
        <v/>
      </c>
      <c r="O192" s="216" t="str">
        <f>IF($B192="","",IF('Emissions (daily means)'!$BI192=0,"*",IF('Emissions (daily means)'!R192="","*",'Emissions (daily means)'!R192)))</f>
        <v/>
      </c>
      <c r="P192" s="216" t="str">
        <f>IF($B192="","",IF('Emissions (daily means)'!$BI192=0,"*",IF('Emissions (daily means)'!S192="","*",'Emissions (daily means)'!S192)))</f>
        <v/>
      </c>
      <c r="Q192" s="219" t="str">
        <f>IF($B192="","",IF('Emissions (daily means)'!$BI192=0,"*",IF('Emissions (daily means)'!T192="","*",'Emissions (daily means)'!T192)))</f>
        <v/>
      </c>
      <c r="R192" s="220" t="str">
        <f>IF($B192="","",IF('Emissions (daily means)'!$BI192=0,"*",IF('Emissions (daily means)'!U192="","*",'Emissions (daily means)'!U192)))</f>
        <v/>
      </c>
      <c r="S192" s="217" t="str">
        <f>IF($B192="","",IF('Emissions (daily means)'!$BI192=0,"*",IF('Emissions (daily means)'!V192="","*",'Emissions (daily means)'!V192)))</f>
        <v/>
      </c>
      <c r="T192" s="216" t="str">
        <f>IF($B192="","",IF('Emissions (daily means)'!$BI192=0,"*",IF('Emissions (daily means)'!W192="","*",'Emissions (daily means)'!W192)))</f>
        <v/>
      </c>
      <c r="U192" s="219" t="str">
        <f>IF($B192="","",IF('Emissions (daily means)'!$BI192=0,"*",IF('Emissions (daily means)'!X192="","*",'Emissions (daily means)'!X192)))</f>
        <v/>
      </c>
      <c r="V192" s="221" t="str">
        <f>IF($B192="","",IF('Emissions (daily means)'!$BI192=0,"*",IF('Emissions (daily means)'!Y192="","*",'Emissions (daily means)'!Y192)))</f>
        <v/>
      </c>
      <c r="W192" s="217" t="str">
        <f>IF($B192="","",IF('Emissions (daily means)'!$BI192=0,"*",IF('Emissions (daily means)'!Z192="","*",'Emissions (daily means)'!Z192)))</f>
        <v/>
      </c>
      <c r="X192" s="217" t="str">
        <f>IF($B192="","",IF('Emissions (daily means)'!$BI192=0,"*",IF('Emissions (daily means)'!AA192="","*",'Emissions (daily means)'!AA192)))</f>
        <v/>
      </c>
      <c r="Y192" s="219" t="str">
        <f>IF($B192="","",IF('Emissions (daily means)'!$BI192=0,"*",IF('Emissions (daily means)'!AB192="","*",'Emissions (daily means)'!AB192)))</f>
        <v/>
      </c>
      <c r="Z192" s="220" t="str">
        <f>IF($B192="","",IF('Emissions (daily means)'!$BI192=0,"*",IF('Emissions (daily means)'!AC192="","*",'Emissions (daily means)'!AC192)))</f>
        <v/>
      </c>
      <c r="AA192" s="216" t="str">
        <f>IF($B192="","",IF('Emissions (daily means)'!$BI192=0,"*",IF('Emissions (daily means)'!AD192="","*",'Emissions (daily means)'!AD192)))</f>
        <v/>
      </c>
      <c r="AB192" s="216" t="str">
        <f>IF($B192="","",IF('Emissions (daily means)'!$BI192=0,"*",IF('Emissions (daily means)'!AE192="","*",'Emissions (daily means)'!AE192)))</f>
        <v/>
      </c>
      <c r="AC192" s="216" t="str">
        <f>IF($B192="","",IF('Emissions (daily means)'!$BI192=0,"*",IF('Emissions (daily means)'!AF192="","*",'Emissions (daily means)'!AF192)))</f>
        <v/>
      </c>
      <c r="AD192" s="216" t="str">
        <f>IF($B192="","",IF('Emissions (daily means)'!$BI192=0,"*",IF('Emissions (daily means)'!AG192="","*",'Emissions (daily means)'!AG192)))</f>
        <v/>
      </c>
      <c r="AE192" s="216" t="str">
        <f>IF($B192="","",IF('Emissions (daily means)'!$BI192=0,"*",IF('Emissions (daily means)'!AH192="","*",'Emissions (daily means)'!AH192)))</f>
        <v/>
      </c>
      <c r="AF192" s="216" t="str">
        <f>IF($B192="","",IF('Emissions (daily means)'!$BI192=0,"*",IF('Emissions (daily means)'!AI192="","*",'Emissions (daily means)'!AI192)))</f>
        <v/>
      </c>
      <c r="AG192" s="216" t="str">
        <f>IF($B192="","",IF('Emissions (daily means)'!$BI192=0,"*",IF('Emissions (daily means)'!AJ192="","*",'Emissions (daily means)'!AJ192)))</f>
        <v/>
      </c>
      <c r="AH192" s="217" t="str">
        <f>IF($B192="","",IF('Emissions (daily means)'!$BI192=0,"*",IF('Emissions (daily means)'!AK192="","*",'Emissions (daily means)'!AK192)))</f>
        <v/>
      </c>
      <c r="AI192" s="220" t="str">
        <f>IF($B192="","",IF('Emissions (daily means)'!$BI192=0,"*",IF('Emissions (daily means)'!AL192="","*",'Emissions (daily means)'!AL192)))</f>
        <v/>
      </c>
      <c r="AJ192" s="216" t="str">
        <f>IF($B192="","",IF('Emissions (daily means)'!$BI192=0,"*",IF('Emissions (daily means)'!AM192="","*",'Emissions (daily means)'!AM192)))</f>
        <v/>
      </c>
      <c r="AK192" s="223" t="str">
        <f>IF($B192="","",IF('Emissions (daily means)'!$BI192=0,"*",IF('Emissions (daily means)'!AN192="","*",'Emissions (daily means)'!AN192)))</f>
        <v/>
      </c>
      <c r="AL192" s="224" t="str">
        <f>IF($B192="","",IF('Emissions (daily means)'!$BI192=0,"*",IF('Emissions (daily means)'!AO192="","*",'Emissions (daily means)'!AO192)))</f>
        <v/>
      </c>
      <c r="AM192" s="225" t="str">
        <f>IF($B192="","",IF('Emissions (daily means)'!$BI192=0,"*",IF('Emissions (daily means)'!BC192="","*",'Emissions (daily means)'!BC192)))</f>
        <v/>
      </c>
      <c r="AN192" s="226" t="str">
        <f>IF($B192="","",IF('Emissions (daily means)'!$BI192=0,"*",IF('Emissions (daily means)'!BD192="","*",'Emissions (daily means)'!BD192)))</f>
        <v/>
      </c>
      <c r="AO192" s="227" t="str">
        <f>IF($B192="","",IF('Emissions (daily means)'!$BI192=0,"*",IF('Emissions (daily means)'!BE192="","*",'Emissions (daily means)'!BE192)))</f>
        <v/>
      </c>
      <c r="AP192" s="217"/>
      <c r="BI192" s="157" t="str">
        <f t="shared" si="78"/>
        <v/>
      </c>
      <c r="BJ192" s="157" t="str">
        <f t="shared" si="75"/>
        <v/>
      </c>
      <c r="BK192" s="66" t="str">
        <f t="shared" si="76"/>
        <v/>
      </c>
      <c r="BL192" s="65" t="str">
        <f t="shared" si="81"/>
        <v/>
      </c>
      <c r="BM192" s="64" t="str">
        <f t="shared" si="81"/>
        <v/>
      </c>
      <c r="BN192" s="64" t="str">
        <f t="shared" si="81"/>
        <v/>
      </c>
      <c r="BO192" s="64" t="str">
        <f t="shared" si="81"/>
        <v/>
      </c>
      <c r="BP192" s="65" t="str">
        <f t="shared" si="81"/>
        <v/>
      </c>
      <c r="BQ192" s="65" t="str">
        <f t="shared" si="80"/>
        <v/>
      </c>
      <c r="BR192" s="65" t="str">
        <f t="shared" si="80"/>
        <v/>
      </c>
      <c r="BS192" s="65" t="str">
        <f t="shared" si="80"/>
        <v/>
      </c>
      <c r="BT192" s="64" t="str">
        <f t="shared" si="79"/>
        <v/>
      </c>
      <c r="BU192" s="65" t="str">
        <f t="shared" si="79"/>
        <v/>
      </c>
      <c r="BV192" s="65" t="str">
        <f t="shared" si="79"/>
        <v/>
      </c>
      <c r="BW192" s="65" t="str">
        <f t="shared" si="79"/>
        <v/>
      </c>
      <c r="BX192" s="65" t="str">
        <f t="shared" si="79"/>
        <v/>
      </c>
      <c r="BY192" s="65" t="str">
        <f t="shared" si="79"/>
        <v/>
      </c>
      <c r="BZ192" s="169" t="str">
        <f t="shared" si="77"/>
        <v/>
      </c>
      <c r="CH192" s="157" t="str">
        <f t="shared" si="57"/>
        <v/>
      </c>
      <c r="CI192" s="157" t="str">
        <f t="shared" si="58"/>
        <v/>
      </c>
      <c r="CJ192" s="165" t="str">
        <f t="shared" si="59"/>
        <v/>
      </c>
      <c r="CK192" s="66" t="str">
        <f t="shared" si="60"/>
        <v/>
      </c>
      <c r="CL192" s="65" t="str">
        <f t="shared" si="61"/>
        <v/>
      </c>
      <c r="CM192" s="64" t="str">
        <f t="shared" si="62"/>
        <v/>
      </c>
      <c r="CN192" s="64" t="str">
        <f t="shared" si="63"/>
        <v/>
      </c>
      <c r="CO192" s="64" t="str">
        <f t="shared" si="64"/>
        <v/>
      </c>
      <c r="CP192" s="65" t="str">
        <f t="shared" si="65"/>
        <v/>
      </c>
      <c r="CQ192" s="65" t="str">
        <f t="shared" si="66"/>
        <v/>
      </c>
      <c r="CR192" s="65" t="str">
        <f t="shared" si="67"/>
        <v/>
      </c>
      <c r="CS192" s="65" t="str">
        <f t="shared" si="68"/>
        <v/>
      </c>
      <c r="CT192" s="64" t="str">
        <f t="shared" si="69"/>
        <v/>
      </c>
      <c r="CU192" s="65" t="str">
        <f t="shared" si="70"/>
        <v/>
      </c>
      <c r="CV192" s="65" t="str">
        <f t="shared" si="71"/>
        <v/>
      </c>
      <c r="CW192" s="65" t="str">
        <f t="shared" si="72"/>
        <v/>
      </c>
      <c r="CX192" s="65" t="str">
        <f t="shared" si="73"/>
        <v/>
      </c>
      <c r="CY192" s="65" t="str">
        <f t="shared" si="74"/>
        <v/>
      </c>
    </row>
    <row r="193" spans="2:103" ht="15.75" customHeight="1" x14ac:dyDescent="0.25">
      <c r="B193" s="213" t="str">
        <f>IF('Emissions (daily means)'!D193="","",'Emissions (daily means)'!D193)</f>
        <v/>
      </c>
      <c r="C193" s="213" t="str">
        <f>IF('Emissions (daily means)'!B193="","",'Emissions (daily means)'!B193)</f>
        <v/>
      </c>
      <c r="D193" s="214" t="str">
        <f>IF('Emissions (daily means)'!E193="","",'Emissions (daily means)'!E193)</f>
        <v/>
      </c>
      <c r="E193" s="215" t="str">
        <f>IF('Emissions (daily means)'!F193="","",'Emissions (daily means)'!F193)</f>
        <v/>
      </c>
      <c r="F193" s="216" t="str">
        <f>IF($B193="","",IF('Emissions (daily means)'!$BI193=0,"*",IF('Emissions (daily means)'!I193="","*",'Emissions (daily means)'!I193)))</f>
        <v/>
      </c>
      <c r="G193" s="217" t="str">
        <f>IF($B193="","",IF('Emissions (daily means)'!$BI193=0,"*",IF('Emissions (daily means)'!J193="","*",'Emissions (daily means)'!J193)))</f>
        <v/>
      </c>
      <c r="H193" s="216" t="str">
        <f>IF($B193="","",IF('Emissions (daily means)'!$BI193=0,"*",IF('Emissions (daily means)'!K193="","*",'Emissions (daily means)'!K193)))</f>
        <v/>
      </c>
      <c r="I193" s="217" t="str">
        <f>IF($B193="","",IF('Emissions (daily means)'!$BI193=0,"*",IF('Emissions (daily means)'!L193="","*",'Emissions (daily means)'!L193)))</f>
        <v/>
      </c>
      <c r="J193" s="216" t="str">
        <f>IF($B193="","",IF('Emissions (daily means)'!$BI193=0,"*",IF('Emissions (daily means)'!M193="","*",'Emissions (daily means)'!M193)))</f>
        <v/>
      </c>
      <c r="K193" s="216" t="str">
        <f>IF($B193="","",IF('Emissions (daily means)'!$BI193=0,"*",IF('Emissions (daily means)'!N193="","*",'Emissions (daily means)'!N193)))</f>
        <v/>
      </c>
      <c r="L193" s="218" t="str">
        <f>IF($B193="","",IF('Emissions (daily means)'!$BI193=0,"*",IF('Emissions (daily means)'!O193="","*",'Emissions (daily means)'!O193)))</f>
        <v/>
      </c>
      <c r="M193" s="213" t="str">
        <f>IF($B193="","",IF('Emissions (daily means)'!$BI193=0,"*",IF('Emissions (daily means)'!P193="","*",'Emissions (daily means)'!P193)))</f>
        <v/>
      </c>
      <c r="N193" s="216" t="str">
        <f>IF($B193="","",IF('Emissions (daily means)'!$BI193=0,"*",IF('Emissions (daily means)'!Q193="","*",'Emissions (daily means)'!Q193)))</f>
        <v/>
      </c>
      <c r="O193" s="216" t="str">
        <f>IF($B193="","",IF('Emissions (daily means)'!$BI193=0,"*",IF('Emissions (daily means)'!R193="","*",'Emissions (daily means)'!R193)))</f>
        <v/>
      </c>
      <c r="P193" s="216" t="str">
        <f>IF($B193="","",IF('Emissions (daily means)'!$BI193=0,"*",IF('Emissions (daily means)'!S193="","*",'Emissions (daily means)'!S193)))</f>
        <v/>
      </c>
      <c r="Q193" s="219" t="str">
        <f>IF($B193="","",IF('Emissions (daily means)'!$BI193=0,"*",IF('Emissions (daily means)'!T193="","*",'Emissions (daily means)'!T193)))</f>
        <v/>
      </c>
      <c r="R193" s="220" t="str">
        <f>IF($B193="","",IF('Emissions (daily means)'!$BI193=0,"*",IF('Emissions (daily means)'!U193="","*",'Emissions (daily means)'!U193)))</f>
        <v/>
      </c>
      <c r="S193" s="217" t="str">
        <f>IF($B193="","",IF('Emissions (daily means)'!$BI193=0,"*",IF('Emissions (daily means)'!V193="","*",'Emissions (daily means)'!V193)))</f>
        <v/>
      </c>
      <c r="T193" s="216" t="str">
        <f>IF($B193="","",IF('Emissions (daily means)'!$BI193=0,"*",IF('Emissions (daily means)'!W193="","*",'Emissions (daily means)'!W193)))</f>
        <v/>
      </c>
      <c r="U193" s="219" t="str">
        <f>IF($B193="","",IF('Emissions (daily means)'!$BI193=0,"*",IF('Emissions (daily means)'!X193="","*",'Emissions (daily means)'!X193)))</f>
        <v/>
      </c>
      <c r="V193" s="221" t="str">
        <f>IF($B193="","",IF('Emissions (daily means)'!$BI193=0,"*",IF('Emissions (daily means)'!Y193="","*",'Emissions (daily means)'!Y193)))</f>
        <v/>
      </c>
      <c r="W193" s="217" t="str">
        <f>IF($B193="","",IF('Emissions (daily means)'!$BI193=0,"*",IF('Emissions (daily means)'!Z193="","*",'Emissions (daily means)'!Z193)))</f>
        <v/>
      </c>
      <c r="X193" s="217" t="str">
        <f>IF($B193="","",IF('Emissions (daily means)'!$BI193=0,"*",IF('Emissions (daily means)'!AA193="","*",'Emissions (daily means)'!AA193)))</f>
        <v/>
      </c>
      <c r="Y193" s="219" t="str">
        <f>IF($B193="","",IF('Emissions (daily means)'!$BI193=0,"*",IF('Emissions (daily means)'!AB193="","*",'Emissions (daily means)'!AB193)))</f>
        <v/>
      </c>
      <c r="Z193" s="220" t="str">
        <f>IF($B193="","",IF('Emissions (daily means)'!$BI193=0,"*",IF('Emissions (daily means)'!AC193="","*",'Emissions (daily means)'!AC193)))</f>
        <v/>
      </c>
      <c r="AA193" s="216" t="str">
        <f>IF($B193="","",IF('Emissions (daily means)'!$BI193=0,"*",IF('Emissions (daily means)'!AD193="","*",'Emissions (daily means)'!AD193)))</f>
        <v/>
      </c>
      <c r="AB193" s="216" t="str">
        <f>IF($B193="","",IF('Emissions (daily means)'!$BI193=0,"*",IF('Emissions (daily means)'!AE193="","*",'Emissions (daily means)'!AE193)))</f>
        <v/>
      </c>
      <c r="AC193" s="216" t="str">
        <f>IF($B193="","",IF('Emissions (daily means)'!$BI193=0,"*",IF('Emissions (daily means)'!AF193="","*",'Emissions (daily means)'!AF193)))</f>
        <v/>
      </c>
      <c r="AD193" s="216" t="str">
        <f>IF($B193="","",IF('Emissions (daily means)'!$BI193=0,"*",IF('Emissions (daily means)'!AG193="","*",'Emissions (daily means)'!AG193)))</f>
        <v/>
      </c>
      <c r="AE193" s="216" t="str">
        <f>IF($B193="","",IF('Emissions (daily means)'!$BI193=0,"*",IF('Emissions (daily means)'!AH193="","*",'Emissions (daily means)'!AH193)))</f>
        <v/>
      </c>
      <c r="AF193" s="216" t="str">
        <f>IF($B193="","",IF('Emissions (daily means)'!$BI193=0,"*",IF('Emissions (daily means)'!AI193="","*",'Emissions (daily means)'!AI193)))</f>
        <v/>
      </c>
      <c r="AG193" s="216" t="str">
        <f>IF($B193="","",IF('Emissions (daily means)'!$BI193=0,"*",IF('Emissions (daily means)'!AJ193="","*",'Emissions (daily means)'!AJ193)))</f>
        <v/>
      </c>
      <c r="AH193" s="217" t="str">
        <f>IF($B193="","",IF('Emissions (daily means)'!$BI193=0,"*",IF('Emissions (daily means)'!AK193="","*",'Emissions (daily means)'!AK193)))</f>
        <v/>
      </c>
      <c r="AI193" s="220" t="str">
        <f>IF($B193="","",IF('Emissions (daily means)'!$BI193=0,"*",IF('Emissions (daily means)'!AL193="","*",'Emissions (daily means)'!AL193)))</f>
        <v/>
      </c>
      <c r="AJ193" s="216" t="str">
        <f>IF($B193="","",IF('Emissions (daily means)'!$BI193=0,"*",IF('Emissions (daily means)'!AM193="","*",'Emissions (daily means)'!AM193)))</f>
        <v/>
      </c>
      <c r="AK193" s="223" t="str">
        <f>IF($B193="","",IF('Emissions (daily means)'!$BI193=0,"*",IF('Emissions (daily means)'!AN193="","*",'Emissions (daily means)'!AN193)))</f>
        <v/>
      </c>
      <c r="AL193" s="224" t="str">
        <f>IF($B193="","",IF('Emissions (daily means)'!$BI193=0,"*",IF('Emissions (daily means)'!AO193="","*",'Emissions (daily means)'!AO193)))</f>
        <v/>
      </c>
      <c r="AM193" s="225" t="str">
        <f>IF($B193="","",IF('Emissions (daily means)'!$BI193=0,"*",IF('Emissions (daily means)'!BC193="","*",'Emissions (daily means)'!BC193)))</f>
        <v/>
      </c>
      <c r="AN193" s="226" t="str">
        <f>IF($B193="","",IF('Emissions (daily means)'!$BI193=0,"*",IF('Emissions (daily means)'!BD193="","*",'Emissions (daily means)'!BD193)))</f>
        <v/>
      </c>
      <c r="AO193" s="227" t="str">
        <f>IF($B193="","",IF('Emissions (daily means)'!$BI193=0,"*",IF('Emissions (daily means)'!BE193="","*",'Emissions (daily means)'!BE193)))</f>
        <v/>
      </c>
      <c r="AP193" s="217"/>
      <c r="BI193" s="157" t="str">
        <f t="shared" si="78"/>
        <v/>
      </c>
      <c r="BJ193" s="157" t="str">
        <f t="shared" si="75"/>
        <v/>
      </c>
      <c r="BK193" s="66" t="str">
        <f t="shared" si="76"/>
        <v/>
      </c>
      <c r="BL193" s="65" t="str">
        <f t="shared" si="81"/>
        <v/>
      </c>
      <c r="BM193" s="64" t="str">
        <f t="shared" si="81"/>
        <v/>
      </c>
      <c r="BN193" s="64" t="str">
        <f t="shared" si="81"/>
        <v/>
      </c>
      <c r="BO193" s="64" t="str">
        <f t="shared" si="81"/>
        <v/>
      </c>
      <c r="BP193" s="65" t="str">
        <f t="shared" si="81"/>
        <v/>
      </c>
      <c r="BQ193" s="65" t="str">
        <f t="shared" si="80"/>
        <v/>
      </c>
      <c r="BR193" s="65" t="str">
        <f t="shared" si="80"/>
        <v/>
      </c>
      <c r="BS193" s="65" t="str">
        <f t="shared" si="80"/>
        <v/>
      </c>
      <c r="BT193" s="64" t="str">
        <f t="shared" si="79"/>
        <v/>
      </c>
      <c r="BU193" s="65" t="str">
        <f t="shared" si="79"/>
        <v/>
      </c>
      <c r="BV193" s="65" t="str">
        <f t="shared" si="79"/>
        <v/>
      </c>
      <c r="BW193" s="65" t="str">
        <f t="shared" si="79"/>
        <v/>
      </c>
      <c r="BX193" s="65" t="str">
        <f t="shared" si="79"/>
        <v/>
      </c>
      <c r="BY193" s="65" t="str">
        <f t="shared" si="79"/>
        <v/>
      </c>
      <c r="BZ193" s="169" t="str">
        <f t="shared" si="77"/>
        <v/>
      </c>
      <c r="CH193" s="157" t="str">
        <f t="shared" si="57"/>
        <v/>
      </c>
      <c r="CI193" s="157" t="str">
        <f t="shared" si="58"/>
        <v/>
      </c>
      <c r="CJ193" s="165" t="str">
        <f t="shared" si="59"/>
        <v/>
      </c>
      <c r="CK193" s="66" t="str">
        <f t="shared" si="60"/>
        <v/>
      </c>
      <c r="CL193" s="65" t="str">
        <f t="shared" si="61"/>
        <v/>
      </c>
      <c r="CM193" s="64" t="str">
        <f t="shared" si="62"/>
        <v/>
      </c>
      <c r="CN193" s="64" t="str">
        <f t="shared" si="63"/>
        <v/>
      </c>
      <c r="CO193" s="64" t="str">
        <f t="shared" si="64"/>
        <v/>
      </c>
      <c r="CP193" s="65" t="str">
        <f t="shared" si="65"/>
        <v/>
      </c>
      <c r="CQ193" s="65" t="str">
        <f t="shared" si="66"/>
        <v/>
      </c>
      <c r="CR193" s="65" t="str">
        <f t="shared" si="67"/>
        <v/>
      </c>
      <c r="CS193" s="65" t="str">
        <f t="shared" si="68"/>
        <v/>
      </c>
      <c r="CT193" s="64" t="str">
        <f t="shared" si="69"/>
        <v/>
      </c>
      <c r="CU193" s="65" t="str">
        <f t="shared" si="70"/>
        <v/>
      </c>
      <c r="CV193" s="65" t="str">
        <f t="shared" si="71"/>
        <v/>
      </c>
      <c r="CW193" s="65" t="str">
        <f t="shared" si="72"/>
        <v/>
      </c>
      <c r="CX193" s="65" t="str">
        <f t="shared" si="73"/>
        <v/>
      </c>
      <c r="CY193" s="65" t="str">
        <f t="shared" si="74"/>
        <v/>
      </c>
    </row>
    <row r="194" spans="2:103" ht="15.75" customHeight="1" x14ac:dyDescent="0.25">
      <c r="B194" s="213" t="str">
        <f>IF('Emissions (daily means)'!D194="","",'Emissions (daily means)'!D194)</f>
        <v/>
      </c>
      <c r="C194" s="213" t="str">
        <f>IF('Emissions (daily means)'!B194="","",'Emissions (daily means)'!B194)</f>
        <v/>
      </c>
      <c r="D194" s="214" t="str">
        <f>IF('Emissions (daily means)'!E194="","",'Emissions (daily means)'!E194)</f>
        <v/>
      </c>
      <c r="E194" s="215" t="str">
        <f>IF('Emissions (daily means)'!F194="","",'Emissions (daily means)'!F194)</f>
        <v/>
      </c>
      <c r="F194" s="216" t="str">
        <f>IF($B194="","",IF('Emissions (daily means)'!$BI194=0,"*",IF('Emissions (daily means)'!I194="","*",'Emissions (daily means)'!I194)))</f>
        <v/>
      </c>
      <c r="G194" s="217" t="str">
        <f>IF($B194="","",IF('Emissions (daily means)'!$BI194=0,"*",IF('Emissions (daily means)'!J194="","*",'Emissions (daily means)'!J194)))</f>
        <v/>
      </c>
      <c r="H194" s="216" t="str">
        <f>IF($B194="","",IF('Emissions (daily means)'!$BI194=0,"*",IF('Emissions (daily means)'!K194="","*",'Emissions (daily means)'!K194)))</f>
        <v/>
      </c>
      <c r="I194" s="217" t="str">
        <f>IF($B194="","",IF('Emissions (daily means)'!$BI194=0,"*",IF('Emissions (daily means)'!L194="","*",'Emissions (daily means)'!L194)))</f>
        <v/>
      </c>
      <c r="J194" s="216" t="str">
        <f>IF($B194="","",IF('Emissions (daily means)'!$BI194=0,"*",IF('Emissions (daily means)'!M194="","*",'Emissions (daily means)'!M194)))</f>
        <v/>
      </c>
      <c r="K194" s="216" t="str">
        <f>IF($B194="","",IF('Emissions (daily means)'!$BI194=0,"*",IF('Emissions (daily means)'!N194="","*",'Emissions (daily means)'!N194)))</f>
        <v/>
      </c>
      <c r="L194" s="218" t="str">
        <f>IF($B194="","",IF('Emissions (daily means)'!$BI194=0,"*",IF('Emissions (daily means)'!O194="","*",'Emissions (daily means)'!O194)))</f>
        <v/>
      </c>
      <c r="M194" s="213" t="str">
        <f>IF($B194="","",IF('Emissions (daily means)'!$BI194=0,"*",IF('Emissions (daily means)'!P194="","*",'Emissions (daily means)'!P194)))</f>
        <v/>
      </c>
      <c r="N194" s="216" t="str">
        <f>IF($B194="","",IF('Emissions (daily means)'!$BI194=0,"*",IF('Emissions (daily means)'!Q194="","*",'Emissions (daily means)'!Q194)))</f>
        <v/>
      </c>
      <c r="O194" s="216" t="str">
        <f>IF($B194="","",IF('Emissions (daily means)'!$BI194=0,"*",IF('Emissions (daily means)'!R194="","*",'Emissions (daily means)'!R194)))</f>
        <v/>
      </c>
      <c r="P194" s="216" t="str">
        <f>IF($B194="","",IF('Emissions (daily means)'!$BI194=0,"*",IF('Emissions (daily means)'!S194="","*",'Emissions (daily means)'!S194)))</f>
        <v/>
      </c>
      <c r="Q194" s="219" t="str">
        <f>IF($B194="","",IF('Emissions (daily means)'!$BI194=0,"*",IF('Emissions (daily means)'!T194="","*",'Emissions (daily means)'!T194)))</f>
        <v/>
      </c>
      <c r="R194" s="220" t="str">
        <f>IF($B194="","",IF('Emissions (daily means)'!$BI194=0,"*",IF('Emissions (daily means)'!U194="","*",'Emissions (daily means)'!U194)))</f>
        <v/>
      </c>
      <c r="S194" s="217" t="str">
        <f>IF($B194="","",IF('Emissions (daily means)'!$BI194=0,"*",IF('Emissions (daily means)'!V194="","*",'Emissions (daily means)'!V194)))</f>
        <v/>
      </c>
      <c r="T194" s="216" t="str">
        <f>IF($B194="","",IF('Emissions (daily means)'!$BI194=0,"*",IF('Emissions (daily means)'!W194="","*",'Emissions (daily means)'!W194)))</f>
        <v/>
      </c>
      <c r="U194" s="219" t="str">
        <f>IF($B194="","",IF('Emissions (daily means)'!$BI194=0,"*",IF('Emissions (daily means)'!X194="","*",'Emissions (daily means)'!X194)))</f>
        <v/>
      </c>
      <c r="V194" s="221" t="str">
        <f>IF($B194="","",IF('Emissions (daily means)'!$BI194=0,"*",IF('Emissions (daily means)'!Y194="","*",'Emissions (daily means)'!Y194)))</f>
        <v/>
      </c>
      <c r="W194" s="217" t="str">
        <f>IF($B194="","",IF('Emissions (daily means)'!$BI194=0,"*",IF('Emissions (daily means)'!Z194="","*",'Emissions (daily means)'!Z194)))</f>
        <v/>
      </c>
      <c r="X194" s="217" t="str">
        <f>IF($B194="","",IF('Emissions (daily means)'!$BI194=0,"*",IF('Emissions (daily means)'!AA194="","*",'Emissions (daily means)'!AA194)))</f>
        <v/>
      </c>
      <c r="Y194" s="219" t="str">
        <f>IF($B194="","",IF('Emissions (daily means)'!$BI194=0,"*",IF('Emissions (daily means)'!AB194="","*",'Emissions (daily means)'!AB194)))</f>
        <v/>
      </c>
      <c r="Z194" s="220" t="str">
        <f>IF($B194="","",IF('Emissions (daily means)'!$BI194=0,"*",IF('Emissions (daily means)'!AC194="","*",'Emissions (daily means)'!AC194)))</f>
        <v/>
      </c>
      <c r="AA194" s="216" t="str">
        <f>IF($B194="","",IF('Emissions (daily means)'!$BI194=0,"*",IF('Emissions (daily means)'!AD194="","*",'Emissions (daily means)'!AD194)))</f>
        <v/>
      </c>
      <c r="AB194" s="216" t="str">
        <f>IF($B194="","",IF('Emissions (daily means)'!$BI194=0,"*",IF('Emissions (daily means)'!AE194="","*",'Emissions (daily means)'!AE194)))</f>
        <v/>
      </c>
      <c r="AC194" s="216" t="str">
        <f>IF($B194="","",IF('Emissions (daily means)'!$BI194=0,"*",IF('Emissions (daily means)'!AF194="","*",'Emissions (daily means)'!AF194)))</f>
        <v/>
      </c>
      <c r="AD194" s="216" t="str">
        <f>IF($B194="","",IF('Emissions (daily means)'!$BI194=0,"*",IF('Emissions (daily means)'!AG194="","*",'Emissions (daily means)'!AG194)))</f>
        <v/>
      </c>
      <c r="AE194" s="216" t="str">
        <f>IF($B194="","",IF('Emissions (daily means)'!$BI194=0,"*",IF('Emissions (daily means)'!AH194="","*",'Emissions (daily means)'!AH194)))</f>
        <v/>
      </c>
      <c r="AF194" s="216" t="str">
        <f>IF($B194="","",IF('Emissions (daily means)'!$BI194=0,"*",IF('Emissions (daily means)'!AI194="","*",'Emissions (daily means)'!AI194)))</f>
        <v/>
      </c>
      <c r="AG194" s="216" t="str">
        <f>IF($B194="","",IF('Emissions (daily means)'!$BI194=0,"*",IF('Emissions (daily means)'!AJ194="","*",'Emissions (daily means)'!AJ194)))</f>
        <v/>
      </c>
      <c r="AH194" s="217" t="str">
        <f>IF($B194="","",IF('Emissions (daily means)'!$BI194=0,"*",IF('Emissions (daily means)'!AK194="","*",'Emissions (daily means)'!AK194)))</f>
        <v/>
      </c>
      <c r="AI194" s="220" t="str">
        <f>IF($B194="","",IF('Emissions (daily means)'!$BI194=0,"*",IF('Emissions (daily means)'!AL194="","*",'Emissions (daily means)'!AL194)))</f>
        <v/>
      </c>
      <c r="AJ194" s="216" t="str">
        <f>IF($B194="","",IF('Emissions (daily means)'!$BI194=0,"*",IF('Emissions (daily means)'!AM194="","*",'Emissions (daily means)'!AM194)))</f>
        <v/>
      </c>
      <c r="AK194" s="223" t="str">
        <f>IF($B194="","",IF('Emissions (daily means)'!$BI194=0,"*",IF('Emissions (daily means)'!AN194="","*",'Emissions (daily means)'!AN194)))</f>
        <v/>
      </c>
      <c r="AL194" s="224" t="str">
        <f>IF($B194="","",IF('Emissions (daily means)'!$BI194=0,"*",IF('Emissions (daily means)'!AO194="","*",'Emissions (daily means)'!AO194)))</f>
        <v/>
      </c>
      <c r="AM194" s="225" t="str">
        <f>IF($B194="","",IF('Emissions (daily means)'!$BI194=0,"*",IF('Emissions (daily means)'!BC194="","*",'Emissions (daily means)'!BC194)))</f>
        <v/>
      </c>
      <c r="AN194" s="226" t="str">
        <f>IF($B194="","",IF('Emissions (daily means)'!$BI194=0,"*",IF('Emissions (daily means)'!BD194="","*",'Emissions (daily means)'!BD194)))</f>
        <v/>
      </c>
      <c r="AO194" s="227" t="str">
        <f>IF($B194="","",IF('Emissions (daily means)'!$BI194=0,"*",IF('Emissions (daily means)'!BE194="","*",'Emissions (daily means)'!BE194)))</f>
        <v/>
      </c>
      <c r="AP194" s="217"/>
      <c r="BI194" s="157" t="str">
        <f t="shared" si="78"/>
        <v/>
      </c>
      <c r="BJ194" s="157" t="str">
        <f t="shared" si="75"/>
        <v/>
      </c>
      <c r="BK194" s="66" t="str">
        <f t="shared" si="76"/>
        <v/>
      </c>
      <c r="BL194" s="65" t="str">
        <f t="shared" si="81"/>
        <v/>
      </c>
      <c r="BM194" s="64" t="str">
        <f t="shared" si="81"/>
        <v/>
      </c>
      <c r="BN194" s="64" t="str">
        <f t="shared" si="81"/>
        <v/>
      </c>
      <c r="BO194" s="64" t="str">
        <f t="shared" si="81"/>
        <v/>
      </c>
      <c r="BP194" s="65" t="str">
        <f t="shared" si="81"/>
        <v/>
      </c>
      <c r="BQ194" s="65" t="str">
        <f t="shared" si="80"/>
        <v/>
      </c>
      <c r="BR194" s="65" t="str">
        <f t="shared" si="80"/>
        <v/>
      </c>
      <c r="BS194" s="65" t="str">
        <f t="shared" si="80"/>
        <v/>
      </c>
      <c r="BT194" s="64" t="str">
        <f t="shared" si="79"/>
        <v/>
      </c>
      <c r="BU194" s="65" t="str">
        <f t="shared" si="79"/>
        <v/>
      </c>
      <c r="BV194" s="65" t="str">
        <f t="shared" si="79"/>
        <v/>
      </c>
      <c r="BW194" s="65" t="str">
        <f t="shared" si="79"/>
        <v/>
      </c>
      <c r="BX194" s="65" t="str">
        <f t="shared" si="79"/>
        <v/>
      </c>
      <c r="BY194" s="65" t="str">
        <f t="shared" si="79"/>
        <v/>
      </c>
      <c r="BZ194" s="169" t="str">
        <f t="shared" si="77"/>
        <v/>
      </c>
      <c r="CH194" s="157" t="str">
        <f t="shared" si="57"/>
        <v/>
      </c>
      <c r="CI194" s="157" t="str">
        <f t="shared" si="58"/>
        <v/>
      </c>
      <c r="CJ194" s="165" t="str">
        <f t="shared" si="59"/>
        <v/>
      </c>
      <c r="CK194" s="66" t="str">
        <f t="shared" si="60"/>
        <v/>
      </c>
      <c r="CL194" s="65" t="str">
        <f t="shared" si="61"/>
        <v/>
      </c>
      <c r="CM194" s="64" t="str">
        <f t="shared" si="62"/>
        <v/>
      </c>
      <c r="CN194" s="64" t="str">
        <f t="shared" si="63"/>
        <v/>
      </c>
      <c r="CO194" s="64" t="str">
        <f t="shared" si="64"/>
        <v/>
      </c>
      <c r="CP194" s="65" t="str">
        <f t="shared" si="65"/>
        <v/>
      </c>
      <c r="CQ194" s="65" t="str">
        <f t="shared" si="66"/>
        <v/>
      </c>
      <c r="CR194" s="65" t="str">
        <f t="shared" si="67"/>
        <v/>
      </c>
      <c r="CS194" s="65" t="str">
        <f t="shared" si="68"/>
        <v/>
      </c>
      <c r="CT194" s="64" t="str">
        <f t="shared" si="69"/>
        <v/>
      </c>
      <c r="CU194" s="65" t="str">
        <f t="shared" si="70"/>
        <v/>
      </c>
      <c r="CV194" s="65" t="str">
        <f t="shared" si="71"/>
        <v/>
      </c>
      <c r="CW194" s="65" t="str">
        <f t="shared" si="72"/>
        <v/>
      </c>
      <c r="CX194" s="65" t="str">
        <f t="shared" si="73"/>
        <v/>
      </c>
      <c r="CY194" s="65" t="str">
        <f t="shared" si="74"/>
        <v/>
      </c>
    </row>
    <row r="195" spans="2:103" ht="15.75" customHeight="1" x14ac:dyDescent="0.25">
      <c r="B195" s="213" t="str">
        <f>IF('Emissions (daily means)'!D195="","",'Emissions (daily means)'!D195)</f>
        <v/>
      </c>
      <c r="C195" s="213" t="str">
        <f>IF('Emissions (daily means)'!B195="","",'Emissions (daily means)'!B195)</f>
        <v/>
      </c>
      <c r="D195" s="214" t="str">
        <f>IF('Emissions (daily means)'!E195="","",'Emissions (daily means)'!E195)</f>
        <v/>
      </c>
      <c r="E195" s="215" t="str">
        <f>IF('Emissions (daily means)'!F195="","",'Emissions (daily means)'!F195)</f>
        <v/>
      </c>
      <c r="F195" s="216" t="str">
        <f>IF($B195="","",IF('Emissions (daily means)'!$BI195=0,"*",IF('Emissions (daily means)'!I195="","*",'Emissions (daily means)'!I195)))</f>
        <v/>
      </c>
      <c r="G195" s="217" t="str">
        <f>IF($B195="","",IF('Emissions (daily means)'!$BI195=0,"*",IF('Emissions (daily means)'!J195="","*",'Emissions (daily means)'!J195)))</f>
        <v/>
      </c>
      <c r="H195" s="216" t="str">
        <f>IF($B195="","",IF('Emissions (daily means)'!$BI195=0,"*",IF('Emissions (daily means)'!K195="","*",'Emissions (daily means)'!K195)))</f>
        <v/>
      </c>
      <c r="I195" s="217" t="str">
        <f>IF($B195="","",IF('Emissions (daily means)'!$BI195=0,"*",IF('Emissions (daily means)'!L195="","*",'Emissions (daily means)'!L195)))</f>
        <v/>
      </c>
      <c r="J195" s="216" t="str">
        <f>IF($B195="","",IF('Emissions (daily means)'!$BI195=0,"*",IF('Emissions (daily means)'!M195="","*",'Emissions (daily means)'!M195)))</f>
        <v/>
      </c>
      <c r="K195" s="216" t="str">
        <f>IF($B195="","",IF('Emissions (daily means)'!$BI195=0,"*",IF('Emissions (daily means)'!N195="","*",'Emissions (daily means)'!N195)))</f>
        <v/>
      </c>
      <c r="L195" s="218" t="str">
        <f>IF($B195="","",IF('Emissions (daily means)'!$BI195=0,"*",IF('Emissions (daily means)'!O195="","*",'Emissions (daily means)'!O195)))</f>
        <v/>
      </c>
      <c r="M195" s="213" t="str">
        <f>IF($B195="","",IF('Emissions (daily means)'!$BI195=0,"*",IF('Emissions (daily means)'!P195="","*",'Emissions (daily means)'!P195)))</f>
        <v/>
      </c>
      <c r="N195" s="216" t="str">
        <f>IF($B195="","",IF('Emissions (daily means)'!$BI195=0,"*",IF('Emissions (daily means)'!Q195="","*",'Emissions (daily means)'!Q195)))</f>
        <v/>
      </c>
      <c r="O195" s="216" t="str">
        <f>IF($B195="","",IF('Emissions (daily means)'!$BI195=0,"*",IF('Emissions (daily means)'!R195="","*",'Emissions (daily means)'!R195)))</f>
        <v/>
      </c>
      <c r="P195" s="216" t="str">
        <f>IF($B195="","",IF('Emissions (daily means)'!$BI195=0,"*",IF('Emissions (daily means)'!S195="","*",'Emissions (daily means)'!S195)))</f>
        <v/>
      </c>
      <c r="Q195" s="219" t="str">
        <f>IF($B195="","",IF('Emissions (daily means)'!$BI195=0,"*",IF('Emissions (daily means)'!T195="","*",'Emissions (daily means)'!T195)))</f>
        <v/>
      </c>
      <c r="R195" s="220" t="str">
        <f>IF($B195="","",IF('Emissions (daily means)'!$BI195=0,"*",IF('Emissions (daily means)'!U195="","*",'Emissions (daily means)'!U195)))</f>
        <v/>
      </c>
      <c r="S195" s="217" t="str">
        <f>IF($B195="","",IF('Emissions (daily means)'!$BI195=0,"*",IF('Emissions (daily means)'!V195="","*",'Emissions (daily means)'!V195)))</f>
        <v/>
      </c>
      <c r="T195" s="216" t="str">
        <f>IF($B195="","",IF('Emissions (daily means)'!$BI195=0,"*",IF('Emissions (daily means)'!W195="","*",'Emissions (daily means)'!W195)))</f>
        <v/>
      </c>
      <c r="U195" s="219" t="str">
        <f>IF($B195="","",IF('Emissions (daily means)'!$BI195=0,"*",IF('Emissions (daily means)'!X195="","*",'Emissions (daily means)'!X195)))</f>
        <v/>
      </c>
      <c r="V195" s="221" t="str">
        <f>IF($B195="","",IF('Emissions (daily means)'!$BI195=0,"*",IF('Emissions (daily means)'!Y195="","*",'Emissions (daily means)'!Y195)))</f>
        <v/>
      </c>
      <c r="W195" s="217" t="str">
        <f>IF($B195="","",IF('Emissions (daily means)'!$BI195=0,"*",IF('Emissions (daily means)'!Z195="","*",'Emissions (daily means)'!Z195)))</f>
        <v/>
      </c>
      <c r="X195" s="217" t="str">
        <f>IF($B195="","",IF('Emissions (daily means)'!$BI195=0,"*",IF('Emissions (daily means)'!AA195="","*",'Emissions (daily means)'!AA195)))</f>
        <v/>
      </c>
      <c r="Y195" s="219" t="str">
        <f>IF($B195="","",IF('Emissions (daily means)'!$BI195=0,"*",IF('Emissions (daily means)'!AB195="","*",'Emissions (daily means)'!AB195)))</f>
        <v/>
      </c>
      <c r="Z195" s="220" t="str">
        <f>IF($B195="","",IF('Emissions (daily means)'!$BI195=0,"*",IF('Emissions (daily means)'!AC195="","*",'Emissions (daily means)'!AC195)))</f>
        <v/>
      </c>
      <c r="AA195" s="216" t="str">
        <f>IF($B195="","",IF('Emissions (daily means)'!$BI195=0,"*",IF('Emissions (daily means)'!AD195="","*",'Emissions (daily means)'!AD195)))</f>
        <v/>
      </c>
      <c r="AB195" s="216" t="str">
        <f>IF($B195="","",IF('Emissions (daily means)'!$BI195=0,"*",IF('Emissions (daily means)'!AE195="","*",'Emissions (daily means)'!AE195)))</f>
        <v/>
      </c>
      <c r="AC195" s="216" t="str">
        <f>IF($B195="","",IF('Emissions (daily means)'!$BI195=0,"*",IF('Emissions (daily means)'!AF195="","*",'Emissions (daily means)'!AF195)))</f>
        <v/>
      </c>
      <c r="AD195" s="216" t="str">
        <f>IF($B195="","",IF('Emissions (daily means)'!$BI195=0,"*",IF('Emissions (daily means)'!AG195="","*",'Emissions (daily means)'!AG195)))</f>
        <v/>
      </c>
      <c r="AE195" s="216" t="str">
        <f>IF($B195="","",IF('Emissions (daily means)'!$BI195=0,"*",IF('Emissions (daily means)'!AH195="","*",'Emissions (daily means)'!AH195)))</f>
        <v/>
      </c>
      <c r="AF195" s="216" t="str">
        <f>IF($B195="","",IF('Emissions (daily means)'!$BI195=0,"*",IF('Emissions (daily means)'!AI195="","*",'Emissions (daily means)'!AI195)))</f>
        <v/>
      </c>
      <c r="AG195" s="216" t="str">
        <f>IF($B195="","",IF('Emissions (daily means)'!$BI195=0,"*",IF('Emissions (daily means)'!AJ195="","*",'Emissions (daily means)'!AJ195)))</f>
        <v/>
      </c>
      <c r="AH195" s="217" t="str">
        <f>IF($B195="","",IF('Emissions (daily means)'!$BI195=0,"*",IF('Emissions (daily means)'!AK195="","*",'Emissions (daily means)'!AK195)))</f>
        <v/>
      </c>
      <c r="AI195" s="220" t="str">
        <f>IF($B195="","",IF('Emissions (daily means)'!$BI195=0,"*",IF('Emissions (daily means)'!AL195="","*",'Emissions (daily means)'!AL195)))</f>
        <v/>
      </c>
      <c r="AJ195" s="216" t="str">
        <f>IF($B195="","",IF('Emissions (daily means)'!$BI195=0,"*",IF('Emissions (daily means)'!AM195="","*",'Emissions (daily means)'!AM195)))</f>
        <v/>
      </c>
      <c r="AK195" s="223" t="str">
        <f>IF($B195="","",IF('Emissions (daily means)'!$BI195=0,"*",IF('Emissions (daily means)'!AN195="","*",'Emissions (daily means)'!AN195)))</f>
        <v/>
      </c>
      <c r="AL195" s="224" t="str">
        <f>IF($B195="","",IF('Emissions (daily means)'!$BI195=0,"*",IF('Emissions (daily means)'!AO195="","*",'Emissions (daily means)'!AO195)))</f>
        <v/>
      </c>
      <c r="AM195" s="225" t="str">
        <f>IF($B195="","",IF('Emissions (daily means)'!$BI195=0,"*",IF('Emissions (daily means)'!BC195="","*",'Emissions (daily means)'!BC195)))</f>
        <v/>
      </c>
      <c r="AN195" s="226" t="str">
        <f>IF($B195="","",IF('Emissions (daily means)'!$BI195=0,"*",IF('Emissions (daily means)'!BD195="","*",'Emissions (daily means)'!BD195)))</f>
        <v/>
      </c>
      <c r="AO195" s="227" t="str">
        <f>IF($B195="","",IF('Emissions (daily means)'!$BI195=0,"*",IF('Emissions (daily means)'!BE195="","*",'Emissions (daily means)'!BE195)))</f>
        <v/>
      </c>
      <c r="AP195" s="217"/>
      <c r="BI195" s="157" t="str">
        <f t="shared" si="78"/>
        <v/>
      </c>
      <c r="BJ195" s="157" t="str">
        <f t="shared" si="75"/>
        <v/>
      </c>
      <c r="BK195" s="66" t="str">
        <f t="shared" si="76"/>
        <v/>
      </c>
      <c r="BL195" s="65" t="str">
        <f t="shared" si="81"/>
        <v/>
      </c>
      <c r="BM195" s="64" t="str">
        <f t="shared" si="81"/>
        <v/>
      </c>
      <c r="BN195" s="64" t="str">
        <f t="shared" si="81"/>
        <v/>
      </c>
      <c r="BO195" s="64" t="str">
        <f t="shared" si="81"/>
        <v/>
      </c>
      <c r="BP195" s="65" t="str">
        <f t="shared" si="81"/>
        <v/>
      </c>
      <c r="BQ195" s="65" t="str">
        <f t="shared" si="80"/>
        <v/>
      </c>
      <c r="BR195" s="65" t="str">
        <f t="shared" si="80"/>
        <v/>
      </c>
      <c r="BS195" s="65" t="str">
        <f t="shared" si="80"/>
        <v/>
      </c>
      <c r="BT195" s="64" t="str">
        <f t="shared" si="79"/>
        <v/>
      </c>
      <c r="BU195" s="65" t="str">
        <f t="shared" si="79"/>
        <v/>
      </c>
      <c r="BV195" s="65" t="str">
        <f t="shared" si="79"/>
        <v/>
      </c>
      <c r="BW195" s="65" t="str">
        <f t="shared" si="79"/>
        <v/>
      </c>
      <c r="BX195" s="65" t="str">
        <f t="shared" si="79"/>
        <v/>
      </c>
      <c r="BY195" s="65" t="str">
        <f t="shared" si="79"/>
        <v/>
      </c>
      <c r="BZ195" s="169" t="str">
        <f t="shared" si="77"/>
        <v/>
      </c>
      <c r="CH195" s="157" t="str">
        <f t="shared" si="57"/>
        <v/>
      </c>
      <c r="CI195" s="157" t="str">
        <f t="shared" si="58"/>
        <v/>
      </c>
      <c r="CJ195" s="165" t="str">
        <f t="shared" si="59"/>
        <v/>
      </c>
      <c r="CK195" s="66" t="str">
        <f t="shared" si="60"/>
        <v/>
      </c>
      <c r="CL195" s="65" t="str">
        <f t="shared" si="61"/>
        <v/>
      </c>
      <c r="CM195" s="64" t="str">
        <f t="shared" si="62"/>
        <v/>
      </c>
      <c r="CN195" s="64" t="str">
        <f t="shared" si="63"/>
        <v/>
      </c>
      <c r="CO195" s="64" t="str">
        <f t="shared" si="64"/>
        <v/>
      </c>
      <c r="CP195" s="65" t="str">
        <f t="shared" si="65"/>
        <v/>
      </c>
      <c r="CQ195" s="65" t="str">
        <f t="shared" si="66"/>
        <v/>
      </c>
      <c r="CR195" s="65" t="str">
        <f t="shared" si="67"/>
        <v/>
      </c>
      <c r="CS195" s="65" t="str">
        <f t="shared" si="68"/>
        <v/>
      </c>
      <c r="CT195" s="64" t="str">
        <f t="shared" si="69"/>
        <v/>
      </c>
      <c r="CU195" s="65" t="str">
        <f t="shared" si="70"/>
        <v/>
      </c>
      <c r="CV195" s="65" t="str">
        <f t="shared" si="71"/>
        <v/>
      </c>
      <c r="CW195" s="65" t="str">
        <f t="shared" si="72"/>
        <v/>
      </c>
      <c r="CX195" s="65" t="str">
        <f t="shared" si="73"/>
        <v/>
      </c>
      <c r="CY195" s="65" t="str">
        <f t="shared" si="74"/>
        <v/>
      </c>
    </row>
    <row r="196" spans="2:103" ht="15.75" customHeight="1" x14ac:dyDescent="0.25">
      <c r="B196" s="213" t="str">
        <f>IF('Emissions (daily means)'!D196="","",'Emissions (daily means)'!D196)</f>
        <v/>
      </c>
      <c r="C196" s="213" t="str">
        <f>IF('Emissions (daily means)'!B196="","",'Emissions (daily means)'!B196)</f>
        <v/>
      </c>
      <c r="D196" s="214" t="str">
        <f>IF('Emissions (daily means)'!E196="","",'Emissions (daily means)'!E196)</f>
        <v/>
      </c>
      <c r="E196" s="215" t="str">
        <f>IF('Emissions (daily means)'!F196="","",'Emissions (daily means)'!F196)</f>
        <v/>
      </c>
      <c r="F196" s="216" t="str">
        <f>IF($B196="","",IF('Emissions (daily means)'!$BI196=0,"*",IF('Emissions (daily means)'!I196="","*",'Emissions (daily means)'!I196)))</f>
        <v/>
      </c>
      <c r="G196" s="217" t="str">
        <f>IF($B196="","",IF('Emissions (daily means)'!$BI196=0,"*",IF('Emissions (daily means)'!J196="","*",'Emissions (daily means)'!J196)))</f>
        <v/>
      </c>
      <c r="H196" s="216" t="str">
        <f>IF($B196="","",IF('Emissions (daily means)'!$BI196=0,"*",IF('Emissions (daily means)'!K196="","*",'Emissions (daily means)'!K196)))</f>
        <v/>
      </c>
      <c r="I196" s="217" t="str">
        <f>IF($B196="","",IF('Emissions (daily means)'!$BI196=0,"*",IF('Emissions (daily means)'!L196="","*",'Emissions (daily means)'!L196)))</f>
        <v/>
      </c>
      <c r="J196" s="216" t="str">
        <f>IF($B196="","",IF('Emissions (daily means)'!$BI196=0,"*",IF('Emissions (daily means)'!M196="","*",'Emissions (daily means)'!M196)))</f>
        <v/>
      </c>
      <c r="K196" s="216" t="str">
        <f>IF($B196="","",IF('Emissions (daily means)'!$BI196=0,"*",IF('Emissions (daily means)'!N196="","*",'Emissions (daily means)'!N196)))</f>
        <v/>
      </c>
      <c r="L196" s="218" t="str">
        <f>IF($B196="","",IF('Emissions (daily means)'!$BI196=0,"*",IF('Emissions (daily means)'!O196="","*",'Emissions (daily means)'!O196)))</f>
        <v/>
      </c>
      <c r="M196" s="213" t="str">
        <f>IF($B196="","",IF('Emissions (daily means)'!$BI196=0,"*",IF('Emissions (daily means)'!P196="","*",'Emissions (daily means)'!P196)))</f>
        <v/>
      </c>
      <c r="N196" s="216" t="str">
        <f>IF($B196="","",IF('Emissions (daily means)'!$BI196=0,"*",IF('Emissions (daily means)'!Q196="","*",'Emissions (daily means)'!Q196)))</f>
        <v/>
      </c>
      <c r="O196" s="216" t="str">
        <f>IF($B196="","",IF('Emissions (daily means)'!$BI196=0,"*",IF('Emissions (daily means)'!R196="","*",'Emissions (daily means)'!R196)))</f>
        <v/>
      </c>
      <c r="P196" s="216" t="str">
        <f>IF($B196="","",IF('Emissions (daily means)'!$BI196=0,"*",IF('Emissions (daily means)'!S196="","*",'Emissions (daily means)'!S196)))</f>
        <v/>
      </c>
      <c r="Q196" s="219" t="str">
        <f>IF($B196="","",IF('Emissions (daily means)'!$BI196=0,"*",IF('Emissions (daily means)'!T196="","*",'Emissions (daily means)'!T196)))</f>
        <v/>
      </c>
      <c r="R196" s="220" t="str">
        <f>IF($B196="","",IF('Emissions (daily means)'!$BI196=0,"*",IF('Emissions (daily means)'!U196="","*",'Emissions (daily means)'!U196)))</f>
        <v/>
      </c>
      <c r="S196" s="217" t="str">
        <f>IF($B196="","",IF('Emissions (daily means)'!$BI196=0,"*",IF('Emissions (daily means)'!V196="","*",'Emissions (daily means)'!V196)))</f>
        <v/>
      </c>
      <c r="T196" s="216" t="str">
        <f>IF($B196="","",IF('Emissions (daily means)'!$BI196=0,"*",IF('Emissions (daily means)'!W196="","*",'Emissions (daily means)'!W196)))</f>
        <v/>
      </c>
      <c r="U196" s="219" t="str">
        <f>IF($B196="","",IF('Emissions (daily means)'!$BI196=0,"*",IF('Emissions (daily means)'!X196="","*",'Emissions (daily means)'!X196)))</f>
        <v/>
      </c>
      <c r="V196" s="221" t="str">
        <f>IF($B196="","",IF('Emissions (daily means)'!$BI196=0,"*",IF('Emissions (daily means)'!Y196="","*",'Emissions (daily means)'!Y196)))</f>
        <v/>
      </c>
      <c r="W196" s="217" t="str">
        <f>IF($B196="","",IF('Emissions (daily means)'!$BI196=0,"*",IF('Emissions (daily means)'!Z196="","*",'Emissions (daily means)'!Z196)))</f>
        <v/>
      </c>
      <c r="X196" s="217" t="str">
        <f>IF($B196="","",IF('Emissions (daily means)'!$BI196=0,"*",IF('Emissions (daily means)'!AA196="","*",'Emissions (daily means)'!AA196)))</f>
        <v/>
      </c>
      <c r="Y196" s="219" t="str">
        <f>IF($B196="","",IF('Emissions (daily means)'!$BI196=0,"*",IF('Emissions (daily means)'!AB196="","*",'Emissions (daily means)'!AB196)))</f>
        <v/>
      </c>
      <c r="Z196" s="220" t="str">
        <f>IF($B196="","",IF('Emissions (daily means)'!$BI196=0,"*",IF('Emissions (daily means)'!AC196="","*",'Emissions (daily means)'!AC196)))</f>
        <v/>
      </c>
      <c r="AA196" s="216" t="str">
        <f>IF($B196="","",IF('Emissions (daily means)'!$BI196=0,"*",IF('Emissions (daily means)'!AD196="","*",'Emissions (daily means)'!AD196)))</f>
        <v/>
      </c>
      <c r="AB196" s="216" t="str">
        <f>IF($B196="","",IF('Emissions (daily means)'!$BI196=0,"*",IF('Emissions (daily means)'!AE196="","*",'Emissions (daily means)'!AE196)))</f>
        <v/>
      </c>
      <c r="AC196" s="216" t="str">
        <f>IF($B196="","",IF('Emissions (daily means)'!$BI196=0,"*",IF('Emissions (daily means)'!AF196="","*",'Emissions (daily means)'!AF196)))</f>
        <v/>
      </c>
      <c r="AD196" s="216" t="str">
        <f>IF($B196="","",IF('Emissions (daily means)'!$BI196=0,"*",IF('Emissions (daily means)'!AG196="","*",'Emissions (daily means)'!AG196)))</f>
        <v/>
      </c>
      <c r="AE196" s="216" t="str">
        <f>IF($B196="","",IF('Emissions (daily means)'!$BI196=0,"*",IF('Emissions (daily means)'!AH196="","*",'Emissions (daily means)'!AH196)))</f>
        <v/>
      </c>
      <c r="AF196" s="216" t="str">
        <f>IF($B196="","",IF('Emissions (daily means)'!$BI196=0,"*",IF('Emissions (daily means)'!AI196="","*",'Emissions (daily means)'!AI196)))</f>
        <v/>
      </c>
      <c r="AG196" s="216" t="str">
        <f>IF($B196="","",IF('Emissions (daily means)'!$BI196=0,"*",IF('Emissions (daily means)'!AJ196="","*",'Emissions (daily means)'!AJ196)))</f>
        <v/>
      </c>
      <c r="AH196" s="217" t="str">
        <f>IF($B196="","",IF('Emissions (daily means)'!$BI196=0,"*",IF('Emissions (daily means)'!AK196="","*",'Emissions (daily means)'!AK196)))</f>
        <v/>
      </c>
      <c r="AI196" s="220" t="str">
        <f>IF($B196="","",IF('Emissions (daily means)'!$BI196=0,"*",IF('Emissions (daily means)'!AL196="","*",'Emissions (daily means)'!AL196)))</f>
        <v/>
      </c>
      <c r="AJ196" s="216" t="str">
        <f>IF($B196="","",IF('Emissions (daily means)'!$BI196=0,"*",IF('Emissions (daily means)'!AM196="","*",'Emissions (daily means)'!AM196)))</f>
        <v/>
      </c>
      <c r="AK196" s="223" t="str">
        <f>IF($B196="","",IF('Emissions (daily means)'!$BI196=0,"*",IF('Emissions (daily means)'!AN196="","*",'Emissions (daily means)'!AN196)))</f>
        <v/>
      </c>
      <c r="AL196" s="224" t="str">
        <f>IF($B196="","",IF('Emissions (daily means)'!$BI196=0,"*",IF('Emissions (daily means)'!AO196="","*",'Emissions (daily means)'!AO196)))</f>
        <v/>
      </c>
      <c r="AM196" s="225" t="str">
        <f>IF($B196="","",IF('Emissions (daily means)'!$BI196=0,"*",IF('Emissions (daily means)'!BC196="","*",'Emissions (daily means)'!BC196)))</f>
        <v/>
      </c>
      <c r="AN196" s="226" t="str">
        <f>IF($B196="","",IF('Emissions (daily means)'!$BI196=0,"*",IF('Emissions (daily means)'!BD196="","*",'Emissions (daily means)'!BD196)))</f>
        <v/>
      </c>
      <c r="AO196" s="227" t="str">
        <f>IF($B196="","",IF('Emissions (daily means)'!$BI196=0,"*",IF('Emissions (daily means)'!BE196="","*",'Emissions (daily means)'!BE196)))</f>
        <v/>
      </c>
      <c r="AP196" s="217"/>
      <c r="BI196" s="157" t="str">
        <f t="shared" si="78"/>
        <v/>
      </c>
      <c r="BJ196" s="157" t="str">
        <f t="shared" si="75"/>
        <v/>
      </c>
      <c r="BK196" s="66" t="str">
        <f t="shared" si="76"/>
        <v/>
      </c>
      <c r="BL196" s="65" t="str">
        <f t="shared" si="81"/>
        <v/>
      </c>
      <c r="BM196" s="64" t="str">
        <f t="shared" si="81"/>
        <v/>
      </c>
      <c r="BN196" s="64" t="str">
        <f t="shared" si="81"/>
        <v/>
      </c>
      <c r="BO196" s="64" t="str">
        <f t="shared" si="81"/>
        <v/>
      </c>
      <c r="BP196" s="65" t="str">
        <f t="shared" si="81"/>
        <v/>
      </c>
      <c r="BQ196" s="65" t="str">
        <f t="shared" si="80"/>
        <v/>
      </c>
      <c r="BR196" s="65" t="str">
        <f t="shared" si="80"/>
        <v/>
      </c>
      <c r="BS196" s="65" t="str">
        <f t="shared" si="80"/>
        <v/>
      </c>
      <c r="BT196" s="64" t="str">
        <f t="shared" si="79"/>
        <v/>
      </c>
      <c r="BU196" s="65" t="str">
        <f t="shared" si="79"/>
        <v/>
      </c>
      <c r="BV196" s="65" t="str">
        <f t="shared" si="79"/>
        <v/>
      </c>
      <c r="BW196" s="65" t="str">
        <f t="shared" si="79"/>
        <v/>
      </c>
      <c r="BX196" s="65" t="str">
        <f t="shared" si="79"/>
        <v/>
      </c>
      <c r="BY196" s="65" t="str">
        <f t="shared" si="79"/>
        <v/>
      </c>
      <c r="BZ196" s="169" t="str">
        <f t="shared" si="77"/>
        <v/>
      </c>
      <c r="CH196" s="157" t="str">
        <f t="shared" si="57"/>
        <v/>
      </c>
      <c r="CI196" s="157" t="str">
        <f t="shared" si="58"/>
        <v/>
      </c>
      <c r="CJ196" s="165" t="str">
        <f t="shared" si="59"/>
        <v/>
      </c>
      <c r="CK196" s="66" t="str">
        <f t="shared" si="60"/>
        <v/>
      </c>
      <c r="CL196" s="65" t="str">
        <f t="shared" si="61"/>
        <v/>
      </c>
      <c r="CM196" s="64" t="str">
        <f t="shared" si="62"/>
        <v/>
      </c>
      <c r="CN196" s="64" t="str">
        <f t="shared" si="63"/>
        <v/>
      </c>
      <c r="CO196" s="64" t="str">
        <f t="shared" si="64"/>
        <v/>
      </c>
      <c r="CP196" s="65" t="str">
        <f t="shared" si="65"/>
        <v/>
      </c>
      <c r="CQ196" s="65" t="str">
        <f t="shared" si="66"/>
        <v/>
      </c>
      <c r="CR196" s="65" t="str">
        <f t="shared" si="67"/>
        <v/>
      </c>
      <c r="CS196" s="65" t="str">
        <f t="shared" si="68"/>
        <v/>
      </c>
      <c r="CT196" s="64" t="str">
        <f t="shared" si="69"/>
        <v/>
      </c>
      <c r="CU196" s="65" t="str">
        <f t="shared" si="70"/>
        <v/>
      </c>
      <c r="CV196" s="65" t="str">
        <f t="shared" si="71"/>
        <v/>
      </c>
      <c r="CW196" s="65" t="str">
        <f t="shared" si="72"/>
        <v/>
      </c>
      <c r="CX196" s="65" t="str">
        <f t="shared" si="73"/>
        <v/>
      </c>
      <c r="CY196" s="65" t="str">
        <f t="shared" si="74"/>
        <v/>
      </c>
    </row>
    <row r="197" spans="2:103" ht="15.75" customHeight="1" x14ac:dyDescent="0.25">
      <c r="B197" s="213" t="str">
        <f>IF('Emissions (daily means)'!D197="","",'Emissions (daily means)'!D197)</f>
        <v/>
      </c>
      <c r="C197" s="213" t="str">
        <f>IF('Emissions (daily means)'!B197="","",'Emissions (daily means)'!B197)</f>
        <v/>
      </c>
      <c r="D197" s="214" t="str">
        <f>IF('Emissions (daily means)'!E197="","",'Emissions (daily means)'!E197)</f>
        <v/>
      </c>
      <c r="E197" s="215" t="str">
        <f>IF('Emissions (daily means)'!F197="","",'Emissions (daily means)'!F197)</f>
        <v/>
      </c>
      <c r="F197" s="216" t="str">
        <f>IF($B197="","",IF('Emissions (daily means)'!$BI197=0,"*",IF('Emissions (daily means)'!I197="","*",'Emissions (daily means)'!I197)))</f>
        <v/>
      </c>
      <c r="G197" s="217" t="str">
        <f>IF($B197="","",IF('Emissions (daily means)'!$BI197=0,"*",IF('Emissions (daily means)'!J197="","*",'Emissions (daily means)'!J197)))</f>
        <v/>
      </c>
      <c r="H197" s="216" t="str">
        <f>IF($B197="","",IF('Emissions (daily means)'!$BI197=0,"*",IF('Emissions (daily means)'!K197="","*",'Emissions (daily means)'!K197)))</f>
        <v/>
      </c>
      <c r="I197" s="217" t="str">
        <f>IF($B197="","",IF('Emissions (daily means)'!$BI197=0,"*",IF('Emissions (daily means)'!L197="","*",'Emissions (daily means)'!L197)))</f>
        <v/>
      </c>
      <c r="J197" s="216" t="str">
        <f>IF($B197="","",IF('Emissions (daily means)'!$BI197=0,"*",IF('Emissions (daily means)'!M197="","*",'Emissions (daily means)'!M197)))</f>
        <v/>
      </c>
      <c r="K197" s="216" t="str">
        <f>IF($B197="","",IF('Emissions (daily means)'!$BI197=0,"*",IF('Emissions (daily means)'!N197="","*",'Emissions (daily means)'!N197)))</f>
        <v/>
      </c>
      <c r="L197" s="218" t="str">
        <f>IF($B197="","",IF('Emissions (daily means)'!$BI197=0,"*",IF('Emissions (daily means)'!O197="","*",'Emissions (daily means)'!O197)))</f>
        <v/>
      </c>
      <c r="M197" s="213" t="str">
        <f>IF($B197="","",IF('Emissions (daily means)'!$BI197=0,"*",IF('Emissions (daily means)'!P197="","*",'Emissions (daily means)'!P197)))</f>
        <v/>
      </c>
      <c r="N197" s="216" t="str">
        <f>IF($B197="","",IF('Emissions (daily means)'!$BI197=0,"*",IF('Emissions (daily means)'!Q197="","*",'Emissions (daily means)'!Q197)))</f>
        <v/>
      </c>
      <c r="O197" s="216" t="str">
        <f>IF($B197="","",IF('Emissions (daily means)'!$BI197=0,"*",IF('Emissions (daily means)'!R197="","*",'Emissions (daily means)'!R197)))</f>
        <v/>
      </c>
      <c r="P197" s="216" t="str">
        <f>IF($B197="","",IF('Emissions (daily means)'!$BI197=0,"*",IF('Emissions (daily means)'!S197="","*",'Emissions (daily means)'!S197)))</f>
        <v/>
      </c>
      <c r="Q197" s="219" t="str">
        <f>IF($B197="","",IF('Emissions (daily means)'!$BI197=0,"*",IF('Emissions (daily means)'!T197="","*",'Emissions (daily means)'!T197)))</f>
        <v/>
      </c>
      <c r="R197" s="220" t="str">
        <f>IF($B197="","",IF('Emissions (daily means)'!$BI197=0,"*",IF('Emissions (daily means)'!U197="","*",'Emissions (daily means)'!U197)))</f>
        <v/>
      </c>
      <c r="S197" s="217" t="str">
        <f>IF($B197="","",IF('Emissions (daily means)'!$BI197=0,"*",IF('Emissions (daily means)'!V197="","*",'Emissions (daily means)'!V197)))</f>
        <v/>
      </c>
      <c r="T197" s="216" t="str">
        <f>IF($B197="","",IF('Emissions (daily means)'!$BI197=0,"*",IF('Emissions (daily means)'!W197="","*",'Emissions (daily means)'!W197)))</f>
        <v/>
      </c>
      <c r="U197" s="219" t="str">
        <f>IF($B197="","",IF('Emissions (daily means)'!$BI197=0,"*",IF('Emissions (daily means)'!X197="","*",'Emissions (daily means)'!X197)))</f>
        <v/>
      </c>
      <c r="V197" s="221" t="str">
        <f>IF($B197="","",IF('Emissions (daily means)'!$BI197=0,"*",IF('Emissions (daily means)'!Y197="","*",'Emissions (daily means)'!Y197)))</f>
        <v/>
      </c>
      <c r="W197" s="217" t="str">
        <f>IF($B197="","",IF('Emissions (daily means)'!$BI197=0,"*",IF('Emissions (daily means)'!Z197="","*",'Emissions (daily means)'!Z197)))</f>
        <v/>
      </c>
      <c r="X197" s="217" t="str">
        <f>IF($B197="","",IF('Emissions (daily means)'!$BI197=0,"*",IF('Emissions (daily means)'!AA197="","*",'Emissions (daily means)'!AA197)))</f>
        <v/>
      </c>
      <c r="Y197" s="219" t="str">
        <f>IF($B197="","",IF('Emissions (daily means)'!$BI197=0,"*",IF('Emissions (daily means)'!AB197="","*",'Emissions (daily means)'!AB197)))</f>
        <v/>
      </c>
      <c r="Z197" s="220" t="str">
        <f>IF($B197="","",IF('Emissions (daily means)'!$BI197=0,"*",IF('Emissions (daily means)'!AC197="","*",'Emissions (daily means)'!AC197)))</f>
        <v/>
      </c>
      <c r="AA197" s="216" t="str">
        <f>IF($B197="","",IF('Emissions (daily means)'!$BI197=0,"*",IF('Emissions (daily means)'!AD197="","*",'Emissions (daily means)'!AD197)))</f>
        <v/>
      </c>
      <c r="AB197" s="216" t="str">
        <f>IF($B197="","",IF('Emissions (daily means)'!$BI197=0,"*",IF('Emissions (daily means)'!AE197="","*",'Emissions (daily means)'!AE197)))</f>
        <v/>
      </c>
      <c r="AC197" s="216" t="str">
        <f>IF($B197="","",IF('Emissions (daily means)'!$BI197=0,"*",IF('Emissions (daily means)'!AF197="","*",'Emissions (daily means)'!AF197)))</f>
        <v/>
      </c>
      <c r="AD197" s="216" t="str">
        <f>IF($B197="","",IF('Emissions (daily means)'!$BI197=0,"*",IF('Emissions (daily means)'!AG197="","*",'Emissions (daily means)'!AG197)))</f>
        <v/>
      </c>
      <c r="AE197" s="216" t="str">
        <f>IF($B197="","",IF('Emissions (daily means)'!$BI197=0,"*",IF('Emissions (daily means)'!AH197="","*",'Emissions (daily means)'!AH197)))</f>
        <v/>
      </c>
      <c r="AF197" s="216" t="str">
        <f>IF($B197="","",IF('Emissions (daily means)'!$BI197=0,"*",IF('Emissions (daily means)'!AI197="","*",'Emissions (daily means)'!AI197)))</f>
        <v/>
      </c>
      <c r="AG197" s="216" t="str">
        <f>IF($B197="","",IF('Emissions (daily means)'!$BI197=0,"*",IF('Emissions (daily means)'!AJ197="","*",'Emissions (daily means)'!AJ197)))</f>
        <v/>
      </c>
      <c r="AH197" s="217" t="str">
        <f>IF($B197="","",IF('Emissions (daily means)'!$BI197=0,"*",IF('Emissions (daily means)'!AK197="","*",'Emissions (daily means)'!AK197)))</f>
        <v/>
      </c>
      <c r="AI197" s="220" t="str">
        <f>IF($B197="","",IF('Emissions (daily means)'!$BI197=0,"*",IF('Emissions (daily means)'!AL197="","*",'Emissions (daily means)'!AL197)))</f>
        <v/>
      </c>
      <c r="AJ197" s="216" t="str">
        <f>IF($B197="","",IF('Emissions (daily means)'!$BI197=0,"*",IF('Emissions (daily means)'!AM197="","*",'Emissions (daily means)'!AM197)))</f>
        <v/>
      </c>
      <c r="AK197" s="223" t="str">
        <f>IF($B197="","",IF('Emissions (daily means)'!$BI197=0,"*",IF('Emissions (daily means)'!AN197="","*",'Emissions (daily means)'!AN197)))</f>
        <v/>
      </c>
      <c r="AL197" s="224" t="str">
        <f>IF($B197="","",IF('Emissions (daily means)'!$BI197=0,"*",IF('Emissions (daily means)'!AO197="","*",'Emissions (daily means)'!AO197)))</f>
        <v/>
      </c>
      <c r="AM197" s="225" t="str">
        <f>IF($B197="","",IF('Emissions (daily means)'!$BI197=0,"*",IF('Emissions (daily means)'!BC197="","*",'Emissions (daily means)'!BC197)))</f>
        <v/>
      </c>
      <c r="AN197" s="226" t="str">
        <f>IF($B197="","",IF('Emissions (daily means)'!$BI197=0,"*",IF('Emissions (daily means)'!BD197="","*",'Emissions (daily means)'!BD197)))</f>
        <v/>
      </c>
      <c r="AO197" s="227" t="str">
        <f>IF($B197="","",IF('Emissions (daily means)'!$BI197=0,"*",IF('Emissions (daily means)'!BE197="","*",'Emissions (daily means)'!BE197)))</f>
        <v/>
      </c>
      <c r="AP197" s="217"/>
      <c r="BI197" s="157" t="str">
        <f t="shared" si="78"/>
        <v/>
      </c>
      <c r="BJ197" s="157" t="str">
        <f t="shared" si="75"/>
        <v/>
      </c>
      <c r="BK197" s="66" t="str">
        <f t="shared" si="76"/>
        <v/>
      </c>
      <c r="BL197" s="65" t="str">
        <f t="shared" si="81"/>
        <v/>
      </c>
      <c r="BM197" s="64" t="str">
        <f t="shared" si="81"/>
        <v/>
      </c>
      <c r="BN197" s="64" t="str">
        <f t="shared" si="81"/>
        <v/>
      </c>
      <c r="BO197" s="64" t="str">
        <f t="shared" si="81"/>
        <v/>
      </c>
      <c r="BP197" s="65" t="str">
        <f t="shared" si="81"/>
        <v/>
      </c>
      <c r="BQ197" s="65" t="str">
        <f t="shared" si="80"/>
        <v/>
      </c>
      <c r="BR197" s="65" t="str">
        <f t="shared" si="80"/>
        <v/>
      </c>
      <c r="BS197" s="65" t="str">
        <f t="shared" si="80"/>
        <v/>
      </c>
      <c r="BT197" s="64" t="str">
        <f t="shared" si="79"/>
        <v/>
      </c>
      <c r="BU197" s="65" t="str">
        <f t="shared" si="79"/>
        <v/>
      </c>
      <c r="BV197" s="65" t="str">
        <f t="shared" si="79"/>
        <v/>
      </c>
      <c r="BW197" s="65" t="str">
        <f t="shared" si="79"/>
        <v/>
      </c>
      <c r="BX197" s="65" t="str">
        <f t="shared" si="79"/>
        <v/>
      </c>
      <c r="BY197" s="65" t="str">
        <f t="shared" si="79"/>
        <v/>
      </c>
      <c r="BZ197" s="169" t="str">
        <f t="shared" si="77"/>
        <v/>
      </c>
      <c r="CH197" s="157" t="str">
        <f t="shared" ref="CH197:CH254" si="82">IF(BI197="","",BI197)</f>
        <v/>
      </c>
      <c r="CI197" s="157" t="str">
        <f t="shared" ref="CI197:CI254" si="83">IF(BJ197="","",BJ197)</f>
        <v/>
      </c>
      <c r="CJ197" s="165" t="str">
        <f t="shared" si="59"/>
        <v/>
      </c>
      <c r="CK197" s="66" t="str">
        <f t="shared" si="60"/>
        <v/>
      </c>
      <c r="CL197" s="65" t="str">
        <f t="shared" si="61"/>
        <v/>
      </c>
      <c r="CM197" s="64" t="str">
        <f t="shared" si="62"/>
        <v/>
      </c>
      <c r="CN197" s="64" t="str">
        <f t="shared" si="63"/>
        <v/>
      </c>
      <c r="CO197" s="64" t="str">
        <f t="shared" si="64"/>
        <v/>
      </c>
      <c r="CP197" s="65" t="str">
        <f t="shared" si="65"/>
        <v/>
      </c>
      <c r="CQ197" s="65" t="str">
        <f t="shared" si="66"/>
        <v/>
      </c>
      <c r="CR197" s="65" t="str">
        <f t="shared" si="67"/>
        <v/>
      </c>
      <c r="CS197" s="65" t="str">
        <f t="shared" si="68"/>
        <v/>
      </c>
      <c r="CT197" s="64" t="str">
        <f t="shared" si="69"/>
        <v/>
      </c>
      <c r="CU197" s="65" t="str">
        <f t="shared" si="70"/>
        <v/>
      </c>
      <c r="CV197" s="65" t="str">
        <f t="shared" si="71"/>
        <v/>
      </c>
      <c r="CW197" s="65" t="str">
        <f t="shared" si="72"/>
        <v/>
      </c>
      <c r="CX197" s="65" t="str">
        <f t="shared" si="73"/>
        <v/>
      </c>
      <c r="CY197" s="65" t="str">
        <f t="shared" si="74"/>
        <v/>
      </c>
    </row>
    <row r="198" spans="2:103" ht="15.75" customHeight="1" x14ac:dyDescent="0.25">
      <c r="B198" s="213" t="str">
        <f>IF('Emissions (daily means)'!D198="","",'Emissions (daily means)'!D198)</f>
        <v/>
      </c>
      <c r="C198" s="213" t="str">
        <f>IF('Emissions (daily means)'!B198="","",'Emissions (daily means)'!B198)</f>
        <v/>
      </c>
      <c r="D198" s="214" t="str">
        <f>IF('Emissions (daily means)'!E198="","",'Emissions (daily means)'!E198)</f>
        <v/>
      </c>
      <c r="E198" s="215" t="str">
        <f>IF('Emissions (daily means)'!F198="","",'Emissions (daily means)'!F198)</f>
        <v/>
      </c>
      <c r="F198" s="216" t="str">
        <f>IF($B198="","",IF('Emissions (daily means)'!$BI198=0,"*",IF('Emissions (daily means)'!I198="","*",'Emissions (daily means)'!I198)))</f>
        <v/>
      </c>
      <c r="G198" s="217" t="str">
        <f>IF($B198="","",IF('Emissions (daily means)'!$BI198=0,"*",IF('Emissions (daily means)'!J198="","*",'Emissions (daily means)'!J198)))</f>
        <v/>
      </c>
      <c r="H198" s="216" t="str">
        <f>IF($B198="","",IF('Emissions (daily means)'!$BI198=0,"*",IF('Emissions (daily means)'!K198="","*",'Emissions (daily means)'!K198)))</f>
        <v/>
      </c>
      <c r="I198" s="217" t="str">
        <f>IF($B198="","",IF('Emissions (daily means)'!$BI198=0,"*",IF('Emissions (daily means)'!L198="","*",'Emissions (daily means)'!L198)))</f>
        <v/>
      </c>
      <c r="J198" s="216" t="str">
        <f>IF($B198="","",IF('Emissions (daily means)'!$BI198=0,"*",IF('Emissions (daily means)'!M198="","*",'Emissions (daily means)'!M198)))</f>
        <v/>
      </c>
      <c r="K198" s="216" t="str">
        <f>IF($B198="","",IF('Emissions (daily means)'!$BI198=0,"*",IF('Emissions (daily means)'!N198="","*",'Emissions (daily means)'!N198)))</f>
        <v/>
      </c>
      <c r="L198" s="218" t="str">
        <f>IF($B198="","",IF('Emissions (daily means)'!$BI198=0,"*",IF('Emissions (daily means)'!O198="","*",'Emissions (daily means)'!O198)))</f>
        <v/>
      </c>
      <c r="M198" s="213" t="str">
        <f>IF($B198="","",IF('Emissions (daily means)'!$BI198=0,"*",IF('Emissions (daily means)'!P198="","*",'Emissions (daily means)'!P198)))</f>
        <v/>
      </c>
      <c r="N198" s="216" t="str">
        <f>IF($B198="","",IF('Emissions (daily means)'!$BI198=0,"*",IF('Emissions (daily means)'!Q198="","*",'Emissions (daily means)'!Q198)))</f>
        <v/>
      </c>
      <c r="O198" s="216" t="str">
        <f>IF($B198="","",IF('Emissions (daily means)'!$BI198=0,"*",IF('Emissions (daily means)'!R198="","*",'Emissions (daily means)'!R198)))</f>
        <v/>
      </c>
      <c r="P198" s="216" t="str">
        <f>IF($B198="","",IF('Emissions (daily means)'!$BI198=0,"*",IF('Emissions (daily means)'!S198="","*",'Emissions (daily means)'!S198)))</f>
        <v/>
      </c>
      <c r="Q198" s="219" t="str">
        <f>IF($B198="","",IF('Emissions (daily means)'!$BI198=0,"*",IF('Emissions (daily means)'!T198="","*",'Emissions (daily means)'!T198)))</f>
        <v/>
      </c>
      <c r="R198" s="220" t="str">
        <f>IF($B198="","",IF('Emissions (daily means)'!$BI198=0,"*",IF('Emissions (daily means)'!U198="","*",'Emissions (daily means)'!U198)))</f>
        <v/>
      </c>
      <c r="S198" s="217" t="str">
        <f>IF($B198="","",IF('Emissions (daily means)'!$BI198=0,"*",IF('Emissions (daily means)'!V198="","*",'Emissions (daily means)'!V198)))</f>
        <v/>
      </c>
      <c r="T198" s="216" t="str">
        <f>IF($B198="","",IF('Emissions (daily means)'!$BI198=0,"*",IF('Emissions (daily means)'!W198="","*",'Emissions (daily means)'!W198)))</f>
        <v/>
      </c>
      <c r="U198" s="219" t="str">
        <f>IF($B198="","",IF('Emissions (daily means)'!$BI198=0,"*",IF('Emissions (daily means)'!X198="","*",'Emissions (daily means)'!X198)))</f>
        <v/>
      </c>
      <c r="V198" s="221" t="str">
        <f>IF($B198="","",IF('Emissions (daily means)'!$BI198=0,"*",IF('Emissions (daily means)'!Y198="","*",'Emissions (daily means)'!Y198)))</f>
        <v/>
      </c>
      <c r="W198" s="217" t="str">
        <f>IF($B198="","",IF('Emissions (daily means)'!$BI198=0,"*",IF('Emissions (daily means)'!Z198="","*",'Emissions (daily means)'!Z198)))</f>
        <v/>
      </c>
      <c r="X198" s="217" t="str">
        <f>IF($B198="","",IF('Emissions (daily means)'!$BI198=0,"*",IF('Emissions (daily means)'!AA198="","*",'Emissions (daily means)'!AA198)))</f>
        <v/>
      </c>
      <c r="Y198" s="219" t="str">
        <f>IF($B198="","",IF('Emissions (daily means)'!$BI198=0,"*",IF('Emissions (daily means)'!AB198="","*",'Emissions (daily means)'!AB198)))</f>
        <v/>
      </c>
      <c r="Z198" s="220" t="str">
        <f>IF($B198="","",IF('Emissions (daily means)'!$BI198=0,"*",IF('Emissions (daily means)'!AC198="","*",'Emissions (daily means)'!AC198)))</f>
        <v/>
      </c>
      <c r="AA198" s="216" t="str">
        <f>IF($B198="","",IF('Emissions (daily means)'!$BI198=0,"*",IF('Emissions (daily means)'!AD198="","*",'Emissions (daily means)'!AD198)))</f>
        <v/>
      </c>
      <c r="AB198" s="216" t="str">
        <f>IF($B198="","",IF('Emissions (daily means)'!$BI198=0,"*",IF('Emissions (daily means)'!AE198="","*",'Emissions (daily means)'!AE198)))</f>
        <v/>
      </c>
      <c r="AC198" s="216" t="str">
        <f>IF($B198="","",IF('Emissions (daily means)'!$BI198=0,"*",IF('Emissions (daily means)'!AF198="","*",'Emissions (daily means)'!AF198)))</f>
        <v/>
      </c>
      <c r="AD198" s="216" t="str">
        <f>IF($B198="","",IF('Emissions (daily means)'!$BI198=0,"*",IF('Emissions (daily means)'!AG198="","*",'Emissions (daily means)'!AG198)))</f>
        <v/>
      </c>
      <c r="AE198" s="216" t="str">
        <f>IF($B198="","",IF('Emissions (daily means)'!$BI198=0,"*",IF('Emissions (daily means)'!AH198="","*",'Emissions (daily means)'!AH198)))</f>
        <v/>
      </c>
      <c r="AF198" s="216" t="str">
        <f>IF($B198="","",IF('Emissions (daily means)'!$BI198=0,"*",IF('Emissions (daily means)'!AI198="","*",'Emissions (daily means)'!AI198)))</f>
        <v/>
      </c>
      <c r="AG198" s="216" t="str">
        <f>IF($B198="","",IF('Emissions (daily means)'!$BI198=0,"*",IF('Emissions (daily means)'!AJ198="","*",'Emissions (daily means)'!AJ198)))</f>
        <v/>
      </c>
      <c r="AH198" s="217" t="str">
        <f>IF($B198="","",IF('Emissions (daily means)'!$BI198=0,"*",IF('Emissions (daily means)'!AK198="","*",'Emissions (daily means)'!AK198)))</f>
        <v/>
      </c>
      <c r="AI198" s="220" t="str">
        <f>IF($B198="","",IF('Emissions (daily means)'!$BI198=0,"*",IF('Emissions (daily means)'!AL198="","*",'Emissions (daily means)'!AL198)))</f>
        <v/>
      </c>
      <c r="AJ198" s="216" t="str">
        <f>IF($B198="","",IF('Emissions (daily means)'!$BI198=0,"*",IF('Emissions (daily means)'!AM198="","*",'Emissions (daily means)'!AM198)))</f>
        <v/>
      </c>
      <c r="AK198" s="223" t="str">
        <f>IF($B198="","",IF('Emissions (daily means)'!$BI198=0,"*",IF('Emissions (daily means)'!AN198="","*",'Emissions (daily means)'!AN198)))</f>
        <v/>
      </c>
      <c r="AL198" s="224" t="str">
        <f>IF($B198="","",IF('Emissions (daily means)'!$BI198=0,"*",IF('Emissions (daily means)'!AO198="","*",'Emissions (daily means)'!AO198)))</f>
        <v/>
      </c>
      <c r="AM198" s="225" t="str">
        <f>IF($B198="","",IF('Emissions (daily means)'!$BI198=0,"*",IF('Emissions (daily means)'!BC198="","*",'Emissions (daily means)'!BC198)))</f>
        <v/>
      </c>
      <c r="AN198" s="226" t="str">
        <f>IF($B198="","",IF('Emissions (daily means)'!$BI198=0,"*",IF('Emissions (daily means)'!BD198="","*",'Emissions (daily means)'!BD198)))</f>
        <v/>
      </c>
      <c r="AO198" s="227" t="str">
        <f>IF($B198="","",IF('Emissions (daily means)'!$BI198=0,"*",IF('Emissions (daily means)'!BE198="","*",'Emissions (daily means)'!BE198)))</f>
        <v/>
      </c>
      <c r="AP198" s="217"/>
      <c r="BI198" s="157" t="str">
        <f t="shared" si="78"/>
        <v/>
      </c>
      <c r="BJ198" s="157" t="str">
        <f t="shared" si="75"/>
        <v/>
      </c>
      <c r="BK198" s="66" t="str">
        <f t="shared" si="76"/>
        <v/>
      </c>
      <c r="BL198" s="65" t="str">
        <f t="shared" si="81"/>
        <v/>
      </c>
      <c r="BM198" s="64" t="str">
        <f t="shared" si="81"/>
        <v/>
      </c>
      <c r="BN198" s="64" t="str">
        <f t="shared" si="81"/>
        <v/>
      </c>
      <c r="BO198" s="64" t="str">
        <f t="shared" si="81"/>
        <v/>
      </c>
      <c r="BP198" s="65" t="str">
        <f t="shared" si="81"/>
        <v/>
      </c>
      <c r="BQ198" s="65" t="str">
        <f t="shared" si="80"/>
        <v/>
      </c>
      <c r="BR198" s="65" t="str">
        <f t="shared" si="80"/>
        <v/>
      </c>
      <c r="BS198" s="65" t="str">
        <f t="shared" si="80"/>
        <v/>
      </c>
      <c r="BT198" s="64" t="str">
        <f t="shared" si="79"/>
        <v/>
      </c>
      <c r="BU198" s="65" t="str">
        <f t="shared" si="79"/>
        <v/>
      </c>
      <c r="BV198" s="65" t="str">
        <f t="shared" si="79"/>
        <v/>
      </c>
      <c r="BW198" s="65" t="str">
        <f t="shared" si="79"/>
        <v/>
      </c>
      <c r="BX198" s="65" t="str">
        <f t="shared" si="79"/>
        <v/>
      </c>
      <c r="BY198" s="65" t="str">
        <f t="shared" si="79"/>
        <v/>
      </c>
      <c r="BZ198" s="169" t="str">
        <f t="shared" si="77"/>
        <v/>
      </c>
      <c r="CH198" s="157" t="str">
        <f t="shared" si="82"/>
        <v/>
      </c>
      <c r="CI198" s="157" t="str">
        <f t="shared" si="83"/>
        <v/>
      </c>
      <c r="CJ198" s="165" t="str">
        <f t="shared" ref="CJ198:CJ254" si="84">IF(BZ198="","",BZ198)</f>
        <v/>
      </c>
      <c r="CK198" s="66" t="str">
        <f t="shared" ref="CK198:CK254" si="85">IF(BK198="","",BK198)</f>
        <v/>
      </c>
      <c r="CL198" s="65" t="str">
        <f t="shared" ref="CL198:CL254" si="86">IF($CH198="","",IF(VLOOKUP($CJ198,$CD$6:$CE$254,2,FALSE)&lt;4,"",IF(BL198="","",BL198)))</f>
        <v/>
      </c>
      <c r="CM198" s="64" t="str">
        <f t="shared" ref="CM198:CM254" si="87">IF($CH198="","",IF(VLOOKUP($CJ198,$CD$6:$CE$254,2,FALSE)&lt;4,"",IF(BM198="","",BM198)))</f>
        <v/>
      </c>
      <c r="CN198" s="64" t="str">
        <f t="shared" ref="CN198:CN254" si="88">IF($CH198="","",IF(VLOOKUP($CJ198,$CD$6:$CE$254,2,FALSE)&lt;4,"",IF(BN198="","",BN198)))</f>
        <v/>
      </c>
      <c r="CO198" s="64" t="str">
        <f t="shared" ref="CO198:CO254" si="89">IF($CH198="","",IF(VLOOKUP($CJ198,$CD$6:$CE$254,2,FALSE)&lt;4,"",IF(BO198="","",BO198)))</f>
        <v/>
      </c>
      <c r="CP198" s="65" t="str">
        <f t="shared" ref="CP198:CP254" si="90">IF($CH198="","",IF(VLOOKUP($CJ198,$CD$6:$CE$254,2,FALSE)&lt;4,"",IF(BP198="","",BP198)))</f>
        <v/>
      </c>
      <c r="CQ198" s="65" t="str">
        <f t="shared" ref="CQ198:CQ254" si="91">IF($CH198="","",IF(VLOOKUP($CJ198,$CD$6:$CE$254,2,FALSE)&lt;4,"",IF(BQ198="","",BQ198)))</f>
        <v/>
      </c>
      <c r="CR198" s="65" t="str">
        <f t="shared" ref="CR198:CR254" si="92">IF($CH198="","",IF(VLOOKUP($CJ198,$CD$6:$CE$254,2,FALSE)&lt;4,"",IF(BR198="","",BR198)))</f>
        <v/>
      </c>
      <c r="CS198" s="65" t="str">
        <f t="shared" ref="CS198:CS254" si="93">IF($CH198="","",IF(VLOOKUP($CJ198,$CD$6:$CE$254,2,FALSE)&lt;4,"",IF(BS198="","",BS198)))</f>
        <v/>
      </c>
      <c r="CT198" s="64" t="str">
        <f t="shared" ref="CT198:CT254" si="94">IF($CH198="","",IF(VLOOKUP($CJ198,$CD$6:$CE$254,2,FALSE)&lt;4,"",IF(BT198="","",BT198)))</f>
        <v/>
      </c>
      <c r="CU198" s="65" t="str">
        <f t="shared" ref="CU198:CU254" si="95">IF($CH198="","",IF(VLOOKUP($CJ198,$CD$6:$CE$254,2,FALSE)&lt;4,"",IF(BU198="","",BU198)))</f>
        <v/>
      </c>
      <c r="CV198" s="65" t="str">
        <f t="shared" ref="CV198:CV254" si="96">IF($CH198="","",IF(VLOOKUP($CJ198,$CD$6:$CE$254,2,FALSE)&lt;4,"",IF(BV198="","",BV198)))</f>
        <v/>
      </c>
      <c r="CW198" s="65" t="str">
        <f t="shared" ref="CW198:CW254" si="97">IF($CH198="","",IF(VLOOKUP($CJ198,$CD$6:$CE$254,2,FALSE)&lt;4,"",IF(BW198="","",BW198)))</f>
        <v/>
      </c>
      <c r="CX198" s="65" t="str">
        <f t="shared" ref="CX198:CX254" si="98">IF($CH198="","",IF(VLOOKUP($CJ198,$CD$6:$CE$254,2,FALSE)&lt;4,"",IF(BX198="","",BX198)))</f>
        <v/>
      </c>
      <c r="CY198" s="65" t="str">
        <f t="shared" ref="CY198:CY254" si="99">IF($CH198="","",IF(VLOOKUP($CJ198,$CD$6:$CE$254,2,FALSE)&lt;4,"",IF(BY198="","",BY198)))</f>
        <v/>
      </c>
    </row>
    <row r="199" spans="2:103" ht="15.75" customHeight="1" x14ac:dyDescent="0.25">
      <c r="B199" s="213" t="str">
        <f>IF('Emissions (daily means)'!D199="","",'Emissions (daily means)'!D199)</f>
        <v/>
      </c>
      <c r="C199" s="213" t="str">
        <f>IF('Emissions (daily means)'!B199="","",'Emissions (daily means)'!B199)</f>
        <v/>
      </c>
      <c r="D199" s="214" t="str">
        <f>IF('Emissions (daily means)'!E199="","",'Emissions (daily means)'!E199)</f>
        <v/>
      </c>
      <c r="E199" s="215" t="str">
        <f>IF('Emissions (daily means)'!F199="","",'Emissions (daily means)'!F199)</f>
        <v/>
      </c>
      <c r="F199" s="216" t="str">
        <f>IF($B199="","",IF('Emissions (daily means)'!$BI199=0,"*",IF('Emissions (daily means)'!I199="","*",'Emissions (daily means)'!I199)))</f>
        <v/>
      </c>
      <c r="G199" s="217" t="str">
        <f>IF($B199="","",IF('Emissions (daily means)'!$BI199=0,"*",IF('Emissions (daily means)'!J199="","*",'Emissions (daily means)'!J199)))</f>
        <v/>
      </c>
      <c r="H199" s="216" t="str">
        <f>IF($B199="","",IF('Emissions (daily means)'!$BI199=0,"*",IF('Emissions (daily means)'!K199="","*",'Emissions (daily means)'!K199)))</f>
        <v/>
      </c>
      <c r="I199" s="217" t="str">
        <f>IF($B199="","",IF('Emissions (daily means)'!$BI199=0,"*",IF('Emissions (daily means)'!L199="","*",'Emissions (daily means)'!L199)))</f>
        <v/>
      </c>
      <c r="J199" s="216" t="str">
        <f>IF($B199="","",IF('Emissions (daily means)'!$BI199=0,"*",IF('Emissions (daily means)'!M199="","*",'Emissions (daily means)'!M199)))</f>
        <v/>
      </c>
      <c r="K199" s="216" t="str">
        <f>IF($B199="","",IF('Emissions (daily means)'!$BI199=0,"*",IF('Emissions (daily means)'!N199="","*",'Emissions (daily means)'!N199)))</f>
        <v/>
      </c>
      <c r="L199" s="218" t="str">
        <f>IF($B199="","",IF('Emissions (daily means)'!$BI199=0,"*",IF('Emissions (daily means)'!O199="","*",'Emissions (daily means)'!O199)))</f>
        <v/>
      </c>
      <c r="M199" s="213" t="str">
        <f>IF($B199="","",IF('Emissions (daily means)'!$BI199=0,"*",IF('Emissions (daily means)'!P199="","*",'Emissions (daily means)'!P199)))</f>
        <v/>
      </c>
      <c r="N199" s="216" t="str">
        <f>IF($B199="","",IF('Emissions (daily means)'!$BI199=0,"*",IF('Emissions (daily means)'!Q199="","*",'Emissions (daily means)'!Q199)))</f>
        <v/>
      </c>
      <c r="O199" s="216" t="str">
        <f>IF($B199="","",IF('Emissions (daily means)'!$BI199=0,"*",IF('Emissions (daily means)'!R199="","*",'Emissions (daily means)'!R199)))</f>
        <v/>
      </c>
      <c r="P199" s="216" t="str">
        <f>IF($B199="","",IF('Emissions (daily means)'!$BI199=0,"*",IF('Emissions (daily means)'!S199="","*",'Emissions (daily means)'!S199)))</f>
        <v/>
      </c>
      <c r="Q199" s="219" t="str">
        <f>IF($B199="","",IF('Emissions (daily means)'!$BI199=0,"*",IF('Emissions (daily means)'!T199="","*",'Emissions (daily means)'!T199)))</f>
        <v/>
      </c>
      <c r="R199" s="220" t="str">
        <f>IF($B199="","",IF('Emissions (daily means)'!$BI199=0,"*",IF('Emissions (daily means)'!U199="","*",'Emissions (daily means)'!U199)))</f>
        <v/>
      </c>
      <c r="S199" s="217" t="str">
        <f>IF($B199="","",IF('Emissions (daily means)'!$BI199=0,"*",IF('Emissions (daily means)'!V199="","*",'Emissions (daily means)'!V199)))</f>
        <v/>
      </c>
      <c r="T199" s="216" t="str">
        <f>IF($B199="","",IF('Emissions (daily means)'!$BI199=0,"*",IF('Emissions (daily means)'!W199="","*",'Emissions (daily means)'!W199)))</f>
        <v/>
      </c>
      <c r="U199" s="219" t="str">
        <f>IF($B199="","",IF('Emissions (daily means)'!$BI199=0,"*",IF('Emissions (daily means)'!X199="","*",'Emissions (daily means)'!X199)))</f>
        <v/>
      </c>
      <c r="V199" s="221" t="str">
        <f>IF($B199="","",IF('Emissions (daily means)'!$BI199=0,"*",IF('Emissions (daily means)'!Y199="","*",'Emissions (daily means)'!Y199)))</f>
        <v/>
      </c>
      <c r="W199" s="217" t="str">
        <f>IF($B199="","",IF('Emissions (daily means)'!$BI199=0,"*",IF('Emissions (daily means)'!Z199="","*",'Emissions (daily means)'!Z199)))</f>
        <v/>
      </c>
      <c r="X199" s="217" t="str">
        <f>IF($B199="","",IF('Emissions (daily means)'!$BI199=0,"*",IF('Emissions (daily means)'!AA199="","*",'Emissions (daily means)'!AA199)))</f>
        <v/>
      </c>
      <c r="Y199" s="219" t="str">
        <f>IF($B199="","",IF('Emissions (daily means)'!$BI199=0,"*",IF('Emissions (daily means)'!AB199="","*",'Emissions (daily means)'!AB199)))</f>
        <v/>
      </c>
      <c r="Z199" s="220" t="str">
        <f>IF($B199="","",IF('Emissions (daily means)'!$BI199=0,"*",IF('Emissions (daily means)'!AC199="","*",'Emissions (daily means)'!AC199)))</f>
        <v/>
      </c>
      <c r="AA199" s="216" t="str">
        <f>IF($B199="","",IF('Emissions (daily means)'!$BI199=0,"*",IF('Emissions (daily means)'!AD199="","*",'Emissions (daily means)'!AD199)))</f>
        <v/>
      </c>
      <c r="AB199" s="216" t="str">
        <f>IF($B199="","",IF('Emissions (daily means)'!$BI199=0,"*",IF('Emissions (daily means)'!AE199="","*",'Emissions (daily means)'!AE199)))</f>
        <v/>
      </c>
      <c r="AC199" s="216" t="str">
        <f>IF($B199="","",IF('Emissions (daily means)'!$BI199=0,"*",IF('Emissions (daily means)'!AF199="","*",'Emissions (daily means)'!AF199)))</f>
        <v/>
      </c>
      <c r="AD199" s="216" t="str">
        <f>IF($B199="","",IF('Emissions (daily means)'!$BI199=0,"*",IF('Emissions (daily means)'!AG199="","*",'Emissions (daily means)'!AG199)))</f>
        <v/>
      </c>
      <c r="AE199" s="216" t="str">
        <f>IF($B199="","",IF('Emissions (daily means)'!$BI199=0,"*",IF('Emissions (daily means)'!AH199="","*",'Emissions (daily means)'!AH199)))</f>
        <v/>
      </c>
      <c r="AF199" s="216" t="str">
        <f>IF($B199="","",IF('Emissions (daily means)'!$BI199=0,"*",IF('Emissions (daily means)'!AI199="","*",'Emissions (daily means)'!AI199)))</f>
        <v/>
      </c>
      <c r="AG199" s="216" t="str">
        <f>IF($B199="","",IF('Emissions (daily means)'!$BI199=0,"*",IF('Emissions (daily means)'!AJ199="","*",'Emissions (daily means)'!AJ199)))</f>
        <v/>
      </c>
      <c r="AH199" s="217" t="str">
        <f>IF($B199="","",IF('Emissions (daily means)'!$BI199=0,"*",IF('Emissions (daily means)'!AK199="","*",'Emissions (daily means)'!AK199)))</f>
        <v/>
      </c>
      <c r="AI199" s="220" t="str">
        <f>IF($B199="","",IF('Emissions (daily means)'!$BI199=0,"*",IF('Emissions (daily means)'!AL199="","*",'Emissions (daily means)'!AL199)))</f>
        <v/>
      </c>
      <c r="AJ199" s="216" t="str">
        <f>IF($B199="","",IF('Emissions (daily means)'!$BI199=0,"*",IF('Emissions (daily means)'!AM199="","*",'Emissions (daily means)'!AM199)))</f>
        <v/>
      </c>
      <c r="AK199" s="223" t="str">
        <f>IF($B199="","",IF('Emissions (daily means)'!$BI199=0,"*",IF('Emissions (daily means)'!AN199="","*",'Emissions (daily means)'!AN199)))</f>
        <v/>
      </c>
      <c r="AL199" s="224" t="str">
        <f>IF($B199="","",IF('Emissions (daily means)'!$BI199=0,"*",IF('Emissions (daily means)'!AO199="","*",'Emissions (daily means)'!AO199)))</f>
        <v/>
      </c>
      <c r="AM199" s="225" t="str">
        <f>IF($B199="","",IF('Emissions (daily means)'!$BI199=0,"*",IF('Emissions (daily means)'!BC199="","*",'Emissions (daily means)'!BC199)))</f>
        <v/>
      </c>
      <c r="AN199" s="226" t="str">
        <f>IF($B199="","",IF('Emissions (daily means)'!$BI199=0,"*",IF('Emissions (daily means)'!BD199="","*",'Emissions (daily means)'!BD199)))</f>
        <v/>
      </c>
      <c r="AO199" s="227" t="str">
        <f>IF($B199="","",IF('Emissions (daily means)'!$BI199=0,"*",IF('Emissions (daily means)'!BE199="","*",'Emissions (daily means)'!BE199)))</f>
        <v/>
      </c>
      <c r="AP199" s="217"/>
      <c r="BI199" s="157" t="str">
        <f t="shared" si="78"/>
        <v/>
      </c>
      <c r="BJ199" s="157" t="str">
        <f t="shared" ref="BJ199:BJ254" si="100">IF(AQ199="Grand Total","",IF(AR199="",BJ198,AR199))</f>
        <v/>
      </c>
      <c r="BK199" s="66" t="str">
        <f t="shared" ref="BK199:BK254" si="101">IF(AS199="","",AS199)</f>
        <v/>
      </c>
      <c r="BL199" s="65" t="str">
        <f t="shared" si="81"/>
        <v/>
      </c>
      <c r="BM199" s="64" t="str">
        <f t="shared" si="81"/>
        <v/>
      </c>
      <c r="BN199" s="64" t="str">
        <f t="shared" si="81"/>
        <v/>
      </c>
      <c r="BO199" s="64" t="str">
        <f t="shared" si="81"/>
        <v/>
      </c>
      <c r="BP199" s="65" t="str">
        <f t="shared" si="81"/>
        <v/>
      </c>
      <c r="BQ199" s="65" t="str">
        <f t="shared" si="80"/>
        <v/>
      </c>
      <c r="BR199" s="65" t="str">
        <f t="shared" si="80"/>
        <v/>
      </c>
      <c r="BS199" s="65" t="str">
        <f t="shared" si="80"/>
        <v/>
      </c>
      <c r="BT199" s="64" t="str">
        <f t="shared" si="79"/>
        <v/>
      </c>
      <c r="BU199" s="65" t="str">
        <f t="shared" si="79"/>
        <v/>
      </c>
      <c r="BV199" s="65" t="str">
        <f t="shared" si="79"/>
        <v/>
      </c>
      <c r="BW199" s="65" t="str">
        <f t="shared" si="79"/>
        <v/>
      </c>
      <c r="BX199" s="65" t="str">
        <f t="shared" si="79"/>
        <v/>
      </c>
      <c r="BY199" s="65" t="str">
        <f t="shared" si="79"/>
        <v/>
      </c>
      <c r="BZ199" s="169" t="str">
        <f t="shared" ref="BZ199:BZ254" si="102">IF(BI199="","",IF(BI199=BI198,IF(BJ199=BJ198,BZ198,BZ198+1),BZ198+1))</f>
        <v/>
      </c>
      <c r="CH199" s="157" t="str">
        <f t="shared" si="82"/>
        <v/>
      </c>
      <c r="CI199" s="157" t="str">
        <f t="shared" si="83"/>
        <v/>
      </c>
      <c r="CJ199" s="165" t="str">
        <f t="shared" si="84"/>
        <v/>
      </c>
      <c r="CK199" s="66" t="str">
        <f t="shared" si="85"/>
        <v/>
      </c>
      <c r="CL199" s="65" t="str">
        <f t="shared" si="86"/>
        <v/>
      </c>
      <c r="CM199" s="64" t="str">
        <f t="shared" si="87"/>
        <v/>
      </c>
      <c r="CN199" s="64" t="str">
        <f t="shared" si="88"/>
        <v/>
      </c>
      <c r="CO199" s="64" t="str">
        <f t="shared" si="89"/>
        <v/>
      </c>
      <c r="CP199" s="65" t="str">
        <f t="shared" si="90"/>
        <v/>
      </c>
      <c r="CQ199" s="65" t="str">
        <f t="shared" si="91"/>
        <v/>
      </c>
      <c r="CR199" s="65" t="str">
        <f t="shared" si="92"/>
        <v/>
      </c>
      <c r="CS199" s="65" t="str">
        <f t="shared" si="93"/>
        <v/>
      </c>
      <c r="CT199" s="64" t="str">
        <f t="shared" si="94"/>
        <v/>
      </c>
      <c r="CU199" s="65" t="str">
        <f t="shared" si="95"/>
        <v/>
      </c>
      <c r="CV199" s="65" t="str">
        <f t="shared" si="96"/>
        <v/>
      </c>
      <c r="CW199" s="65" t="str">
        <f t="shared" si="97"/>
        <v/>
      </c>
      <c r="CX199" s="65" t="str">
        <f t="shared" si="98"/>
        <v/>
      </c>
      <c r="CY199" s="65" t="str">
        <f t="shared" si="99"/>
        <v/>
      </c>
    </row>
    <row r="200" spans="2:103" ht="15.75" customHeight="1" x14ac:dyDescent="0.25">
      <c r="B200" s="213" t="str">
        <f>IF('Emissions (daily means)'!D200="","",'Emissions (daily means)'!D200)</f>
        <v/>
      </c>
      <c r="C200" s="213" t="str">
        <f>IF('Emissions (daily means)'!B200="","",'Emissions (daily means)'!B200)</f>
        <v/>
      </c>
      <c r="D200" s="214" t="str">
        <f>IF('Emissions (daily means)'!E200="","",'Emissions (daily means)'!E200)</f>
        <v/>
      </c>
      <c r="E200" s="215" t="str">
        <f>IF('Emissions (daily means)'!F200="","",'Emissions (daily means)'!F200)</f>
        <v/>
      </c>
      <c r="F200" s="216" t="str">
        <f>IF($B200="","",IF('Emissions (daily means)'!$BI200=0,"*",IF('Emissions (daily means)'!I200="","*",'Emissions (daily means)'!I200)))</f>
        <v/>
      </c>
      <c r="G200" s="217" t="str">
        <f>IF($B200="","",IF('Emissions (daily means)'!$BI200=0,"*",IF('Emissions (daily means)'!J200="","*",'Emissions (daily means)'!J200)))</f>
        <v/>
      </c>
      <c r="H200" s="216" t="str">
        <f>IF($B200="","",IF('Emissions (daily means)'!$BI200=0,"*",IF('Emissions (daily means)'!K200="","*",'Emissions (daily means)'!K200)))</f>
        <v/>
      </c>
      <c r="I200" s="217" t="str">
        <f>IF($B200="","",IF('Emissions (daily means)'!$BI200=0,"*",IF('Emissions (daily means)'!L200="","*",'Emissions (daily means)'!L200)))</f>
        <v/>
      </c>
      <c r="J200" s="216" t="str">
        <f>IF($B200="","",IF('Emissions (daily means)'!$BI200=0,"*",IF('Emissions (daily means)'!M200="","*",'Emissions (daily means)'!M200)))</f>
        <v/>
      </c>
      <c r="K200" s="216" t="str">
        <f>IF($B200="","",IF('Emissions (daily means)'!$BI200=0,"*",IF('Emissions (daily means)'!N200="","*",'Emissions (daily means)'!N200)))</f>
        <v/>
      </c>
      <c r="L200" s="218" t="str">
        <f>IF($B200="","",IF('Emissions (daily means)'!$BI200=0,"*",IF('Emissions (daily means)'!O200="","*",'Emissions (daily means)'!O200)))</f>
        <v/>
      </c>
      <c r="M200" s="213" t="str">
        <f>IF($B200="","",IF('Emissions (daily means)'!$BI200=0,"*",IF('Emissions (daily means)'!P200="","*",'Emissions (daily means)'!P200)))</f>
        <v/>
      </c>
      <c r="N200" s="216" t="str">
        <f>IF($B200="","",IF('Emissions (daily means)'!$BI200=0,"*",IF('Emissions (daily means)'!Q200="","*",'Emissions (daily means)'!Q200)))</f>
        <v/>
      </c>
      <c r="O200" s="216" t="str">
        <f>IF($B200="","",IF('Emissions (daily means)'!$BI200=0,"*",IF('Emissions (daily means)'!R200="","*",'Emissions (daily means)'!R200)))</f>
        <v/>
      </c>
      <c r="P200" s="216" t="str">
        <f>IF($B200="","",IF('Emissions (daily means)'!$BI200=0,"*",IF('Emissions (daily means)'!S200="","*",'Emissions (daily means)'!S200)))</f>
        <v/>
      </c>
      <c r="Q200" s="219" t="str">
        <f>IF($B200="","",IF('Emissions (daily means)'!$BI200=0,"*",IF('Emissions (daily means)'!T200="","*",'Emissions (daily means)'!T200)))</f>
        <v/>
      </c>
      <c r="R200" s="220" t="str">
        <f>IF($B200="","",IF('Emissions (daily means)'!$BI200=0,"*",IF('Emissions (daily means)'!U200="","*",'Emissions (daily means)'!U200)))</f>
        <v/>
      </c>
      <c r="S200" s="217" t="str">
        <f>IF($B200="","",IF('Emissions (daily means)'!$BI200=0,"*",IF('Emissions (daily means)'!V200="","*",'Emissions (daily means)'!V200)))</f>
        <v/>
      </c>
      <c r="T200" s="216" t="str">
        <f>IF($B200="","",IF('Emissions (daily means)'!$BI200=0,"*",IF('Emissions (daily means)'!W200="","*",'Emissions (daily means)'!W200)))</f>
        <v/>
      </c>
      <c r="U200" s="219" t="str">
        <f>IF($B200="","",IF('Emissions (daily means)'!$BI200=0,"*",IF('Emissions (daily means)'!X200="","*",'Emissions (daily means)'!X200)))</f>
        <v/>
      </c>
      <c r="V200" s="221" t="str">
        <f>IF($B200="","",IF('Emissions (daily means)'!$BI200=0,"*",IF('Emissions (daily means)'!Y200="","*",'Emissions (daily means)'!Y200)))</f>
        <v/>
      </c>
      <c r="W200" s="217" t="str">
        <f>IF($B200="","",IF('Emissions (daily means)'!$BI200=0,"*",IF('Emissions (daily means)'!Z200="","*",'Emissions (daily means)'!Z200)))</f>
        <v/>
      </c>
      <c r="X200" s="217" t="str">
        <f>IF($B200="","",IF('Emissions (daily means)'!$BI200=0,"*",IF('Emissions (daily means)'!AA200="","*",'Emissions (daily means)'!AA200)))</f>
        <v/>
      </c>
      <c r="Y200" s="219" t="str">
        <f>IF($B200="","",IF('Emissions (daily means)'!$BI200=0,"*",IF('Emissions (daily means)'!AB200="","*",'Emissions (daily means)'!AB200)))</f>
        <v/>
      </c>
      <c r="Z200" s="220" t="str">
        <f>IF($B200="","",IF('Emissions (daily means)'!$BI200=0,"*",IF('Emissions (daily means)'!AC200="","*",'Emissions (daily means)'!AC200)))</f>
        <v/>
      </c>
      <c r="AA200" s="216" t="str">
        <f>IF($B200="","",IF('Emissions (daily means)'!$BI200=0,"*",IF('Emissions (daily means)'!AD200="","*",'Emissions (daily means)'!AD200)))</f>
        <v/>
      </c>
      <c r="AB200" s="216" t="str">
        <f>IF($B200="","",IF('Emissions (daily means)'!$BI200=0,"*",IF('Emissions (daily means)'!AE200="","*",'Emissions (daily means)'!AE200)))</f>
        <v/>
      </c>
      <c r="AC200" s="216" t="str">
        <f>IF($B200="","",IF('Emissions (daily means)'!$BI200=0,"*",IF('Emissions (daily means)'!AF200="","*",'Emissions (daily means)'!AF200)))</f>
        <v/>
      </c>
      <c r="AD200" s="216" t="str">
        <f>IF($B200="","",IF('Emissions (daily means)'!$BI200=0,"*",IF('Emissions (daily means)'!AG200="","*",'Emissions (daily means)'!AG200)))</f>
        <v/>
      </c>
      <c r="AE200" s="216" t="str">
        <f>IF($B200="","",IF('Emissions (daily means)'!$BI200=0,"*",IF('Emissions (daily means)'!AH200="","*",'Emissions (daily means)'!AH200)))</f>
        <v/>
      </c>
      <c r="AF200" s="216" t="str">
        <f>IF($B200="","",IF('Emissions (daily means)'!$BI200=0,"*",IF('Emissions (daily means)'!AI200="","*",'Emissions (daily means)'!AI200)))</f>
        <v/>
      </c>
      <c r="AG200" s="216" t="str">
        <f>IF($B200="","",IF('Emissions (daily means)'!$BI200=0,"*",IF('Emissions (daily means)'!AJ200="","*",'Emissions (daily means)'!AJ200)))</f>
        <v/>
      </c>
      <c r="AH200" s="217" t="str">
        <f>IF($B200="","",IF('Emissions (daily means)'!$BI200=0,"*",IF('Emissions (daily means)'!AK200="","*",'Emissions (daily means)'!AK200)))</f>
        <v/>
      </c>
      <c r="AI200" s="220" t="str">
        <f>IF($B200="","",IF('Emissions (daily means)'!$BI200=0,"*",IF('Emissions (daily means)'!AL200="","*",'Emissions (daily means)'!AL200)))</f>
        <v/>
      </c>
      <c r="AJ200" s="216" t="str">
        <f>IF($B200="","",IF('Emissions (daily means)'!$BI200=0,"*",IF('Emissions (daily means)'!AM200="","*",'Emissions (daily means)'!AM200)))</f>
        <v/>
      </c>
      <c r="AK200" s="223" t="str">
        <f>IF($B200="","",IF('Emissions (daily means)'!$BI200=0,"*",IF('Emissions (daily means)'!AN200="","*",'Emissions (daily means)'!AN200)))</f>
        <v/>
      </c>
      <c r="AL200" s="224" t="str">
        <f>IF($B200="","",IF('Emissions (daily means)'!$BI200=0,"*",IF('Emissions (daily means)'!AO200="","*",'Emissions (daily means)'!AO200)))</f>
        <v/>
      </c>
      <c r="AM200" s="225" t="str">
        <f>IF($B200="","",IF('Emissions (daily means)'!$BI200=0,"*",IF('Emissions (daily means)'!BC200="","*",'Emissions (daily means)'!BC200)))</f>
        <v/>
      </c>
      <c r="AN200" s="226" t="str">
        <f>IF($B200="","",IF('Emissions (daily means)'!$BI200=0,"*",IF('Emissions (daily means)'!BD200="","*",'Emissions (daily means)'!BD200)))</f>
        <v/>
      </c>
      <c r="AO200" s="227" t="str">
        <f>IF($B200="","",IF('Emissions (daily means)'!$BI200=0,"*",IF('Emissions (daily means)'!BE200="","*",'Emissions (daily means)'!BE200)))</f>
        <v/>
      </c>
      <c r="AP200" s="217"/>
      <c r="BI200" s="157" t="str">
        <f t="shared" si="78"/>
        <v/>
      </c>
      <c r="BJ200" s="157" t="str">
        <f t="shared" si="100"/>
        <v/>
      </c>
      <c r="BK200" s="66" t="str">
        <f t="shared" si="101"/>
        <v/>
      </c>
      <c r="BL200" s="65" t="str">
        <f t="shared" si="81"/>
        <v/>
      </c>
      <c r="BM200" s="64" t="str">
        <f t="shared" si="81"/>
        <v/>
      </c>
      <c r="BN200" s="64" t="str">
        <f t="shared" si="81"/>
        <v/>
      </c>
      <c r="BO200" s="64" t="str">
        <f t="shared" si="81"/>
        <v/>
      </c>
      <c r="BP200" s="65" t="str">
        <f t="shared" si="81"/>
        <v/>
      </c>
      <c r="BQ200" s="65" t="str">
        <f t="shared" si="80"/>
        <v/>
      </c>
      <c r="BR200" s="65" t="str">
        <f t="shared" si="80"/>
        <v/>
      </c>
      <c r="BS200" s="65" t="str">
        <f t="shared" si="80"/>
        <v/>
      </c>
      <c r="BT200" s="64" t="str">
        <f t="shared" si="79"/>
        <v/>
      </c>
      <c r="BU200" s="65" t="str">
        <f t="shared" si="79"/>
        <v/>
      </c>
      <c r="BV200" s="65" t="str">
        <f t="shared" si="79"/>
        <v/>
      </c>
      <c r="BW200" s="65" t="str">
        <f t="shared" si="79"/>
        <v/>
      </c>
      <c r="BX200" s="65" t="str">
        <f t="shared" si="79"/>
        <v/>
      </c>
      <c r="BY200" s="65" t="str">
        <f t="shared" si="79"/>
        <v/>
      </c>
      <c r="BZ200" s="169" t="str">
        <f t="shared" si="102"/>
        <v/>
      </c>
      <c r="CH200" s="157" t="str">
        <f t="shared" si="82"/>
        <v/>
      </c>
      <c r="CI200" s="157" t="str">
        <f t="shared" si="83"/>
        <v/>
      </c>
      <c r="CJ200" s="165" t="str">
        <f t="shared" si="84"/>
        <v/>
      </c>
      <c r="CK200" s="66" t="str">
        <f t="shared" si="85"/>
        <v/>
      </c>
      <c r="CL200" s="65" t="str">
        <f t="shared" si="86"/>
        <v/>
      </c>
      <c r="CM200" s="64" t="str">
        <f t="shared" si="87"/>
        <v/>
      </c>
      <c r="CN200" s="64" t="str">
        <f t="shared" si="88"/>
        <v/>
      </c>
      <c r="CO200" s="64" t="str">
        <f t="shared" si="89"/>
        <v/>
      </c>
      <c r="CP200" s="65" t="str">
        <f t="shared" si="90"/>
        <v/>
      </c>
      <c r="CQ200" s="65" t="str">
        <f t="shared" si="91"/>
        <v/>
      </c>
      <c r="CR200" s="65" t="str">
        <f t="shared" si="92"/>
        <v/>
      </c>
      <c r="CS200" s="65" t="str">
        <f t="shared" si="93"/>
        <v/>
      </c>
      <c r="CT200" s="64" t="str">
        <f t="shared" si="94"/>
        <v/>
      </c>
      <c r="CU200" s="65" t="str">
        <f t="shared" si="95"/>
        <v/>
      </c>
      <c r="CV200" s="65" t="str">
        <f t="shared" si="96"/>
        <v/>
      </c>
      <c r="CW200" s="65" t="str">
        <f t="shared" si="97"/>
        <v/>
      </c>
      <c r="CX200" s="65" t="str">
        <f t="shared" si="98"/>
        <v/>
      </c>
      <c r="CY200" s="65" t="str">
        <f t="shared" si="99"/>
        <v/>
      </c>
    </row>
    <row r="201" spans="2:103" ht="15.75" customHeight="1" x14ac:dyDescent="0.25">
      <c r="B201" s="213" t="str">
        <f>IF('Emissions (daily means)'!D201="","",'Emissions (daily means)'!D201)</f>
        <v/>
      </c>
      <c r="C201" s="213" t="str">
        <f>IF('Emissions (daily means)'!B201="","",'Emissions (daily means)'!B201)</f>
        <v/>
      </c>
      <c r="D201" s="214" t="str">
        <f>IF('Emissions (daily means)'!E201="","",'Emissions (daily means)'!E201)</f>
        <v/>
      </c>
      <c r="E201" s="215" t="str">
        <f>IF('Emissions (daily means)'!F201="","",'Emissions (daily means)'!F201)</f>
        <v/>
      </c>
      <c r="F201" s="216" t="str">
        <f>IF($B201="","",IF('Emissions (daily means)'!$BI201=0,"*",IF('Emissions (daily means)'!I201="","*",'Emissions (daily means)'!I201)))</f>
        <v/>
      </c>
      <c r="G201" s="217" t="str">
        <f>IF($B201="","",IF('Emissions (daily means)'!$BI201=0,"*",IF('Emissions (daily means)'!J201="","*",'Emissions (daily means)'!J201)))</f>
        <v/>
      </c>
      <c r="H201" s="216" t="str">
        <f>IF($B201="","",IF('Emissions (daily means)'!$BI201=0,"*",IF('Emissions (daily means)'!K201="","*",'Emissions (daily means)'!K201)))</f>
        <v/>
      </c>
      <c r="I201" s="217" t="str">
        <f>IF($B201="","",IF('Emissions (daily means)'!$BI201=0,"*",IF('Emissions (daily means)'!L201="","*",'Emissions (daily means)'!L201)))</f>
        <v/>
      </c>
      <c r="J201" s="216" t="str">
        <f>IF($B201="","",IF('Emissions (daily means)'!$BI201=0,"*",IF('Emissions (daily means)'!M201="","*",'Emissions (daily means)'!M201)))</f>
        <v/>
      </c>
      <c r="K201" s="216" t="str">
        <f>IF($B201="","",IF('Emissions (daily means)'!$BI201=0,"*",IF('Emissions (daily means)'!N201="","*",'Emissions (daily means)'!N201)))</f>
        <v/>
      </c>
      <c r="L201" s="218" t="str">
        <f>IF($B201="","",IF('Emissions (daily means)'!$BI201=0,"*",IF('Emissions (daily means)'!O201="","*",'Emissions (daily means)'!O201)))</f>
        <v/>
      </c>
      <c r="M201" s="213" t="str">
        <f>IF($B201="","",IF('Emissions (daily means)'!$BI201=0,"*",IF('Emissions (daily means)'!P201="","*",'Emissions (daily means)'!P201)))</f>
        <v/>
      </c>
      <c r="N201" s="216" t="str">
        <f>IF($B201="","",IF('Emissions (daily means)'!$BI201=0,"*",IF('Emissions (daily means)'!Q201="","*",'Emissions (daily means)'!Q201)))</f>
        <v/>
      </c>
      <c r="O201" s="216" t="str">
        <f>IF($B201="","",IF('Emissions (daily means)'!$BI201=0,"*",IF('Emissions (daily means)'!R201="","*",'Emissions (daily means)'!R201)))</f>
        <v/>
      </c>
      <c r="P201" s="216" t="str">
        <f>IF($B201="","",IF('Emissions (daily means)'!$BI201=0,"*",IF('Emissions (daily means)'!S201="","*",'Emissions (daily means)'!S201)))</f>
        <v/>
      </c>
      <c r="Q201" s="219" t="str">
        <f>IF($B201="","",IF('Emissions (daily means)'!$BI201=0,"*",IF('Emissions (daily means)'!T201="","*",'Emissions (daily means)'!T201)))</f>
        <v/>
      </c>
      <c r="R201" s="220" t="str">
        <f>IF($B201="","",IF('Emissions (daily means)'!$BI201=0,"*",IF('Emissions (daily means)'!U201="","*",'Emissions (daily means)'!U201)))</f>
        <v/>
      </c>
      <c r="S201" s="217" t="str">
        <f>IF($B201="","",IF('Emissions (daily means)'!$BI201=0,"*",IF('Emissions (daily means)'!V201="","*",'Emissions (daily means)'!V201)))</f>
        <v/>
      </c>
      <c r="T201" s="216" t="str">
        <f>IF($B201="","",IF('Emissions (daily means)'!$BI201=0,"*",IF('Emissions (daily means)'!W201="","*",'Emissions (daily means)'!W201)))</f>
        <v/>
      </c>
      <c r="U201" s="219" t="str">
        <f>IF($B201="","",IF('Emissions (daily means)'!$BI201=0,"*",IF('Emissions (daily means)'!X201="","*",'Emissions (daily means)'!X201)))</f>
        <v/>
      </c>
      <c r="V201" s="221" t="str">
        <f>IF($B201="","",IF('Emissions (daily means)'!$BI201=0,"*",IF('Emissions (daily means)'!Y201="","*",'Emissions (daily means)'!Y201)))</f>
        <v/>
      </c>
      <c r="W201" s="217" t="str">
        <f>IF($B201="","",IF('Emissions (daily means)'!$BI201=0,"*",IF('Emissions (daily means)'!Z201="","*",'Emissions (daily means)'!Z201)))</f>
        <v/>
      </c>
      <c r="X201" s="217" t="str">
        <f>IF($B201="","",IF('Emissions (daily means)'!$BI201=0,"*",IF('Emissions (daily means)'!AA201="","*",'Emissions (daily means)'!AA201)))</f>
        <v/>
      </c>
      <c r="Y201" s="219" t="str">
        <f>IF($B201="","",IF('Emissions (daily means)'!$BI201=0,"*",IF('Emissions (daily means)'!AB201="","*",'Emissions (daily means)'!AB201)))</f>
        <v/>
      </c>
      <c r="Z201" s="220" t="str">
        <f>IF($B201="","",IF('Emissions (daily means)'!$BI201=0,"*",IF('Emissions (daily means)'!AC201="","*",'Emissions (daily means)'!AC201)))</f>
        <v/>
      </c>
      <c r="AA201" s="216" t="str">
        <f>IF($B201="","",IF('Emissions (daily means)'!$BI201=0,"*",IF('Emissions (daily means)'!AD201="","*",'Emissions (daily means)'!AD201)))</f>
        <v/>
      </c>
      <c r="AB201" s="216" t="str">
        <f>IF($B201="","",IF('Emissions (daily means)'!$BI201=0,"*",IF('Emissions (daily means)'!AE201="","*",'Emissions (daily means)'!AE201)))</f>
        <v/>
      </c>
      <c r="AC201" s="216" t="str">
        <f>IF($B201="","",IF('Emissions (daily means)'!$BI201=0,"*",IF('Emissions (daily means)'!AF201="","*",'Emissions (daily means)'!AF201)))</f>
        <v/>
      </c>
      <c r="AD201" s="216" t="str">
        <f>IF($B201="","",IF('Emissions (daily means)'!$BI201=0,"*",IF('Emissions (daily means)'!AG201="","*",'Emissions (daily means)'!AG201)))</f>
        <v/>
      </c>
      <c r="AE201" s="216" t="str">
        <f>IF($B201="","",IF('Emissions (daily means)'!$BI201=0,"*",IF('Emissions (daily means)'!AH201="","*",'Emissions (daily means)'!AH201)))</f>
        <v/>
      </c>
      <c r="AF201" s="216" t="str">
        <f>IF($B201="","",IF('Emissions (daily means)'!$BI201=0,"*",IF('Emissions (daily means)'!AI201="","*",'Emissions (daily means)'!AI201)))</f>
        <v/>
      </c>
      <c r="AG201" s="216" t="str">
        <f>IF($B201="","",IF('Emissions (daily means)'!$BI201=0,"*",IF('Emissions (daily means)'!AJ201="","*",'Emissions (daily means)'!AJ201)))</f>
        <v/>
      </c>
      <c r="AH201" s="217" t="str">
        <f>IF($B201="","",IF('Emissions (daily means)'!$BI201=0,"*",IF('Emissions (daily means)'!AK201="","*",'Emissions (daily means)'!AK201)))</f>
        <v/>
      </c>
      <c r="AI201" s="220" t="str">
        <f>IF($B201="","",IF('Emissions (daily means)'!$BI201=0,"*",IF('Emissions (daily means)'!AL201="","*",'Emissions (daily means)'!AL201)))</f>
        <v/>
      </c>
      <c r="AJ201" s="216" t="str">
        <f>IF($B201="","",IF('Emissions (daily means)'!$BI201=0,"*",IF('Emissions (daily means)'!AM201="","*",'Emissions (daily means)'!AM201)))</f>
        <v/>
      </c>
      <c r="AK201" s="223" t="str">
        <f>IF($B201="","",IF('Emissions (daily means)'!$BI201=0,"*",IF('Emissions (daily means)'!AN201="","*",'Emissions (daily means)'!AN201)))</f>
        <v/>
      </c>
      <c r="AL201" s="224" t="str">
        <f>IF($B201="","",IF('Emissions (daily means)'!$BI201=0,"*",IF('Emissions (daily means)'!AO201="","*",'Emissions (daily means)'!AO201)))</f>
        <v/>
      </c>
      <c r="AM201" s="225" t="str">
        <f>IF($B201="","",IF('Emissions (daily means)'!$BI201=0,"*",IF('Emissions (daily means)'!BC201="","*",'Emissions (daily means)'!BC201)))</f>
        <v/>
      </c>
      <c r="AN201" s="226" t="str">
        <f>IF($B201="","",IF('Emissions (daily means)'!$BI201=0,"*",IF('Emissions (daily means)'!BD201="","*",'Emissions (daily means)'!BD201)))</f>
        <v/>
      </c>
      <c r="AO201" s="227" t="str">
        <f>IF($B201="","",IF('Emissions (daily means)'!$BI201=0,"*",IF('Emissions (daily means)'!BE201="","*",'Emissions (daily means)'!BE201)))</f>
        <v/>
      </c>
      <c r="AP201" s="217"/>
      <c r="BI201" s="157" t="str">
        <f t="shared" si="78"/>
        <v/>
      </c>
      <c r="BJ201" s="157" t="str">
        <f t="shared" si="100"/>
        <v/>
      </c>
      <c r="BK201" s="66" t="str">
        <f t="shared" si="101"/>
        <v/>
      </c>
      <c r="BL201" s="65" t="str">
        <f t="shared" si="81"/>
        <v/>
      </c>
      <c r="BM201" s="64" t="str">
        <f t="shared" si="81"/>
        <v/>
      </c>
      <c r="BN201" s="64" t="str">
        <f t="shared" si="81"/>
        <v/>
      </c>
      <c r="BO201" s="64" t="str">
        <f t="shared" si="81"/>
        <v/>
      </c>
      <c r="BP201" s="65" t="str">
        <f t="shared" si="81"/>
        <v/>
      </c>
      <c r="BQ201" s="65" t="str">
        <f t="shared" si="80"/>
        <v/>
      </c>
      <c r="BR201" s="65" t="str">
        <f t="shared" si="80"/>
        <v/>
      </c>
      <c r="BS201" s="65" t="str">
        <f t="shared" si="80"/>
        <v/>
      </c>
      <c r="BT201" s="64" t="str">
        <f t="shared" si="79"/>
        <v/>
      </c>
      <c r="BU201" s="65" t="str">
        <f t="shared" si="79"/>
        <v/>
      </c>
      <c r="BV201" s="65" t="str">
        <f t="shared" si="79"/>
        <v/>
      </c>
      <c r="BW201" s="65" t="str">
        <f t="shared" si="79"/>
        <v/>
      </c>
      <c r="BX201" s="65" t="str">
        <f t="shared" si="79"/>
        <v/>
      </c>
      <c r="BY201" s="65" t="str">
        <f t="shared" si="79"/>
        <v/>
      </c>
      <c r="BZ201" s="169" t="str">
        <f t="shared" si="102"/>
        <v/>
      </c>
      <c r="CH201" s="157" t="str">
        <f t="shared" si="82"/>
        <v/>
      </c>
      <c r="CI201" s="157" t="str">
        <f t="shared" si="83"/>
        <v/>
      </c>
      <c r="CJ201" s="165" t="str">
        <f t="shared" si="84"/>
        <v/>
      </c>
      <c r="CK201" s="66" t="str">
        <f t="shared" si="85"/>
        <v/>
      </c>
      <c r="CL201" s="65" t="str">
        <f t="shared" si="86"/>
        <v/>
      </c>
      <c r="CM201" s="64" t="str">
        <f t="shared" si="87"/>
        <v/>
      </c>
      <c r="CN201" s="64" t="str">
        <f t="shared" si="88"/>
        <v/>
      </c>
      <c r="CO201" s="64" t="str">
        <f t="shared" si="89"/>
        <v/>
      </c>
      <c r="CP201" s="65" t="str">
        <f t="shared" si="90"/>
        <v/>
      </c>
      <c r="CQ201" s="65" t="str">
        <f t="shared" si="91"/>
        <v/>
      </c>
      <c r="CR201" s="65" t="str">
        <f t="shared" si="92"/>
        <v/>
      </c>
      <c r="CS201" s="65" t="str">
        <f t="shared" si="93"/>
        <v/>
      </c>
      <c r="CT201" s="64" t="str">
        <f t="shared" si="94"/>
        <v/>
      </c>
      <c r="CU201" s="65" t="str">
        <f t="shared" si="95"/>
        <v/>
      </c>
      <c r="CV201" s="65" t="str">
        <f t="shared" si="96"/>
        <v/>
      </c>
      <c r="CW201" s="65" t="str">
        <f t="shared" si="97"/>
        <v/>
      </c>
      <c r="CX201" s="65" t="str">
        <f t="shared" si="98"/>
        <v/>
      </c>
      <c r="CY201" s="65" t="str">
        <f t="shared" si="99"/>
        <v/>
      </c>
    </row>
    <row r="202" spans="2:103" ht="15.75" customHeight="1" x14ac:dyDescent="0.25">
      <c r="B202" s="213" t="str">
        <f>IF('Emissions (daily means)'!D202="","",'Emissions (daily means)'!D202)</f>
        <v/>
      </c>
      <c r="C202" s="213" t="str">
        <f>IF('Emissions (daily means)'!B202="","",'Emissions (daily means)'!B202)</f>
        <v/>
      </c>
      <c r="D202" s="214" t="str">
        <f>IF('Emissions (daily means)'!E202="","",'Emissions (daily means)'!E202)</f>
        <v/>
      </c>
      <c r="E202" s="215" t="str">
        <f>IF('Emissions (daily means)'!F202="","",'Emissions (daily means)'!F202)</f>
        <v/>
      </c>
      <c r="F202" s="216" t="str">
        <f>IF($B202="","",IF('Emissions (daily means)'!$BI202=0,"*",IF('Emissions (daily means)'!I202="","*",'Emissions (daily means)'!I202)))</f>
        <v/>
      </c>
      <c r="G202" s="217" t="str">
        <f>IF($B202="","",IF('Emissions (daily means)'!$BI202=0,"*",IF('Emissions (daily means)'!J202="","*",'Emissions (daily means)'!J202)))</f>
        <v/>
      </c>
      <c r="H202" s="216" t="str">
        <f>IF($B202="","",IF('Emissions (daily means)'!$BI202=0,"*",IF('Emissions (daily means)'!K202="","*",'Emissions (daily means)'!K202)))</f>
        <v/>
      </c>
      <c r="I202" s="217" t="str">
        <f>IF($B202="","",IF('Emissions (daily means)'!$BI202=0,"*",IF('Emissions (daily means)'!L202="","*",'Emissions (daily means)'!L202)))</f>
        <v/>
      </c>
      <c r="J202" s="216" t="str">
        <f>IF($B202="","",IF('Emissions (daily means)'!$BI202=0,"*",IF('Emissions (daily means)'!M202="","*",'Emissions (daily means)'!M202)))</f>
        <v/>
      </c>
      <c r="K202" s="216" t="str">
        <f>IF($B202="","",IF('Emissions (daily means)'!$BI202=0,"*",IF('Emissions (daily means)'!N202="","*",'Emissions (daily means)'!N202)))</f>
        <v/>
      </c>
      <c r="L202" s="218" t="str">
        <f>IF($B202="","",IF('Emissions (daily means)'!$BI202=0,"*",IF('Emissions (daily means)'!O202="","*",'Emissions (daily means)'!O202)))</f>
        <v/>
      </c>
      <c r="M202" s="213" t="str">
        <f>IF($B202="","",IF('Emissions (daily means)'!$BI202=0,"*",IF('Emissions (daily means)'!P202="","*",'Emissions (daily means)'!P202)))</f>
        <v/>
      </c>
      <c r="N202" s="216" t="str">
        <f>IF($B202="","",IF('Emissions (daily means)'!$BI202=0,"*",IF('Emissions (daily means)'!Q202="","*",'Emissions (daily means)'!Q202)))</f>
        <v/>
      </c>
      <c r="O202" s="216" t="str">
        <f>IF($B202="","",IF('Emissions (daily means)'!$BI202=0,"*",IF('Emissions (daily means)'!R202="","*",'Emissions (daily means)'!R202)))</f>
        <v/>
      </c>
      <c r="P202" s="216" t="str">
        <f>IF($B202="","",IF('Emissions (daily means)'!$BI202=0,"*",IF('Emissions (daily means)'!S202="","*",'Emissions (daily means)'!S202)))</f>
        <v/>
      </c>
      <c r="Q202" s="219" t="str">
        <f>IF($B202="","",IF('Emissions (daily means)'!$BI202=0,"*",IF('Emissions (daily means)'!T202="","*",'Emissions (daily means)'!T202)))</f>
        <v/>
      </c>
      <c r="R202" s="220" t="str">
        <f>IF($B202="","",IF('Emissions (daily means)'!$BI202=0,"*",IF('Emissions (daily means)'!U202="","*",'Emissions (daily means)'!U202)))</f>
        <v/>
      </c>
      <c r="S202" s="217" t="str">
        <f>IF($B202="","",IF('Emissions (daily means)'!$BI202=0,"*",IF('Emissions (daily means)'!V202="","*",'Emissions (daily means)'!V202)))</f>
        <v/>
      </c>
      <c r="T202" s="216" t="str">
        <f>IF($B202="","",IF('Emissions (daily means)'!$BI202=0,"*",IF('Emissions (daily means)'!W202="","*",'Emissions (daily means)'!W202)))</f>
        <v/>
      </c>
      <c r="U202" s="219" t="str">
        <f>IF($B202="","",IF('Emissions (daily means)'!$BI202=0,"*",IF('Emissions (daily means)'!X202="","*",'Emissions (daily means)'!X202)))</f>
        <v/>
      </c>
      <c r="V202" s="221" t="str">
        <f>IF($B202="","",IF('Emissions (daily means)'!$BI202=0,"*",IF('Emissions (daily means)'!Y202="","*",'Emissions (daily means)'!Y202)))</f>
        <v/>
      </c>
      <c r="W202" s="217" t="str">
        <f>IF($B202="","",IF('Emissions (daily means)'!$BI202=0,"*",IF('Emissions (daily means)'!Z202="","*",'Emissions (daily means)'!Z202)))</f>
        <v/>
      </c>
      <c r="X202" s="217" t="str">
        <f>IF($B202="","",IF('Emissions (daily means)'!$BI202=0,"*",IF('Emissions (daily means)'!AA202="","*",'Emissions (daily means)'!AA202)))</f>
        <v/>
      </c>
      <c r="Y202" s="219" t="str">
        <f>IF($B202="","",IF('Emissions (daily means)'!$BI202=0,"*",IF('Emissions (daily means)'!AB202="","*",'Emissions (daily means)'!AB202)))</f>
        <v/>
      </c>
      <c r="Z202" s="220" t="str">
        <f>IF($B202="","",IF('Emissions (daily means)'!$BI202=0,"*",IF('Emissions (daily means)'!AC202="","*",'Emissions (daily means)'!AC202)))</f>
        <v/>
      </c>
      <c r="AA202" s="216" t="str">
        <f>IF($B202="","",IF('Emissions (daily means)'!$BI202=0,"*",IF('Emissions (daily means)'!AD202="","*",'Emissions (daily means)'!AD202)))</f>
        <v/>
      </c>
      <c r="AB202" s="216" t="str">
        <f>IF($B202="","",IF('Emissions (daily means)'!$BI202=0,"*",IF('Emissions (daily means)'!AE202="","*",'Emissions (daily means)'!AE202)))</f>
        <v/>
      </c>
      <c r="AC202" s="216" t="str">
        <f>IF($B202="","",IF('Emissions (daily means)'!$BI202=0,"*",IF('Emissions (daily means)'!AF202="","*",'Emissions (daily means)'!AF202)))</f>
        <v/>
      </c>
      <c r="AD202" s="216" t="str">
        <f>IF($B202="","",IF('Emissions (daily means)'!$BI202=0,"*",IF('Emissions (daily means)'!AG202="","*",'Emissions (daily means)'!AG202)))</f>
        <v/>
      </c>
      <c r="AE202" s="216" t="str">
        <f>IF($B202="","",IF('Emissions (daily means)'!$BI202=0,"*",IF('Emissions (daily means)'!AH202="","*",'Emissions (daily means)'!AH202)))</f>
        <v/>
      </c>
      <c r="AF202" s="216" t="str">
        <f>IF($B202="","",IF('Emissions (daily means)'!$BI202=0,"*",IF('Emissions (daily means)'!AI202="","*",'Emissions (daily means)'!AI202)))</f>
        <v/>
      </c>
      <c r="AG202" s="216" t="str">
        <f>IF($B202="","",IF('Emissions (daily means)'!$BI202=0,"*",IF('Emissions (daily means)'!AJ202="","*",'Emissions (daily means)'!AJ202)))</f>
        <v/>
      </c>
      <c r="AH202" s="217" t="str">
        <f>IF($B202="","",IF('Emissions (daily means)'!$BI202=0,"*",IF('Emissions (daily means)'!AK202="","*",'Emissions (daily means)'!AK202)))</f>
        <v/>
      </c>
      <c r="AI202" s="220" t="str">
        <f>IF($B202="","",IF('Emissions (daily means)'!$BI202=0,"*",IF('Emissions (daily means)'!AL202="","*",'Emissions (daily means)'!AL202)))</f>
        <v/>
      </c>
      <c r="AJ202" s="216" t="str">
        <f>IF($B202="","",IF('Emissions (daily means)'!$BI202=0,"*",IF('Emissions (daily means)'!AM202="","*",'Emissions (daily means)'!AM202)))</f>
        <v/>
      </c>
      <c r="AK202" s="223" t="str">
        <f>IF($B202="","",IF('Emissions (daily means)'!$BI202=0,"*",IF('Emissions (daily means)'!AN202="","*",'Emissions (daily means)'!AN202)))</f>
        <v/>
      </c>
      <c r="AL202" s="224" t="str">
        <f>IF($B202="","",IF('Emissions (daily means)'!$BI202=0,"*",IF('Emissions (daily means)'!AO202="","*",'Emissions (daily means)'!AO202)))</f>
        <v/>
      </c>
      <c r="AM202" s="225" t="str">
        <f>IF($B202="","",IF('Emissions (daily means)'!$BI202=0,"*",IF('Emissions (daily means)'!BC202="","*",'Emissions (daily means)'!BC202)))</f>
        <v/>
      </c>
      <c r="AN202" s="226" t="str">
        <f>IF($B202="","",IF('Emissions (daily means)'!$BI202=0,"*",IF('Emissions (daily means)'!BD202="","*",'Emissions (daily means)'!BD202)))</f>
        <v/>
      </c>
      <c r="AO202" s="227" t="str">
        <f>IF($B202="","",IF('Emissions (daily means)'!$BI202=0,"*",IF('Emissions (daily means)'!BE202="","*",'Emissions (daily means)'!BE202)))</f>
        <v/>
      </c>
      <c r="AP202" s="217"/>
      <c r="BI202" s="157" t="str">
        <f t="shared" si="78"/>
        <v/>
      </c>
      <c r="BJ202" s="157" t="str">
        <f t="shared" si="100"/>
        <v/>
      </c>
      <c r="BK202" s="66" t="str">
        <f t="shared" si="101"/>
        <v/>
      </c>
      <c r="BL202" s="65" t="str">
        <f t="shared" si="81"/>
        <v/>
      </c>
      <c r="BM202" s="64" t="str">
        <f t="shared" si="81"/>
        <v/>
      </c>
      <c r="BN202" s="64" t="str">
        <f t="shared" si="81"/>
        <v/>
      </c>
      <c r="BO202" s="64" t="str">
        <f t="shared" si="81"/>
        <v/>
      </c>
      <c r="BP202" s="65" t="str">
        <f t="shared" si="81"/>
        <v/>
      </c>
      <c r="BQ202" s="65" t="str">
        <f t="shared" si="80"/>
        <v/>
      </c>
      <c r="BR202" s="65" t="str">
        <f t="shared" si="80"/>
        <v/>
      </c>
      <c r="BS202" s="65" t="str">
        <f t="shared" si="80"/>
        <v/>
      </c>
      <c r="BT202" s="64" t="str">
        <f t="shared" si="79"/>
        <v/>
      </c>
      <c r="BU202" s="65" t="str">
        <f t="shared" si="79"/>
        <v/>
      </c>
      <c r="BV202" s="65" t="str">
        <f t="shared" si="79"/>
        <v/>
      </c>
      <c r="BW202" s="65" t="str">
        <f t="shared" si="79"/>
        <v/>
      </c>
      <c r="BX202" s="65" t="str">
        <f t="shared" si="79"/>
        <v/>
      </c>
      <c r="BY202" s="65" t="str">
        <f t="shared" si="79"/>
        <v/>
      </c>
      <c r="BZ202" s="169" t="str">
        <f t="shared" si="102"/>
        <v/>
      </c>
      <c r="CH202" s="157" t="str">
        <f t="shared" si="82"/>
        <v/>
      </c>
      <c r="CI202" s="157" t="str">
        <f t="shared" si="83"/>
        <v/>
      </c>
      <c r="CJ202" s="165" t="str">
        <f t="shared" si="84"/>
        <v/>
      </c>
      <c r="CK202" s="66" t="str">
        <f t="shared" si="85"/>
        <v/>
      </c>
      <c r="CL202" s="65" t="str">
        <f t="shared" si="86"/>
        <v/>
      </c>
      <c r="CM202" s="64" t="str">
        <f t="shared" si="87"/>
        <v/>
      </c>
      <c r="CN202" s="64" t="str">
        <f t="shared" si="88"/>
        <v/>
      </c>
      <c r="CO202" s="64" t="str">
        <f t="shared" si="89"/>
        <v/>
      </c>
      <c r="CP202" s="65" t="str">
        <f t="shared" si="90"/>
        <v/>
      </c>
      <c r="CQ202" s="65" t="str">
        <f t="shared" si="91"/>
        <v/>
      </c>
      <c r="CR202" s="65" t="str">
        <f t="shared" si="92"/>
        <v/>
      </c>
      <c r="CS202" s="65" t="str">
        <f t="shared" si="93"/>
        <v/>
      </c>
      <c r="CT202" s="64" t="str">
        <f t="shared" si="94"/>
        <v/>
      </c>
      <c r="CU202" s="65" t="str">
        <f t="shared" si="95"/>
        <v/>
      </c>
      <c r="CV202" s="65" t="str">
        <f t="shared" si="96"/>
        <v/>
      </c>
      <c r="CW202" s="65" t="str">
        <f t="shared" si="97"/>
        <v/>
      </c>
      <c r="CX202" s="65" t="str">
        <f t="shared" si="98"/>
        <v/>
      </c>
      <c r="CY202" s="65" t="str">
        <f t="shared" si="99"/>
        <v/>
      </c>
    </row>
    <row r="203" spans="2:103" ht="15.75" customHeight="1" x14ac:dyDescent="0.25">
      <c r="B203" s="213" t="str">
        <f>IF('Emissions (daily means)'!D203="","",'Emissions (daily means)'!D203)</f>
        <v/>
      </c>
      <c r="C203" s="213" t="str">
        <f>IF('Emissions (daily means)'!B203="","",'Emissions (daily means)'!B203)</f>
        <v/>
      </c>
      <c r="D203" s="214" t="str">
        <f>IF('Emissions (daily means)'!E203="","",'Emissions (daily means)'!E203)</f>
        <v/>
      </c>
      <c r="E203" s="215" t="str">
        <f>IF('Emissions (daily means)'!F203="","",'Emissions (daily means)'!F203)</f>
        <v/>
      </c>
      <c r="F203" s="216" t="str">
        <f>IF($B203="","",IF('Emissions (daily means)'!$BI203=0,"*",IF('Emissions (daily means)'!I203="","*",'Emissions (daily means)'!I203)))</f>
        <v/>
      </c>
      <c r="G203" s="217" t="str">
        <f>IF($B203="","",IF('Emissions (daily means)'!$BI203=0,"*",IF('Emissions (daily means)'!J203="","*",'Emissions (daily means)'!J203)))</f>
        <v/>
      </c>
      <c r="H203" s="216" t="str">
        <f>IF($B203="","",IF('Emissions (daily means)'!$BI203=0,"*",IF('Emissions (daily means)'!K203="","*",'Emissions (daily means)'!K203)))</f>
        <v/>
      </c>
      <c r="I203" s="217" t="str">
        <f>IF($B203="","",IF('Emissions (daily means)'!$BI203=0,"*",IF('Emissions (daily means)'!L203="","*",'Emissions (daily means)'!L203)))</f>
        <v/>
      </c>
      <c r="J203" s="216" t="str">
        <f>IF($B203="","",IF('Emissions (daily means)'!$BI203=0,"*",IF('Emissions (daily means)'!M203="","*",'Emissions (daily means)'!M203)))</f>
        <v/>
      </c>
      <c r="K203" s="216" t="str">
        <f>IF($B203="","",IF('Emissions (daily means)'!$BI203=0,"*",IF('Emissions (daily means)'!N203="","*",'Emissions (daily means)'!N203)))</f>
        <v/>
      </c>
      <c r="L203" s="218" t="str">
        <f>IF($B203="","",IF('Emissions (daily means)'!$BI203=0,"*",IF('Emissions (daily means)'!O203="","*",'Emissions (daily means)'!O203)))</f>
        <v/>
      </c>
      <c r="M203" s="213" t="str">
        <f>IF($B203="","",IF('Emissions (daily means)'!$BI203=0,"*",IF('Emissions (daily means)'!P203="","*",'Emissions (daily means)'!P203)))</f>
        <v/>
      </c>
      <c r="N203" s="216" t="str">
        <f>IF($B203="","",IF('Emissions (daily means)'!$BI203=0,"*",IF('Emissions (daily means)'!Q203="","*",'Emissions (daily means)'!Q203)))</f>
        <v/>
      </c>
      <c r="O203" s="216" t="str">
        <f>IF($B203="","",IF('Emissions (daily means)'!$BI203=0,"*",IF('Emissions (daily means)'!R203="","*",'Emissions (daily means)'!R203)))</f>
        <v/>
      </c>
      <c r="P203" s="216" t="str">
        <f>IF($B203="","",IF('Emissions (daily means)'!$BI203=0,"*",IF('Emissions (daily means)'!S203="","*",'Emissions (daily means)'!S203)))</f>
        <v/>
      </c>
      <c r="Q203" s="219" t="str">
        <f>IF($B203="","",IF('Emissions (daily means)'!$BI203=0,"*",IF('Emissions (daily means)'!T203="","*",'Emissions (daily means)'!T203)))</f>
        <v/>
      </c>
      <c r="R203" s="220" t="str">
        <f>IF($B203="","",IF('Emissions (daily means)'!$BI203=0,"*",IF('Emissions (daily means)'!U203="","*",'Emissions (daily means)'!U203)))</f>
        <v/>
      </c>
      <c r="S203" s="217" t="str">
        <f>IF($B203="","",IF('Emissions (daily means)'!$BI203=0,"*",IF('Emissions (daily means)'!V203="","*",'Emissions (daily means)'!V203)))</f>
        <v/>
      </c>
      <c r="T203" s="216" t="str">
        <f>IF($B203="","",IF('Emissions (daily means)'!$BI203=0,"*",IF('Emissions (daily means)'!W203="","*",'Emissions (daily means)'!W203)))</f>
        <v/>
      </c>
      <c r="U203" s="219" t="str">
        <f>IF($B203="","",IF('Emissions (daily means)'!$BI203=0,"*",IF('Emissions (daily means)'!X203="","*",'Emissions (daily means)'!X203)))</f>
        <v/>
      </c>
      <c r="V203" s="221" t="str">
        <f>IF($B203="","",IF('Emissions (daily means)'!$BI203=0,"*",IF('Emissions (daily means)'!Y203="","*",'Emissions (daily means)'!Y203)))</f>
        <v/>
      </c>
      <c r="W203" s="217" t="str">
        <f>IF($B203="","",IF('Emissions (daily means)'!$BI203=0,"*",IF('Emissions (daily means)'!Z203="","*",'Emissions (daily means)'!Z203)))</f>
        <v/>
      </c>
      <c r="X203" s="217" t="str">
        <f>IF($B203="","",IF('Emissions (daily means)'!$BI203=0,"*",IF('Emissions (daily means)'!AA203="","*",'Emissions (daily means)'!AA203)))</f>
        <v/>
      </c>
      <c r="Y203" s="219" t="str">
        <f>IF($B203="","",IF('Emissions (daily means)'!$BI203=0,"*",IF('Emissions (daily means)'!AB203="","*",'Emissions (daily means)'!AB203)))</f>
        <v/>
      </c>
      <c r="Z203" s="220" t="str">
        <f>IF($B203="","",IF('Emissions (daily means)'!$BI203=0,"*",IF('Emissions (daily means)'!AC203="","*",'Emissions (daily means)'!AC203)))</f>
        <v/>
      </c>
      <c r="AA203" s="216" t="str">
        <f>IF($B203="","",IF('Emissions (daily means)'!$BI203=0,"*",IF('Emissions (daily means)'!AD203="","*",'Emissions (daily means)'!AD203)))</f>
        <v/>
      </c>
      <c r="AB203" s="216" t="str">
        <f>IF($B203="","",IF('Emissions (daily means)'!$BI203=0,"*",IF('Emissions (daily means)'!AE203="","*",'Emissions (daily means)'!AE203)))</f>
        <v/>
      </c>
      <c r="AC203" s="216" t="str">
        <f>IF($B203="","",IF('Emissions (daily means)'!$BI203=0,"*",IF('Emissions (daily means)'!AF203="","*",'Emissions (daily means)'!AF203)))</f>
        <v/>
      </c>
      <c r="AD203" s="216" t="str">
        <f>IF($B203="","",IF('Emissions (daily means)'!$BI203=0,"*",IF('Emissions (daily means)'!AG203="","*",'Emissions (daily means)'!AG203)))</f>
        <v/>
      </c>
      <c r="AE203" s="216" t="str">
        <f>IF($B203="","",IF('Emissions (daily means)'!$BI203=0,"*",IF('Emissions (daily means)'!AH203="","*",'Emissions (daily means)'!AH203)))</f>
        <v/>
      </c>
      <c r="AF203" s="216" t="str">
        <f>IF($B203="","",IF('Emissions (daily means)'!$BI203=0,"*",IF('Emissions (daily means)'!AI203="","*",'Emissions (daily means)'!AI203)))</f>
        <v/>
      </c>
      <c r="AG203" s="216" t="str">
        <f>IF($B203="","",IF('Emissions (daily means)'!$BI203=0,"*",IF('Emissions (daily means)'!AJ203="","*",'Emissions (daily means)'!AJ203)))</f>
        <v/>
      </c>
      <c r="AH203" s="217" t="str">
        <f>IF($B203="","",IF('Emissions (daily means)'!$BI203=0,"*",IF('Emissions (daily means)'!AK203="","*",'Emissions (daily means)'!AK203)))</f>
        <v/>
      </c>
      <c r="AI203" s="220" t="str">
        <f>IF($B203="","",IF('Emissions (daily means)'!$BI203=0,"*",IF('Emissions (daily means)'!AL203="","*",'Emissions (daily means)'!AL203)))</f>
        <v/>
      </c>
      <c r="AJ203" s="216" t="str">
        <f>IF($B203="","",IF('Emissions (daily means)'!$BI203=0,"*",IF('Emissions (daily means)'!AM203="","*",'Emissions (daily means)'!AM203)))</f>
        <v/>
      </c>
      <c r="AK203" s="223" t="str">
        <f>IF($B203="","",IF('Emissions (daily means)'!$BI203=0,"*",IF('Emissions (daily means)'!AN203="","*",'Emissions (daily means)'!AN203)))</f>
        <v/>
      </c>
      <c r="AL203" s="224" t="str">
        <f>IF($B203="","",IF('Emissions (daily means)'!$BI203=0,"*",IF('Emissions (daily means)'!AO203="","*",'Emissions (daily means)'!AO203)))</f>
        <v/>
      </c>
      <c r="AM203" s="225" t="str">
        <f>IF($B203="","",IF('Emissions (daily means)'!$BI203=0,"*",IF('Emissions (daily means)'!BC203="","*",'Emissions (daily means)'!BC203)))</f>
        <v/>
      </c>
      <c r="AN203" s="226" t="str">
        <f>IF($B203="","",IF('Emissions (daily means)'!$BI203=0,"*",IF('Emissions (daily means)'!BD203="","*",'Emissions (daily means)'!BD203)))</f>
        <v/>
      </c>
      <c r="AO203" s="227" t="str">
        <f>IF($B203="","",IF('Emissions (daily means)'!$BI203=0,"*",IF('Emissions (daily means)'!BE203="","*",'Emissions (daily means)'!BE203)))</f>
        <v/>
      </c>
      <c r="AP203" s="217"/>
      <c r="BI203" s="157" t="str">
        <f t="shared" si="78"/>
        <v/>
      </c>
      <c r="BJ203" s="157" t="str">
        <f t="shared" si="100"/>
        <v/>
      </c>
      <c r="BK203" s="66" t="str">
        <f t="shared" si="101"/>
        <v/>
      </c>
      <c r="BL203" s="65" t="str">
        <f t="shared" si="81"/>
        <v/>
      </c>
      <c r="BM203" s="64" t="str">
        <f t="shared" si="81"/>
        <v/>
      </c>
      <c r="BN203" s="64" t="str">
        <f t="shared" si="81"/>
        <v/>
      </c>
      <c r="BO203" s="64" t="str">
        <f t="shared" si="81"/>
        <v/>
      </c>
      <c r="BP203" s="65" t="str">
        <f t="shared" si="81"/>
        <v/>
      </c>
      <c r="BQ203" s="65" t="str">
        <f t="shared" si="80"/>
        <v/>
      </c>
      <c r="BR203" s="65" t="str">
        <f t="shared" si="80"/>
        <v/>
      </c>
      <c r="BS203" s="65" t="str">
        <f t="shared" si="80"/>
        <v/>
      </c>
      <c r="BT203" s="64" t="str">
        <f t="shared" si="79"/>
        <v/>
      </c>
      <c r="BU203" s="65" t="str">
        <f t="shared" si="79"/>
        <v/>
      </c>
      <c r="BV203" s="65" t="str">
        <f t="shared" si="79"/>
        <v/>
      </c>
      <c r="BW203" s="65" t="str">
        <f t="shared" si="79"/>
        <v/>
      </c>
      <c r="BX203" s="65" t="str">
        <f t="shared" si="79"/>
        <v/>
      </c>
      <c r="BY203" s="65" t="str">
        <f t="shared" si="79"/>
        <v/>
      </c>
      <c r="BZ203" s="169" t="str">
        <f t="shared" si="102"/>
        <v/>
      </c>
      <c r="CH203" s="157" t="str">
        <f t="shared" si="82"/>
        <v/>
      </c>
      <c r="CI203" s="157" t="str">
        <f t="shared" si="83"/>
        <v/>
      </c>
      <c r="CJ203" s="165" t="str">
        <f t="shared" si="84"/>
        <v/>
      </c>
      <c r="CK203" s="66" t="str">
        <f t="shared" si="85"/>
        <v/>
      </c>
      <c r="CL203" s="65" t="str">
        <f t="shared" si="86"/>
        <v/>
      </c>
      <c r="CM203" s="64" t="str">
        <f t="shared" si="87"/>
        <v/>
      </c>
      <c r="CN203" s="64" t="str">
        <f t="shared" si="88"/>
        <v/>
      </c>
      <c r="CO203" s="64" t="str">
        <f t="shared" si="89"/>
        <v/>
      </c>
      <c r="CP203" s="65" t="str">
        <f t="shared" si="90"/>
        <v/>
      </c>
      <c r="CQ203" s="65" t="str">
        <f t="shared" si="91"/>
        <v/>
      </c>
      <c r="CR203" s="65" t="str">
        <f t="shared" si="92"/>
        <v/>
      </c>
      <c r="CS203" s="65" t="str">
        <f t="shared" si="93"/>
        <v/>
      </c>
      <c r="CT203" s="64" t="str">
        <f t="shared" si="94"/>
        <v/>
      </c>
      <c r="CU203" s="65" t="str">
        <f t="shared" si="95"/>
        <v/>
      </c>
      <c r="CV203" s="65" t="str">
        <f t="shared" si="96"/>
        <v/>
      </c>
      <c r="CW203" s="65" t="str">
        <f t="shared" si="97"/>
        <v/>
      </c>
      <c r="CX203" s="65" t="str">
        <f t="shared" si="98"/>
        <v/>
      </c>
      <c r="CY203" s="65" t="str">
        <f t="shared" si="99"/>
        <v/>
      </c>
    </row>
    <row r="204" spans="2:103" ht="15.75" customHeight="1" x14ac:dyDescent="0.25">
      <c r="B204" s="213" t="str">
        <f>IF('Emissions (daily means)'!D204="","",'Emissions (daily means)'!D204)</f>
        <v/>
      </c>
      <c r="C204" s="213" t="str">
        <f>IF('Emissions (daily means)'!B204="","",'Emissions (daily means)'!B204)</f>
        <v/>
      </c>
      <c r="D204" s="214" t="str">
        <f>IF('Emissions (daily means)'!E204="","",'Emissions (daily means)'!E204)</f>
        <v/>
      </c>
      <c r="E204" s="215" t="str">
        <f>IF('Emissions (daily means)'!F204="","",'Emissions (daily means)'!F204)</f>
        <v/>
      </c>
      <c r="F204" s="216" t="str">
        <f>IF($B204="","",IF('Emissions (daily means)'!$BI204=0,"*",IF('Emissions (daily means)'!I204="","*",'Emissions (daily means)'!I204)))</f>
        <v/>
      </c>
      <c r="G204" s="217" t="str">
        <f>IF($B204="","",IF('Emissions (daily means)'!$BI204=0,"*",IF('Emissions (daily means)'!J204="","*",'Emissions (daily means)'!J204)))</f>
        <v/>
      </c>
      <c r="H204" s="216" t="str">
        <f>IF($B204="","",IF('Emissions (daily means)'!$BI204=0,"*",IF('Emissions (daily means)'!K204="","*",'Emissions (daily means)'!K204)))</f>
        <v/>
      </c>
      <c r="I204" s="217" t="str">
        <f>IF($B204="","",IF('Emissions (daily means)'!$BI204=0,"*",IF('Emissions (daily means)'!L204="","*",'Emissions (daily means)'!L204)))</f>
        <v/>
      </c>
      <c r="J204" s="216" t="str">
        <f>IF($B204="","",IF('Emissions (daily means)'!$BI204=0,"*",IF('Emissions (daily means)'!M204="","*",'Emissions (daily means)'!M204)))</f>
        <v/>
      </c>
      <c r="K204" s="216" t="str">
        <f>IF($B204="","",IF('Emissions (daily means)'!$BI204=0,"*",IF('Emissions (daily means)'!N204="","*",'Emissions (daily means)'!N204)))</f>
        <v/>
      </c>
      <c r="L204" s="218" t="str">
        <f>IF($B204="","",IF('Emissions (daily means)'!$BI204=0,"*",IF('Emissions (daily means)'!O204="","*",'Emissions (daily means)'!O204)))</f>
        <v/>
      </c>
      <c r="M204" s="213" t="str">
        <f>IF($B204="","",IF('Emissions (daily means)'!$BI204=0,"*",IF('Emissions (daily means)'!P204="","*",'Emissions (daily means)'!P204)))</f>
        <v/>
      </c>
      <c r="N204" s="216" t="str">
        <f>IF($B204="","",IF('Emissions (daily means)'!$BI204=0,"*",IF('Emissions (daily means)'!Q204="","*",'Emissions (daily means)'!Q204)))</f>
        <v/>
      </c>
      <c r="O204" s="216" t="str">
        <f>IF($B204="","",IF('Emissions (daily means)'!$BI204=0,"*",IF('Emissions (daily means)'!R204="","*",'Emissions (daily means)'!R204)))</f>
        <v/>
      </c>
      <c r="P204" s="216" t="str">
        <f>IF($B204="","",IF('Emissions (daily means)'!$BI204=0,"*",IF('Emissions (daily means)'!S204="","*",'Emissions (daily means)'!S204)))</f>
        <v/>
      </c>
      <c r="Q204" s="219" t="str">
        <f>IF($B204="","",IF('Emissions (daily means)'!$BI204=0,"*",IF('Emissions (daily means)'!T204="","*",'Emissions (daily means)'!T204)))</f>
        <v/>
      </c>
      <c r="R204" s="220" t="str">
        <f>IF($B204="","",IF('Emissions (daily means)'!$BI204=0,"*",IF('Emissions (daily means)'!U204="","*",'Emissions (daily means)'!U204)))</f>
        <v/>
      </c>
      <c r="S204" s="217" t="str">
        <f>IF($B204="","",IF('Emissions (daily means)'!$BI204=0,"*",IF('Emissions (daily means)'!V204="","*",'Emissions (daily means)'!V204)))</f>
        <v/>
      </c>
      <c r="T204" s="216" t="str">
        <f>IF($B204="","",IF('Emissions (daily means)'!$BI204=0,"*",IF('Emissions (daily means)'!W204="","*",'Emissions (daily means)'!W204)))</f>
        <v/>
      </c>
      <c r="U204" s="219" t="str">
        <f>IF($B204="","",IF('Emissions (daily means)'!$BI204=0,"*",IF('Emissions (daily means)'!X204="","*",'Emissions (daily means)'!X204)))</f>
        <v/>
      </c>
      <c r="V204" s="221" t="str">
        <f>IF($B204="","",IF('Emissions (daily means)'!$BI204=0,"*",IF('Emissions (daily means)'!Y204="","*",'Emissions (daily means)'!Y204)))</f>
        <v/>
      </c>
      <c r="W204" s="217" t="str">
        <f>IF($B204="","",IF('Emissions (daily means)'!$BI204=0,"*",IF('Emissions (daily means)'!Z204="","*",'Emissions (daily means)'!Z204)))</f>
        <v/>
      </c>
      <c r="X204" s="217" t="str">
        <f>IF($B204="","",IF('Emissions (daily means)'!$BI204=0,"*",IF('Emissions (daily means)'!AA204="","*",'Emissions (daily means)'!AA204)))</f>
        <v/>
      </c>
      <c r="Y204" s="219" t="str">
        <f>IF($B204="","",IF('Emissions (daily means)'!$BI204=0,"*",IF('Emissions (daily means)'!AB204="","*",'Emissions (daily means)'!AB204)))</f>
        <v/>
      </c>
      <c r="Z204" s="220" t="str">
        <f>IF($B204="","",IF('Emissions (daily means)'!$BI204=0,"*",IF('Emissions (daily means)'!AC204="","*",'Emissions (daily means)'!AC204)))</f>
        <v/>
      </c>
      <c r="AA204" s="216" t="str">
        <f>IF($B204="","",IF('Emissions (daily means)'!$BI204=0,"*",IF('Emissions (daily means)'!AD204="","*",'Emissions (daily means)'!AD204)))</f>
        <v/>
      </c>
      <c r="AB204" s="216" t="str">
        <f>IF($B204="","",IF('Emissions (daily means)'!$BI204=0,"*",IF('Emissions (daily means)'!AE204="","*",'Emissions (daily means)'!AE204)))</f>
        <v/>
      </c>
      <c r="AC204" s="216" t="str">
        <f>IF($B204="","",IF('Emissions (daily means)'!$BI204=0,"*",IF('Emissions (daily means)'!AF204="","*",'Emissions (daily means)'!AF204)))</f>
        <v/>
      </c>
      <c r="AD204" s="216" t="str">
        <f>IF($B204="","",IF('Emissions (daily means)'!$BI204=0,"*",IF('Emissions (daily means)'!AG204="","*",'Emissions (daily means)'!AG204)))</f>
        <v/>
      </c>
      <c r="AE204" s="216" t="str">
        <f>IF($B204="","",IF('Emissions (daily means)'!$BI204=0,"*",IF('Emissions (daily means)'!AH204="","*",'Emissions (daily means)'!AH204)))</f>
        <v/>
      </c>
      <c r="AF204" s="216" t="str">
        <f>IF($B204="","",IF('Emissions (daily means)'!$BI204=0,"*",IF('Emissions (daily means)'!AI204="","*",'Emissions (daily means)'!AI204)))</f>
        <v/>
      </c>
      <c r="AG204" s="216" t="str">
        <f>IF($B204="","",IF('Emissions (daily means)'!$BI204=0,"*",IF('Emissions (daily means)'!AJ204="","*",'Emissions (daily means)'!AJ204)))</f>
        <v/>
      </c>
      <c r="AH204" s="217" t="str">
        <f>IF($B204="","",IF('Emissions (daily means)'!$BI204=0,"*",IF('Emissions (daily means)'!AK204="","*",'Emissions (daily means)'!AK204)))</f>
        <v/>
      </c>
      <c r="AI204" s="220" t="str">
        <f>IF($B204="","",IF('Emissions (daily means)'!$BI204=0,"*",IF('Emissions (daily means)'!AL204="","*",'Emissions (daily means)'!AL204)))</f>
        <v/>
      </c>
      <c r="AJ204" s="216" t="str">
        <f>IF($B204="","",IF('Emissions (daily means)'!$BI204=0,"*",IF('Emissions (daily means)'!AM204="","*",'Emissions (daily means)'!AM204)))</f>
        <v/>
      </c>
      <c r="AK204" s="223" t="str">
        <f>IF($B204="","",IF('Emissions (daily means)'!$BI204=0,"*",IF('Emissions (daily means)'!AN204="","*",'Emissions (daily means)'!AN204)))</f>
        <v/>
      </c>
      <c r="AL204" s="224" t="str">
        <f>IF($B204="","",IF('Emissions (daily means)'!$BI204=0,"*",IF('Emissions (daily means)'!AO204="","*",'Emissions (daily means)'!AO204)))</f>
        <v/>
      </c>
      <c r="AM204" s="225" t="str">
        <f>IF($B204="","",IF('Emissions (daily means)'!$BI204=0,"*",IF('Emissions (daily means)'!BC204="","*",'Emissions (daily means)'!BC204)))</f>
        <v/>
      </c>
      <c r="AN204" s="226" t="str">
        <f>IF($B204="","",IF('Emissions (daily means)'!$BI204=0,"*",IF('Emissions (daily means)'!BD204="","*",'Emissions (daily means)'!BD204)))</f>
        <v/>
      </c>
      <c r="AO204" s="227" t="str">
        <f>IF($B204="","",IF('Emissions (daily means)'!$BI204=0,"*",IF('Emissions (daily means)'!BE204="","*",'Emissions (daily means)'!BE204)))</f>
        <v/>
      </c>
      <c r="AP204" s="217"/>
      <c r="BI204" s="157" t="str">
        <f t="shared" si="78"/>
        <v/>
      </c>
      <c r="BJ204" s="157" t="str">
        <f t="shared" si="100"/>
        <v/>
      </c>
      <c r="BK204" s="66" t="str">
        <f t="shared" si="101"/>
        <v/>
      </c>
      <c r="BL204" s="65" t="str">
        <f t="shared" si="81"/>
        <v/>
      </c>
      <c r="BM204" s="64" t="str">
        <f t="shared" si="81"/>
        <v/>
      </c>
      <c r="BN204" s="64" t="str">
        <f t="shared" si="81"/>
        <v/>
      </c>
      <c r="BO204" s="64" t="str">
        <f t="shared" si="81"/>
        <v/>
      </c>
      <c r="BP204" s="65" t="str">
        <f t="shared" si="81"/>
        <v/>
      </c>
      <c r="BQ204" s="65" t="str">
        <f t="shared" si="80"/>
        <v/>
      </c>
      <c r="BR204" s="65" t="str">
        <f t="shared" si="80"/>
        <v/>
      </c>
      <c r="BS204" s="65" t="str">
        <f t="shared" si="80"/>
        <v/>
      </c>
      <c r="BT204" s="64" t="str">
        <f t="shared" si="79"/>
        <v/>
      </c>
      <c r="BU204" s="65" t="str">
        <f t="shared" si="79"/>
        <v/>
      </c>
      <c r="BV204" s="65" t="str">
        <f t="shared" si="79"/>
        <v/>
      </c>
      <c r="BW204" s="65" t="str">
        <f t="shared" si="79"/>
        <v/>
      </c>
      <c r="BX204" s="65" t="str">
        <f t="shared" si="79"/>
        <v/>
      </c>
      <c r="BY204" s="65" t="str">
        <f t="shared" si="79"/>
        <v/>
      </c>
      <c r="BZ204" s="169" t="str">
        <f t="shared" si="102"/>
        <v/>
      </c>
      <c r="CH204" s="157" t="str">
        <f t="shared" si="82"/>
        <v/>
      </c>
      <c r="CI204" s="157" t="str">
        <f t="shared" si="83"/>
        <v/>
      </c>
      <c r="CJ204" s="165" t="str">
        <f t="shared" si="84"/>
        <v/>
      </c>
      <c r="CK204" s="66" t="str">
        <f t="shared" si="85"/>
        <v/>
      </c>
      <c r="CL204" s="65" t="str">
        <f t="shared" si="86"/>
        <v/>
      </c>
      <c r="CM204" s="64" t="str">
        <f t="shared" si="87"/>
        <v/>
      </c>
      <c r="CN204" s="64" t="str">
        <f t="shared" si="88"/>
        <v/>
      </c>
      <c r="CO204" s="64" t="str">
        <f t="shared" si="89"/>
        <v/>
      </c>
      <c r="CP204" s="65" t="str">
        <f t="shared" si="90"/>
        <v/>
      </c>
      <c r="CQ204" s="65" t="str">
        <f t="shared" si="91"/>
        <v/>
      </c>
      <c r="CR204" s="65" t="str">
        <f t="shared" si="92"/>
        <v/>
      </c>
      <c r="CS204" s="65" t="str">
        <f t="shared" si="93"/>
        <v/>
      </c>
      <c r="CT204" s="64" t="str">
        <f t="shared" si="94"/>
        <v/>
      </c>
      <c r="CU204" s="65" t="str">
        <f t="shared" si="95"/>
        <v/>
      </c>
      <c r="CV204" s="65" t="str">
        <f t="shared" si="96"/>
        <v/>
      </c>
      <c r="CW204" s="65" t="str">
        <f t="shared" si="97"/>
        <v/>
      </c>
      <c r="CX204" s="65" t="str">
        <f t="shared" si="98"/>
        <v/>
      </c>
      <c r="CY204" s="65" t="str">
        <f t="shared" si="99"/>
        <v/>
      </c>
    </row>
    <row r="205" spans="2:103" ht="15.75" customHeight="1" x14ac:dyDescent="0.25">
      <c r="B205" s="213" t="str">
        <f>IF('Emissions (daily means)'!D205="","",'Emissions (daily means)'!D205)</f>
        <v/>
      </c>
      <c r="C205" s="213" t="str">
        <f>IF('Emissions (daily means)'!B205="","",'Emissions (daily means)'!B205)</f>
        <v/>
      </c>
      <c r="D205" s="214" t="str">
        <f>IF('Emissions (daily means)'!E205="","",'Emissions (daily means)'!E205)</f>
        <v/>
      </c>
      <c r="E205" s="215" t="str">
        <f>IF('Emissions (daily means)'!F205="","",'Emissions (daily means)'!F205)</f>
        <v/>
      </c>
      <c r="F205" s="216" t="str">
        <f>IF($B205="","",IF('Emissions (daily means)'!$BI205=0,"*",IF('Emissions (daily means)'!I205="","*",'Emissions (daily means)'!I205)))</f>
        <v/>
      </c>
      <c r="G205" s="217" t="str">
        <f>IF($B205="","",IF('Emissions (daily means)'!$BI205=0,"*",IF('Emissions (daily means)'!J205="","*",'Emissions (daily means)'!J205)))</f>
        <v/>
      </c>
      <c r="H205" s="216" t="str">
        <f>IF($B205="","",IF('Emissions (daily means)'!$BI205=0,"*",IF('Emissions (daily means)'!K205="","*",'Emissions (daily means)'!K205)))</f>
        <v/>
      </c>
      <c r="I205" s="217" t="str">
        <f>IF($B205="","",IF('Emissions (daily means)'!$BI205=0,"*",IF('Emissions (daily means)'!L205="","*",'Emissions (daily means)'!L205)))</f>
        <v/>
      </c>
      <c r="J205" s="216" t="str">
        <f>IF($B205="","",IF('Emissions (daily means)'!$BI205=0,"*",IF('Emissions (daily means)'!M205="","*",'Emissions (daily means)'!M205)))</f>
        <v/>
      </c>
      <c r="K205" s="216" t="str">
        <f>IF($B205="","",IF('Emissions (daily means)'!$BI205=0,"*",IF('Emissions (daily means)'!N205="","*",'Emissions (daily means)'!N205)))</f>
        <v/>
      </c>
      <c r="L205" s="218" t="str">
        <f>IF($B205="","",IF('Emissions (daily means)'!$BI205=0,"*",IF('Emissions (daily means)'!O205="","*",'Emissions (daily means)'!O205)))</f>
        <v/>
      </c>
      <c r="M205" s="213" t="str">
        <f>IF($B205="","",IF('Emissions (daily means)'!$BI205=0,"*",IF('Emissions (daily means)'!P205="","*",'Emissions (daily means)'!P205)))</f>
        <v/>
      </c>
      <c r="N205" s="216" t="str">
        <f>IF($B205="","",IF('Emissions (daily means)'!$BI205=0,"*",IF('Emissions (daily means)'!Q205="","*",'Emissions (daily means)'!Q205)))</f>
        <v/>
      </c>
      <c r="O205" s="216" t="str">
        <f>IF($B205="","",IF('Emissions (daily means)'!$BI205=0,"*",IF('Emissions (daily means)'!R205="","*",'Emissions (daily means)'!R205)))</f>
        <v/>
      </c>
      <c r="P205" s="216" t="str">
        <f>IF($B205="","",IF('Emissions (daily means)'!$BI205=0,"*",IF('Emissions (daily means)'!S205="","*",'Emissions (daily means)'!S205)))</f>
        <v/>
      </c>
      <c r="Q205" s="219" t="str">
        <f>IF($B205="","",IF('Emissions (daily means)'!$BI205=0,"*",IF('Emissions (daily means)'!T205="","*",'Emissions (daily means)'!T205)))</f>
        <v/>
      </c>
      <c r="R205" s="220" t="str">
        <f>IF($B205="","",IF('Emissions (daily means)'!$BI205=0,"*",IF('Emissions (daily means)'!U205="","*",'Emissions (daily means)'!U205)))</f>
        <v/>
      </c>
      <c r="S205" s="217" t="str">
        <f>IF($B205="","",IF('Emissions (daily means)'!$BI205=0,"*",IF('Emissions (daily means)'!V205="","*",'Emissions (daily means)'!V205)))</f>
        <v/>
      </c>
      <c r="T205" s="216" t="str">
        <f>IF($B205="","",IF('Emissions (daily means)'!$BI205=0,"*",IF('Emissions (daily means)'!W205="","*",'Emissions (daily means)'!W205)))</f>
        <v/>
      </c>
      <c r="U205" s="219" t="str">
        <f>IF($B205="","",IF('Emissions (daily means)'!$BI205=0,"*",IF('Emissions (daily means)'!X205="","*",'Emissions (daily means)'!X205)))</f>
        <v/>
      </c>
      <c r="V205" s="221" t="str">
        <f>IF($B205="","",IF('Emissions (daily means)'!$BI205=0,"*",IF('Emissions (daily means)'!Y205="","*",'Emissions (daily means)'!Y205)))</f>
        <v/>
      </c>
      <c r="W205" s="217" t="str">
        <f>IF($B205="","",IF('Emissions (daily means)'!$BI205=0,"*",IF('Emissions (daily means)'!Z205="","*",'Emissions (daily means)'!Z205)))</f>
        <v/>
      </c>
      <c r="X205" s="217" t="str">
        <f>IF($B205="","",IF('Emissions (daily means)'!$BI205=0,"*",IF('Emissions (daily means)'!AA205="","*",'Emissions (daily means)'!AA205)))</f>
        <v/>
      </c>
      <c r="Y205" s="219" t="str">
        <f>IF($B205="","",IF('Emissions (daily means)'!$BI205=0,"*",IF('Emissions (daily means)'!AB205="","*",'Emissions (daily means)'!AB205)))</f>
        <v/>
      </c>
      <c r="Z205" s="220" t="str">
        <f>IF($B205="","",IF('Emissions (daily means)'!$BI205=0,"*",IF('Emissions (daily means)'!AC205="","*",'Emissions (daily means)'!AC205)))</f>
        <v/>
      </c>
      <c r="AA205" s="216" t="str">
        <f>IF($B205="","",IF('Emissions (daily means)'!$BI205=0,"*",IF('Emissions (daily means)'!AD205="","*",'Emissions (daily means)'!AD205)))</f>
        <v/>
      </c>
      <c r="AB205" s="216" t="str">
        <f>IF($B205="","",IF('Emissions (daily means)'!$BI205=0,"*",IF('Emissions (daily means)'!AE205="","*",'Emissions (daily means)'!AE205)))</f>
        <v/>
      </c>
      <c r="AC205" s="216" t="str">
        <f>IF($B205="","",IF('Emissions (daily means)'!$BI205=0,"*",IF('Emissions (daily means)'!AF205="","*",'Emissions (daily means)'!AF205)))</f>
        <v/>
      </c>
      <c r="AD205" s="216" t="str">
        <f>IF($B205="","",IF('Emissions (daily means)'!$BI205=0,"*",IF('Emissions (daily means)'!AG205="","*",'Emissions (daily means)'!AG205)))</f>
        <v/>
      </c>
      <c r="AE205" s="216" t="str">
        <f>IF($B205="","",IF('Emissions (daily means)'!$BI205=0,"*",IF('Emissions (daily means)'!AH205="","*",'Emissions (daily means)'!AH205)))</f>
        <v/>
      </c>
      <c r="AF205" s="216" t="str">
        <f>IF($B205="","",IF('Emissions (daily means)'!$BI205=0,"*",IF('Emissions (daily means)'!AI205="","*",'Emissions (daily means)'!AI205)))</f>
        <v/>
      </c>
      <c r="AG205" s="216" t="str">
        <f>IF($B205="","",IF('Emissions (daily means)'!$BI205=0,"*",IF('Emissions (daily means)'!AJ205="","*",'Emissions (daily means)'!AJ205)))</f>
        <v/>
      </c>
      <c r="AH205" s="217" t="str">
        <f>IF($B205="","",IF('Emissions (daily means)'!$BI205=0,"*",IF('Emissions (daily means)'!AK205="","*",'Emissions (daily means)'!AK205)))</f>
        <v/>
      </c>
      <c r="AI205" s="220" t="str">
        <f>IF($B205="","",IF('Emissions (daily means)'!$BI205=0,"*",IF('Emissions (daily means)'!AL205="","*",'Emissions (daily means)'!AL205)))</f>
        <v/>
      </c>
      <c r="AJ205" s="216" t="str">
        <f>IF($B205="","",IF('Emissions (daily means)'!$BI205=0,"*",IF('Emissions (daily means)'!AM205="","*",'Emissions (daily means)'!AM205)))</f>
        <v/>
      </c>
      <c r="AK205" s="223" t="str">
        <f>IF($B205="","",IF('Emissions (daily means)'!$BI205=0,"*",IF('Emissions (daily means)'!AN205="","*",'Emissions (daily means)'!AN205)))</f>
        <v/>
      </c>
      <c r="AL205" s="224" t="str">
        <f>IF($B205="","",IF('Emissions (daily means)'!$BI205=0,"*",IF('Emissions (daily means)'!AO205="","*",'Emissions (daily means)'!AO205)))</f>
        <v/>
      </c>
      <c r="AM205" s="225" t="str">
        <f>IF($B205="","",IF('Emissions (daily means)'!$BI205=0,"*",IF('Emissions (daily means)'!BC205="","*",'Emissions (daily means)'!BC205)))</f>
        <v/>
      </c>
      <c r="AN205" s="226" t="str">
        <f>IF($B205="","",IF('Emissions (daily means)'!$BI205=0,"*",IF('Emissions (daily means)'!BD205="","*",'Emissions (daily means)'!BD205)))</f>
        <v/>
      </c>
      <c r="AO205" s="227" t="str">
        <f>IF($B205="","",IF('Emissions (daily means)'!$BI205=0,"*",IF('Emissions (daily means)'!BE205="","*",'Emissions (daily means)'!BE205)))</f>
        <v/>
      </c>
      <c r="AP205" s="217"/>
      <c r="BI205" s="157" t="str">
        <f t="shared" si="78"/>
        <v/>
      </c>
      <c r="BJ205" s="157" t="str">
        <f t="shared" si="100"/>
        <v/>
      </c>
      <c r="BK205" s="66" t="str">
        <f t="shared" si="101"/>
        <v/>
      </c>
      <c r="BL205" s="65" t="str">
        <f t="shared" si="81"/>
        <v/>
      </c>
      <c r="BM205" s="64" t="str">
        <f t="shared" si="81"/>
        <v/>
      </c>
      <c r="BN205" s="64" t="str">
        <f t="shared" si="81"/>
        <v/>
      </c>
      <c r="BO205" s="64" t="str">
        <f t="shared" si="81"/>
        <v/>
      </c>
      <c r="BP205" s="65" t="str">
        <f t="shared" si="81"/>
        <v/>
      </c>
      <c r="BQ205" s="65" t="str">
        <f t="shared" si="80"/>
        <v/>
      </c>
      <c r="BR205" s="65" t="str">
        <f t="shared" si="80"/>
        <v/>
      </c>
      <c r="BS205" s="65" t="str">
        <f t="shared" si="80"/>
        <v/>
      </c>
      <c r="BT205" s="64" t="str">
        <f t="shared" si="79"/>
        <v/>
      </c>
      <c r="BU205" s="65" t="str">
        <f t="shared" si="79"/>
        <v/>
      </c>
      <c r="BV205" s="65" t="str">
        <f t="shared" si="79"/>
        <v/>
      </c>
      <c r="BW205" s="65" t="str">
        <f t="shared" si="79"/>
        <v/>
      </c>
      <c r="BX205" s="65" t="str">
        <f t="shared" si="79"/>
        <v/>
      </c>
      <c r="BY205" s="65" t="str">
        <f t="shared" si="79"/>
        <v/>
      </c>
      <c r="BZ205" s="169" t="str">
        <f t="shared" si="102"/>
        <v/>
      </c>
      <c r="CH205" s="157" t="str">
        <f t="shared" si="82"/>
        <v/>
      </c>
      <c r="CI205" s="157" t="str">
        <f t="shared" si="83"/>
        <v/>
      </c>
      <c r="CJ205" s="165" t="str">
        <f t="shared" si="84"/>
        <v/>
      </c>
      <c r="CK205" s="66" t="str">
        <f t="shared" si="85"/>
        <v/>
      </c>
      <c r="CL205" s="65" t="str">
        <f t="shared" si="86"/>
        <v/>
      </c>
      <c r="CM205" s="64" t="str">
        <f t="shared" si="87"/>
        <v/>
      </c>
      <c r="CN205" s="64" t="str">
        <f t="shared" si="88"/>
        <v/>
      </c>
      <c r="CO205" s="64" t="str">
        <f t="shared" si="89"/>
        <v/>
      </c>
      <c r="CP205" s="65" t="str">
        <f t="shared" si="90"/>
        <v/>
      </c>
      <c r="CQ205" s="65" t="str">
        <f t="shared" si="91"/>
        <v/>
      </c>
      <c r="CR205" s="65" t="str">
        <f t="shared" si="92"/>
        <v/>
      </c>
      <c r="CS205" s="65" t="str">
        <f t="shared" si="93"/>
        <v/>
      </c>
      <c r="CT205" s="64" t="str">
        <f t="shared" si="94"/>
        <v/>
      </c>
      <c r="CU205" s="65" t="str">
        <f t="shared" si="95"/>
        <v/>
      </c>
      <c r="CV205" s="65" t="str">
        <f t="shared" si="96"/>
        <v/>
      </c>
      <c r="CW205" s="65" t="str">
        <f t="shared" si="97"/>
        <v/>
      </c>
      <c r="CX205" s="65" t="str">
        <f t="shared" si="98"/>
        <v/>
      </c>
      <c r="CY205" s="65" t="str">
        <f t="shared" si="99"/>
        <v/>
      </c>
    </row>
    <row r="206" spans="2:103" ht="15.75" customHeight="1" x14ac:dyDescent="0.25">
      <c r="B206" s="213" t="str">
        <f>IF('Emissions (daily means)'!D206="","",'Emissions (daily means)'!D206)</f>
        <v/>
      </c>
      <c r="C206" s="213" t="str">
        <f>IF('Emissions (daily means)'!B206="","",'Emissions (daily means)'!B206)</f>
        <v/>
      </c>
      <c r="D206" s="214" t="str">
        <f>IF('Emissions (daily means)'!E206="","",'Emissions (daily means)'!E206)</f>
        <v/>
      </c>
      <c r="E206" s="215" t="str">
        <f>IF('Emissions (daily means)'!F206="","",'Emissions (daily means)'!F206)</f>
        <v/>
      </c>
      <c r="F206" s="216" t="str">
        <f>IF($B206="","",IF('Emissions (daily means)'!$BI206=0,"*",IF('Emissions (daily means)'!I206="","*",'Emissions (daily means)'!I206)))</f>
        <v/>
      </c>
      <c r="G206" s="217" t="str">
        <f>IF($B206="","",IF('Emissions (daily means)'!$BI206=0,"*",IF('Emissions (daily means)'!J206="","*",'Emissions (daily means)'!J206)))</f>
        <v/>
      </c>
      <c r="H206" s="216" t="str">
        <f>IF($B206="","",IF('Emissions (daily means)'!$BI206=0,"*",IF('Emissions (daily means)'!K206="","*",'Emissions (daily means)'!K206)))</f>
        <v/>
      </c>
      <c r="I206" s="217" t="str">
        <f>IF($B206="","",IF('Emissions (daily means)'!$BI206=0,"*",IF('Emissions (daily means)'!L206="","*",'Emissions (daily means)'!L206)))</f>
        <v/>
      </c>
      <c r="J206" s="216" t="str">
        <f>IF($B206="","",IF('Emissions (daily means)'!$BI206=0,"*",IF('Emissions (daily means)'!M206="","*",'Emissions (daily means)'!M206)))</f>
        <v/>
      </c>
      <c r="K206" s="216" t="str">
        <f>IF($B206="","",IF('Emissions (daily means)'!$BI206=0,"*",IF('Emissions (daily means)'!N206="","*",'Emissions (daily means)'!N206)))</f>
        <v/>
      </c>
      <c r="L206" s="218" t="str">
        <f>IF($B206="","",IF('Emissions (daily means)'!$BI206=0,"*",IF('Emissions (daily means)'!O206="","*",'Emissions (daily means)'!O206)))</f>
        <v/>
      </c>
      <c r="M206" s="213" t="str">
        <f>IF($B206="","",IF('Emissions (daily means)'!$BI206=0,"*",IF('Emissions (daily means)'!P206="","*",'Emissions (daily means)'!P206)))</f>
        <v/>
      </c>
      <c r="N206" s="216" t="str">
        <f>IF($B206="","",IF('Emissions (daily means)'!$BI206=0,"*",IF('Emissions (daily means)'!Q206="","*",'Emissions (daily means)'!Q206)))</f>
        <v/>
      </c>
      <c r="O206" s="216" t="str">
        <f>IF($B206="","",IF('Emissions (daily means)'!$BI206=0,"*",IF('Emissions (daily means)'!R206="","*",'Emissions (daily means)'!R206)))</f>
        <v/>
      </c>
      <c r="P206" s="216" t="str">
        <f>IF($B206="","",IF('Emissions (daily means)'!$BI206=0,"*",IF('Emissions (daily means)'!S206="","*",'Emissions (daily means)'!S206)))</f>
        <v/>
      </c>
      <c r="Q206" s="219" t="str">
        <f>IF($B206="","",IF('Emissions (daily means)'!$BI206=0,"*",IF('Emissions (daily means)'!T206="","*",'Emissions (daily means)'!T206)))</f>
        <v/>
      </c>
      <c r="R206" s="220" t="str">
        <f>IF($B206="","",IF('Emissions (daily means)'!$BI206=0,"*",IF('Emissions (daily means)'!U206="","*",'Emissions (daily means)'!U206)))</f>
        <v/>
      </c>
      <c r="S206" s="217" t="str">
        <f>IF($B206="","",IF('Emissions (daily means)'!$BI206=0,"*",IF('Emissions (daily means)'!V206="","*",'Emissions (daily means)'!V206)))</f>
        <v/>
      </c>
      <c r="T206" s="216" t="str">
        <f>IF($B206="","",IF('Emissions (daily means)'!$BI206=0,"*",IF('Emissions (daily means)'!W206="","*",'Emissions (daily means)'!W206)))</f>
        <v/>
      </c>
      <c r="U206" s="219" t="str">
        <f>IF($B206="","",IF('Emissions (daily means)'!$BI206=0,"*",IF('Emissions (daily means)'!X206="","*",'Emissions (daily means)'!X206)))</f>
        <v/>
      </c>
      <c r="V206" s="221" t="str">
        <f>IF($B206="","",IF('Emissions (daily means)'!$BI206=0,"*",IF('Emissions (daily means)'!Y206="","*",'Emissions (daily means)'!Y206)))</f>
        <v/>
      </c>
      <c r="W206" s="217" t="str">
        <f>IF($B206="","",IF('Emissions (daily means)'!$BI206=0,"*",IF('Emissions (daily means)'!Z206="","*",'Emissions (daily means)'!Z206)))</f>
        <v/>
      </c>
      <c r="X206" s="217" t="str">
        <f>IF($B206="","",IF('Emissions (daily means)'!$BI206=0,"*",IF('Emissions (daily means)'!AA206="","*",'Emissions (daily means)'!AA206)))</f>
        <v/>
      </c>
      <c r="Y206" s="219" t="str">
        <f>IF($B206="","",IF('Emissions (daily means)'!$BI206=0,"*",IF('Emissions (daily means)'!AB206="","*",'Emissions (daily means)'!AB206)))</f>
        <v/>
      </c>
      <c r="Z206" s="220" t="str">
        <f>IF($B206="","",IF('Emissions (daily means)'!$BI206=0,"*",IF('Emissions (daily means)'!AC206="","*",'Emissions (daily means)'!AC206)))</f>
        <v/>
      </c>
      <c r="AA206" s="216" t="str">
        <f>IF($B206="","",IF('Emissions (daily means)'!$BI206=0,"*",IF('Emissions (daily means)'!AD206="","*",'Emissions (daily means)'!AD206)))</f>
        <v/>
      </c>
      <c r="AB206" s="216" t="str">
        <f>IF($B206="","",IF('Emissions (daily means)'!$BI206=0,"*",IF('Emissions (daily means)'!AE206="","*",'Emissions (daily means)'!AE206)))</f>
        <v/>
      </c>
      <c r="AC206" s="216" t="str">
        <f>IF($B206="","",IF('Emissions (daily means)'!$BI206=0,"*",IF('Emissions (daily means)'!AF206="","*",'Emissions (daily means)'!AF206)))</f>
        <v/>
      </c>
      <c r="AD206" s="216" t="str">
        <f>IF($B206="","",IF('Emissions (daily means)'!$BI206=0,"*",IF('Emissions (daily means)'!AG206="","*",'Emissions (daily means)'!AG206)))</f>
        <v/>
      </c>
      <c r="AE206" s="216" t="str">
        <f>IF($B206="","",IF('Emissions (daily means)'!$BI206=0,"*",IF('Emissions (daily means)'!AH206="","*",'Emissions (daily means)'!AH206)))</f>
        <v/>
      </c>
      <c r="AF206" s="216" t="str">
        <f>IF($B206="","",IF('Emissions (daily means)'!$BI206=0,"*",IF('Emissions (daily means)'!AI206="","*",'Emissions (daily means)'!AI206)))</f>
        <v/>
      </c>
      <c r="AG206" s="216" t="str">
        <f>IF($B206="","",IF('Emissions (daily means)'!$BI206=0,"*",IF('Emissions (daily means)'!AJ206="","*",'Emissions (daily means)'!AJ206)))</f>
        <v/>
      </c>
      <c r="AH206" s="217" t="str">
        <f>IF($B206="","",IF('Emissions (daily means)'!$BI206=0,"*",IF('Emissions (daily means)'!AK206="","*",'Emissions (daily means)'!AK206)))</f>
        <v/>
      </c>
      <c r="AI206" s="220" t="str">
        <f>IF($B206="","",IF('Emissions (daily means)'!$BI206=0,"*",IF('Emissions (daily means)'!AL206="","*",'Emissions (daily means)'!AL206)))</f>
        <v/>
      </c>
      <c r="AJ206" s="216" t="str">
        <f>IF($B206="","",IF('Emissions (daily means)'!$BI206=0,"*",IF('Emissions (daily means)'!AM206="","*",'Emissions (daily means)'!AM206)))</f>
        <v/>
      </c>
      <c r="AK206" s="223" t="str">
        <f>IF($B206="","",IF('Emissions (daily means)'!$BI206=0,"*",IF('Emissions (daily means)'!AN206="","*",'Emissions (daily means)'!AN206)))</f>
        <v/>
      </c>
      <c r="AL206" s="224" t="str">
        <f>IF($B206="","",IF('Emissions (daily means)'!$BI206=0,"*",IF('Emissions (daily means)'!AO206="","*",'Emissions (daily means)'!AO206)))</f>
        <v/>
      </c>
      <c r="AM206" s="225" t="str">
        <f>IF($B206="","",IF('Emissions (daily means)'!$BI206=0,"*",IF('Emissions (daily means)'!BC206="","*",'Emissions (daily means)'!BC206)))</f>
        <v/>
      </c>
      <c r="AN206" s="226" t="str">
        <f>IF($B206="","",IF('Emissions (daily means)'!$BI206=0,"*",IF('Emissions (daily means)'!BD206="","*",'Emissions (daily means)'!BD206)))</f>
        <v/>
      </c>
      <c r="AO206" s="227" t="str">
        <f>IF($B206="","",IF('Emissions (daily means)'!$BI206=0,"*",IF('Emissions (daily means)'!BE206="","*",'Emissions (daily means)'!BE206)))</f>
        <v/>
      </c>
      <c r="AP206" s="217"/>
      <c r="BI206" s="157" t="str">
        <f t="shared" si="78"/>
        <v/>
      </c>
      <c r="BJ206" s="157" t="str">
        <f t="shared" si="100"/>
        <v/>
      </c>
      <c r="BK206" s="66" t="str">
        <f t="shared" si="101"/>
        <v/>
      </c>
      <c r="BL206" s="65" t="str">
        <f t="shared" si="81"/>
        <v/>
      </c>
      <c r="BM206" s="64" t="str">
        <f t="shared" si="81"/>
        <v/>
      </c>
      <c r="BN206" s="64" t="str">
        <f t="shared" si="81"/>
        <v/>
      </c>
      <c r="BO206" s="64" t="str">
        <f t="shared" si="81"/>
        <v/>
      </c>
      <c r="BP206" s="65" t="str">
        <f t="shared" si="81"/>
        <v/>
      </c>
      <c r="BQ206" s="65" t="str">
        <f t="shared" si="80"/>
        <v/>
      </c>
      <c r="BR206" s="65" t="str">
        <f t="shared" si="80"/>
        <v/>
      </c>
      <c r="BS206" s="65" t="str">
        <f t="shared" si="80"/>
        <v/>
      </c>
      <c r="BT206" s="64" t="str">
        <f t="shared" si="79"/>
        <v/>
      </c>
      <c r="BU206" s="65" t="str">
        <f t="shared" si="79"/>
        <v/>
      </c>
      <c r="BV206" s="65" t="str">
        <f t="shared" si="79"/>
        <v/>
      </c>
      <c r="BW206" s="65" t="str">
        <f t="shared" si="79"/>
        <v/>
      </c>
      <c r="BX206" s="65" t="str">
        <f t="shared" si="79"/>
        <v/>
      </c>
      <c r="BY206" s="65" t="str">
        <f t="shared" si="79"/>
        <v/>
      </c>
      <c r="BZ206" s="169" t="str">
        <f t="shared" si="102"/>
        <v/>
      </c>
      <c r="CH206" s="157" t="str">
        <f t="shared" si="82"/>
        <v/>
      </c>
      <c r="CI206" s="157" t="str">
        <f t="shared" si="83"/>
        <v/>
      </c>
      <c r="CJ206" s="165" t="str">
        <f t="shared" si="84"/>
        <v/>
      </c>
      <c r="CK206" s="66" t="str">
        <f t="shared" si="85"/>
        <v/>
      </c>
      <c r="CL206" s="65" t="str">
        <f t="shared" si="86"/>
        <v/>
      </c>
      <c r="CM206" s="64" t="str">
        <f t="shared" si="87"/>
        <v/>
      </c>
      <c r="CN206" s="64" t="str">
        <f t="shared" si="88"/>
        <v/>
      </c>
      <c r="CO206" s="64" t="str">
        <f t="shared" si="89"/>
        <v/>
      </c>
      <c r="CP206" s="65" t="str">
        <f t="shared" si="90"/>
        <v/>
      </c>
      <c r="CQ206" s="65" t="str">
        <f t="shared" si="91"/>
        <v/>
      </c>
      <c r="CR206" s="65" t="str">
        <f t="shared" si="92"/>
        <v/>
      </c>
      <c r="CS206" s="65" t="str">
        <f t="shared" si="93"/>
        <v/>
      </c>
      <c r="CT206" s="64" t="str">
        <f t="shared" si="94"/>
        <v/>
      </c>
      <c r="CU206" s="65" t="str">
        <f t="shared" si="95"/>
        <v/>
      </c>
      <c r="CV206" s="65" t="str">
        <f t="shared" si="96"/>
        <v/>
      </c>
      <c r="CW206" s="65" t="str">
        <f t="shared" si="97"/>
        <v/>
      </c>
      <c r="CX206" s="65" t="str">
        <f t="shared" si="98"/>
        <v/>
      </c>
      <c r="CY206" s="65" t="str">
        <f t="shared" si="99"/>
        <v/>
      </c>
    </row>
    <row r="207" spans="2:103" ht="15.75" customHeight="1" x14ac:dyDescent="0.25">
      <c r="B207" s="213" t="str">
        <f>IF('Emissions (daily means)'!D207="","",'Emissions (daily means)'!D207)</f>
        <v/>
      </c>
      <c r="C207" s="213" t="str">
        <f>IF('Emissions (daily means)'!B207="","",'Emissions (daily means)'!B207)</f>
        <v/>
      </c>
      <c r="D207" s="214" t="str">
        <f>IF('Emissions (daily means)'!E207="","",'Emissions (daily means)'!E207)</f>
        <v/>
      </c>
      <c r="E207" s="215" t="str">
        <f>IF('Emissions (daily means)'!F207="","",'Emissions (daily means)'!F207)</f>
        <v/>
      </c>
      <c r="F207" s="216" t="str">
        <f>IF($B207="","",IF('Emissions (daily means)'!$BI207=0,"*",IF('Emissions (daily means)'!I207="","*",'Emissions (daily means)'!I207)))</f>
        <v/>
      </c>
      <c r="G207" s="217" t="str">
        <f>IF($B207="","",IF('Emissions (daily means)'!$BI207=0,"*",IF('Emissions (daily means)'!J207="","*",'Emissions (daily means)'!J207)))</f>
        <v/>
      </c>
      <c r="H207" s="216" t="str">
        <f>IF($B207="","",IF('Emissions (daily means)'!$BI207=0,"*",IF('Emissions (daily means)'!K207="","*",'Emissions (daily means)'!K207)))</f>
        <v/>
      </c>
      <c r="I207" s="217" t="str">
        <f>IF($B207="","",IF('Emissions (daily means)'!$BI207=0,"*",IF('Emissions (daily means)'!L207="","*",'Emissions (daily means)'!L207)))</f>
        <v/>
      </c>
      <c r="J207" s="216" t="str">
        <f>IF($B207="","",IF('Emissions (daily means)'!$BI207=0,"*",IF('Emissions (daily means)'!M207="","*",'Emissions (daily means)'!M207)))</f>
        <v/>
      </c>
      <c r="K207" s="216" t="str">
        <f>IF($B207="","",IF('Emissions (daily means)'!$BI207=0,"*",IF('Emissions (daily means)'!N207="","*",'Emissions (daily means)'!N207)))</f>
        <v/>
      </c>
      <c r="L207" s="218" t="str">
        <f>IF($B207="","",IF('Emissions (daily means)'!$BI207=0,"*",IF('Emissions (daily means)'!O207="","*",'Emissions (daily means)'!O207)))</f>
        <v/>
      </c>
      <c r="M207" s="213" t="str">
        <f>IF($B207="","",IF('Emissions (daily means)'!$BI207=0,"*",IF('Emissions (daily means)'!P207="","*",'Emissions (daily means)'!P207)))</f>
        <v/>
      </c>
      <c r="N207" s="216" t="str">
        <f>IF($B207="","",IF('Emissions (daily means)'!$BI207=0,"*",IF('Emissions (daily means)'!Q207="","*",'Emissions (daily means)'!Q207)))</f>
        <v/>
      </c>
      <c r="O207" s="216" t="str">
        <f>IF($B207="","",IF('Emissions (daily means)'!$BI207=0,"*",IF('Emissions (daily means)'!R207="","*",'Emissions (daily means)'!R207)))</f>
        <v/>
      </c>
      <c r="P207" s="216" t="str">
        <f>IF($B207="","",IF('Emissions (daily means)'!$BI207=0,"*",IF('Emissions (daily means)'!S207="","*",'Emissions (daily means)'!S207)))</f>
        <v/>
      </c>
      <c r="Q207" s="219" t="str">
        <f>IF($B207="","",IF('Emissions (daily means)'!$BI207=0,"*",IF('Emissions (daily means)'!T207="","*",'Emissions (daily means)'!T207)))</f>
        <v/>
      </c>
      <c r="R207" s="220" t="str">
        <f>IF($B207="","",IF('Emissions (daily means)'!$BI207=0,"*",IF('Emissions (daily means)'!U207="","*",'Emissions (daily means)'!U207)))</f>
        <v/>
      </c>
      <c r="S207" s="217" t="str">
        <f>IF($B207="","",IF('Emissions (daily means)'!$BI207=0,"*",IF('Emissions (daily means)'!V207="","*",'Emissions (daily means)'!V207)))</f>
        <v/>
      </c>
      <c r="T207" s="216" t="str">
        <f>IF($B207="","",IF('Emissions (daily means)'!$BI207=0,"*",IF('Emissions (daily means)'!W207="","*",'Emissions (daily means)'!W207)))</f>
        <v/>
      </c>
      <c r="U207" s="219" t="str">
        <f>IF($B207="","",IF('Emissions (daily means)'!$BI207=0,"*",IF('Emissions (daily means)'!X207="","*",'Emissions (daily means)'!X207)))</f>
        <v/>
      </c>
      <c r="V207" s="221" t="str">
        <f>IF($B207="","",IF('Emissions (daily means)'!$BI207=0,"*",IF('Emissions (daily means)'!Y207="","*",'Emissions (daily means)'!Y207)))</f>
        <v/>
      </c>
      <c r="W207" s="217" t="str">
        <f>IF($B207="","",IF('Emissions (daily means)'!$BI207=0,"*",IF('Emissions (daily means)'!Z207="","*",'Emissions (daily means)'!Z207)))</f>
        <v/>
      </c>
      <c r="X207" s="217" t="str">
        <f>IF($B207="","",IF('Emissions (daily means)'!$BI207=0,"*",IF('Emissions (daily means)'!AA207="","*",'Emissions (daily means)'!AA207)))</f>
        <v/>
      </c>
      <c r="Y207" s="219" t="str">
        <f>IF($B207="","",IF('Emissions (daily means)'!$BI207=0,"*",IF('Emissions (daily means)'!AB207="","*",'Emissions (daily means)'!AB207)))</f>
        <v/>
      </c>
      <c r="Z207" s="220" t="str">
        <f>IF($B207="","",IF('Emissions (daily means)'!$BI207=0,"*",IF('Emissions (daily means)'!AC207="","*",'Emissions (daily means)'!AC207)))</f>
        <v/>
      </c>
      <c r="AA207" s="216" t="str">
        <f>IF($B207="","",IF('Emissions (daily means)'!$BI207=0,"*",IF('Emissions (daily means)'!AD207="","*",'Emissions (daily means)'!AD207)))</f>
        <v/>
      </c>
      <c r="AB207" s="216" t="str">
        <f>IF($B207="","",IF('Emissions (daily means)'!$BI207=0,"*",IF('Emissions (daily means)'!AE207="","*",'Emissions (daily means)'!AE207)))</f>
        <v/>
      </c>
      <c r="AC207" s="216" t="str">
        <f>IF($B207="","",IF('Emissions (daily means)'!$BI207=0,"*",IF('Emissions (daily means)'!AF207="","*",'Emissions (daily means)'!AF207)))</f>
        <v/>
      </c>
      <c r="AD207" s="216" t="str">
        <f>IF($B207="","",IF('Emissions (daily means)'!$BI207=0,"*",IF('Emissions (daily means)'!AG207="","*",'Emissions (daily means)'!AG207)))</f>
        <v/>
      </c>
      <c r="AE207" s="216" t="str">
        <f>IF($B207="","",IF('Emissions (daily means)'!$BI207=0,"*",IF('Emissions (daily means)'!AH207="","*",'Emissions (daily means)'!AH207)))</f>
        <v/>
      </c>
      <c r="AF207" s="216" t="str">
        <f>IF($B207="","",IF('Emissions (daily means)'!$BI207=0,"*",IF('Emissions (daily means)'!AI207="","*",'Emissions (daily means)'!AI207)))</f>
        <v/>
      </c>
      <c r="AG207" s="216" t="str">
        <f>IF($B207="","",IF('Emissions (daily means)'!$BI207=0,"*",IF('Emissions (daily means)'!AJ207="","*",'Emissions (daily means)'!AJ207)))</f>
        <v/>
      </c>
      <c r="AH207" s="217" t="str">
        <f>IF($B207="","",IF('Emissions (daily means)'!$BI207=0,"*",IF('Emissions (daily means)'!AK207="","*",'Emissions (daily means)'!AK207)))</f>
        <v/>
      </c>
      <c r="AI207" s="220" t="str">
        <f>IF($B207="","",IF('Emissions (daily means)'!$BI207=0,"*",IF('Emissions (daily means)'!AL207="","*",'Emissions (daily means)'!AL207)))</f>
        <v/>
      </c>
      <c r="AJ207" s="216" t="str">
        <f>IF($B207="","",IF('Emissions (daily means)'!$BI207=0,"*",IF('Emissions (daily means)'!AM207="","*",'Emissions (daily means)'!AM207)))</f>
        <v/>
      </c>
      <c r="AK207" s="223" t="str">
        <f>IF($B207="","",IF('Emissions (daily means)'!$BI207=0,"*",IF('Emissions (daily means)'!AN207="","*",'Emissions (daily means)'!AN207)))</f>
        <v/>
      </c>
      <c r="AL207" s="224" t="str">
        <f>IF($B207="","",IF('Emissions (daily means)'!$BI207=0,"*",IF('Emissions (daily means)'!AO207="","*",'Emissions (daily means)'!AO207)))</f>
        <v/>
      </c>
      <c r="AM207" s="225" t="str">
        <f>IF($B207="","",IF('Emissions (daily means)'!$BI207=0,"*",IF('Emissions (daily means)'!BC207="","*",'Emissions (daily means)'!BC207)))</f>
        <v/>
      </c>
      <c r="AN207" s="226" t="str">
        <f>IF($B207="","",IF('Emissions (daily means)'!$BI207=0,"*",IF('Emissions (daily means)'!BD207="","*",'Emissions (daily means)'!BD207)))</f>
        <v/>
      </c>
      <c r="AO207" s="227" t="str">
        <f>IF($B207="","",IF('Emissions (daily means)'!$BI207=0,"*",IF('Emissions (daily means)'!BE207="","*",'Emissions (daily means)'!BE207)))</f>
        <v/>
      </c>
      <c r="AP207" s="217"/>
      <c r="BI207" s="157" t="str">
        <f t="shared" si="78"/>
        <v/>
      </c>
      <c r="BJ207" s="157" t="str">
        <f t="shared" si="100"/>
        <v/>
      </c>
      <c r="BK207" s="66" t="str">
        <f t="shared" si="101"/>
        <v/>
      </c>
      <c r="BL207" s="65" t="str">
        <f t="shared" si="81"/>
        <v/>
      </c>
      <c r="BM207" s="64" t="str">
        <f t="shared" si="81"/>
        <v/>
      </c>
      <c r="BN207" s="64" t="str">
        <f t="shared" si="81"/>
        <v/>
      </c>
      <c r="BO207" s="64" t="str">
        <f t="shared" si="81"/>
        <v/>
      </c>
      <c r="BP207" s="65" t="str">
        <f t="shared" si="81"/>
        <v/>
      </c>
      <c r="BQ207" s="65" t="str">
        <f t="shared" si="80"/>
        <v/>
      </c>
      <c r="BR207" s="65" t="str">
        <f t="shared" si="80"/>
        <v/>
      </c>
      <c r="BS207" s="65" t="str">
        <f t="shared" si="80"/>
        <v/>
      </c>
      <c r="BT207" s="64" t="str">
        <f t="shared" si="79"/>
        <v/>
      </c>
      <c r="BU207" s="65" t="str">
        <f t="shared" si="79"/>
        <v/>
      </c>
      <c r="BV207" s="65" t="str">
        <f t="shared" si="79"/>
        <v/>
      </c>
      <c r="BW207" s="65" t="str">
        <f t="shared" si="79"/>
        <v/>
      </c>
      <c r="BX207" s="65" t="str">
        <f t="shared" si="79"/>
        <v/>
      </c>
      <c r="BY207" s="65" t="str">
        <f t="shared" si="79"/>
        <v/>
      </c>
      <c r="BZ207" s="169" t="str">
        <f t="shared" si="102"/>
        <v/>
      </c>
      <c r="CH207" s="157" t="str">
        <f t="shared" si="82"/>
        <v/>
      </c>
      <c r="CI207" s="157" t="str">
        <f t="shared" si="83"/>
        <v/>
      </c>
      <c r="CJ207" s="165" t="str">
        <f t="shared" si="84"/>
        <v/>
      </c>
      <c r="CK207" s="66" t="str">
        <f t="shared" si="85"/>
        <v/>
      </c>
      <c r="CL207" s="65" t="str">
        <f t="shared" si="86"/>
        <v/>
      </c>
      <c r="CM207" s="64" t="str">
        <f t="shared" si="87"/>
        <v/>
      </c>
      <c r="CN207" s="64" t="str">
        <f t="shared" si="88"/>
        <v/>
      </c>
      <c r="CO207" s="64" t="str">
        <f t="shared" si="89"/>
        <v/>
      </c>
      <c r="CP207" s="65" t="str">
        <f t="shared" si="90"/>
        <v/>
      </c>
      <c r="CQ207" s="65" t="str">
        <f t="shared" si="91"/>
        <v/>
      </c>
      <c r="CR207" s="65" t="str">
        <f t="shared" si="92"/>
        <v/>
      </c>
      <c r="CS207" s="65" t="str">
        <f t="shared" si="93"/>
        <v/>
      </c>
      <c r="CT207" s="64" t="str">
        <f t="shared" si="94"/>
        <v/>
      </c>
      <c r="CU207" s="65" t="str">
        <f t="shared" si="95"/>
        <v/>
      </c>
      <c r="CV207" s="65" t="str">
        <f t="shared" si="96"/>
        <v/>
      </c>
      <c r="CW207" s="65" t="str">
        <f t="shared" si="97"/>
        <v/>
      </c>
      <c r="CX207" s="65" t="str">
        <f t="shared" si="98"/>
        <v/>
      </c>
      <c r="CY207" s="65" t="str">
        <f t="shared" si="99"/>
        <v/>
      </c>
    </row>
    <row r="208" spans="2:103" ht="15.75" customHeight="1" x14ac:dyDescent="0.25">
      <c r="B208" s="213" t="str">
        <f>IF('Emissions (daily means)'!D208="","",'Emissions (daily means)'!D208)</f>
        <v/>
      </c>
      <c r="C208" s="213" t="str">
        <f>IF('Emissions (daily means)'!B208="","",'Emissions (daily means)'!B208)</f>
        <v/>
      </c>
      <c r="D208" s="214" t="str">
        <f>IF('Emissions (daily means)'!E208="","",'Emissions (daily means)'!E208)</f>
        <v/>
      </c>
      <c r="E208" s="215" t="str">
        <f>IF('Emissions (daily means)'!F208="","",'Emissions (daily means)'!F208)</f>
        <v/>
      </c>
      <c r="F208" s="216" t="str">
        <f>IF($B208="","",IF('Emissions (daily means)'!$BI208=0,"*",IF('Emissions (daily means)'!I208="","*",'Emissions (daily means)'!I208)))</f>
        <v/>
      </c>
      <c r="G208" s="217" t="str">
        <f>IF($B208="","",IF('Emissions (daily means)'!$BI208=0,"*",IF('Emissions (daily means)'!J208="","*",'Emissions (daily means)'!J208)))</f>
        <v/>
      </c>
      <c r="H208" s="216" t="str">
        <f>IF($B208="","",IF('Emissions (daily means)'!$BI208=0,"*",IF('Emissions (daily means)'!K208="","*",'Emissions (daily means)'!K208)))</f>
        <v/>
      </c>
      <c r="I208" s="217" t="str">
        <f>IF($B208="","",IF('Emissions (daily means)'!$BI208=0,"*",IF('Emissions (daily means)'!L208="","*",'Emissions (daily means)'!L208)))</f>
        <v/>
      </c>
      <c r="J208" s="216" t="str">
        <f>IF($B208="","",IF('Emissions (daily means)'!$BI208=0,"*",IF('Emissions (daily means)'!M208="","*",'Emissions (daily means)'!M208)))</f>
        <v/>
      </c>
      <c r="K208" s="216" t="str">
        <f>IF($B208="","",IF('Emissions (daily means)'!$BI208=0,"*",IF('Emissions (daily means)'!N208="","*",'Emissions (daily means)'!N208)))</f>
        <v/>
      </c>
      <c r="L208" s="218" t="str">
        <f>IF($B208="","",IF('Emissions (daily means)'!$BI208=0,"*",IF('Emissions (daily means)'!O208="","*",'Emissions (daily means)'!O208)))</f>
        <v/>
      </c>
      <c r="M208" s="213" t="str">
        <f>IF($B208="","",IF('Emissions (daily means)'!$BI208=0,"*",IF('Emissions (daily means)'!P208="","*",'Emissions (daily means)'!P208)))</f>
        <v/>
      </c>
      <c r="N208" s="216" t="str">
        <f>IF($B208="","",IF('Emissions (daily means)'!$BI208=0,"*",IF('Emissions (daily means)'!Q208="","*",'Emissions (daily means)'!Q208)))</f>
        <v/>
      </c>
      <c r="O208" s="216" t="str">
        <f>IF($B208="","",IF('Emissions (daily means)'!$BI208=0,"*",IF('Emissions (daily means)'!R208="","*",'Emissions (daily means)'!R208)))</f>
        <v/>
      </c>
      <c r="P208" s="216" t="str">
        <f>IF($B208="","",IF('Emissions (daily means)'!$BI208=0,"*",IF('Emissions (daily means)'!S208="","*",'Emissions (daily means)'!S208)))</f>
        <v/>
      </c>
      <c r="Q208" s="219" t="str">
        <f>IF($B208="","",IF('Emissions (daily means)'!$BI208=0,"*",IF('Emissions (daily means)'!T208="","*",'Emissions (daily means)'!T208)))</f>
        <v/>
      </c>
      <c r="R208" s="220" t="str">
        <f>IF($B208="","",IF('Emissions (daily means)'!$BI208=0,"*",IF('Emissions (daily means)'!U208="","*",'Emissions (daily means)'!U208)))</f>
        <v/>
      </c>
      <c r="S208" s="217" t="str">
        <f>IF($B208="","",IF('Emissions (daily means)'!$BI208=0,"*",IF('Emissions (daily means)'!V208="","*",'Emissions (daily means)'!V208)))</f>
        <v/>
      </c>
      <c r="T208" s="216" t="str">
        <f>IF($B208="","",IF('Emissions (daily means)'!$BI208=0,"*",IF('Emissions (daily means)'!W208="","*",'Emissions (daily means)'!W208)))</f>
        <v/>
      </c>
      <c r="U208" s="219" t="str">
        <f>IF($B208="","",IF('Emissions (daily means)'!$BI208=0,"*",IF('Emissions (daily means)'!X208="","*",'Emissions (daily means)'!X208)))</f>
        <v/>
      </c>
      <c r="V208" s="221" t="str">
        <f>IF($B208="","",IF('Emissions (daily means)'!$BI208=0,"*",IF('Emissions (daily means)'!Y208="","*",'Emissions (daily means)'!Y208)))</f>
        <v/>
      </c>
      <c r="W208" s="217" t="str">
        <f>IF($B208="","",IF('Emissions (daily means)'!$BI208=0,"*",IF('Emissions (daily means)'!Z208="","*",'Emissions (daily means)'!Z208)))</f>
        <v/>
      </c>
      <c r="X208" s="217" t="str">
        <f>IF($B208="","",IF('Emissions (daily means)'!$BI208=0,"*",IF('Emissions (daily means)'!AA208="","*",'Emissions (daily means)'!AA208)))</f>
        <v/>
      </c>
      <c r="Y208" s="219" t="str">
        <f>IF($B208="","",IF('Emissions (daily means)'!$BI208=0,"*",IF('Emissions (daily means)'!AB208="","*",'Emissions (daily means)'!AB208)))</f>
        <v/>
      </c>
      <c r="Z208" s="220" t="str">
        <f>IF($B208="","",IF('Emissions (daily means)'!$BI208=0,"*",IF('Emissions (daily means)'!AC208="","*",'Emissions (daily means)'!AC208)))</f>
        <v/>
      </c>
      <c r="AA208" s="216" t="str">
        <f>IF($B208="","",IF('Emissions (daily means)'!$BI208=0,"*",IF('Emissions (daily means)'!AD208="","*",'Emissions (daily means)'!AD208)))</f>
        <v/>
      </c>
      <c r="AB208" s="216" t="str">
        <f>IF($B208="","",IF('Emissions (daily means)'!$BI208=0,"*",IF('Emissions (daily means)'!AE208="","*",'Emissions (daily means)'!AE208)))</f>
        <v/>
      </c>
      <c r="AC208" s="216" t="str">
        <f>IF($B208="","",IF('Emissions (daily means)'!$BI208=0,"*",IF('Emissions (daily means)'!AF208="","*",'Emissions (daily means)'!AF208)))</f>
        <v/>
      </c>
      <c r="AD208" s="216" t="str">
        <f>IF($B208="","",IF('Emissions (daily means)'!$BI208=0,"*",IF('Emissions (daily means)'!AG208="","*",'Emissions (daily means)'!AG208)))</f>
        <v/>
      </c>
      <c r="AE208" s="216" t="str">
        <f>IF($B208="","",IF('Emissions (daily means)'!$BI208=0,"*",IF('Emissions (daily means)'!AH208="","*",'Emissions (daily means)'!AH208)))</f>
        <v/>
      </c>
      <c r="AF208" s="216" t="str">
        <f>IF($B208="","",IF('Emissions (daily means)'!$BI208=0,"*",IF('Emissions (daily means)'!AI208="","*",'Emissions (daily means)'!AI208)))</f>
        <v/>
      </c>
      <c r="AG208" s="216" t="str">
        <f>IF($B208="","",IF('Emissions (daily means)'!$BI208=0,"*",IF('Emissions (daily means)'!AJ208="","*",'Emissions (daily means)'!AJ208)))</f>
        <v/>
      </c>
      <c r="AH208" s="217" t="str">
        <f>IF($B208="","",IF('Emissions (daily means)'!$BI208=0,"*",IF('Emissions (daily means)'!AK208="","*",'Emissions (daily means)'!AK208)))</f>
        <v/>
      </c>
      <c r="AI208" s="220" t="str">
        <f>IF($B208="","",IF('Emissions (daily means)'!$BI208=0,"*",IF('Emissions (daily means)'!AL208="","*",'Emissions (daily means)'!AL208)))</f>
        <v/>
      </c>
      <c r="AJ208" s="216" t="str">
        <f>IF($B208="","",IF('Emissions (daily means)'!$BI208=0,"*",IF('Emissions (daily means)'!AM208="","*",'Emissions (daily means)'!AM208)))</f>
        <v/>
      </c>
      <c r="AK208" s="223" t="str">
        <f>IF($B208="","",IF('Emissions (daily means)'!$BI208=0,"*",IF('Emissions (daily means)'!AN208="","*",'Emissions (daily means)'!AN208)))</f>
        <v/>
      </c>
      <c r="AL208" s="224" t="str">
        <f>IF($B208="","",IF('Emissions (daily means)'!$BI208=0,"*",IF('Emissions (daily means)'!AO208="","*",'Emissions (daily means)'!AO208)))</f>
        <v/>
      </c>
      <c r="AM208" s="225" t="str">
        <f>IF($B208="","",IF('Emissions (daily means)'!$BI208=0,"*",IF('Emissions (daily means)'!BC208="","*",'Emissions (daily means)'!BC208)))</f>
        <v/>
      </c>
      <c r="AN208" s="226" t="str">
        <f>IF($B208="","",IF('Emissions (daily means)'!$BI208=0,"*",IF('Emissions (daily means)'!BD208="","*",'Emissions (daily means)'!BD208)))</f>
        <v/>
      </c>
      <c r="AO208" s="227" t="str">
        <f>IF($B208="","",IF('Emissions (daily means)'!$BI208=0,"*",IF('Emissions (daily means)'!BE208="","*",'Emissions (daily means)'!BE208)))</f>
        <v/>
      </c>
      <c r="AP208" s="217"/>
      <c r="BI208" s="157" t="str">
        <f t="shared" si="78"/>
        <v/>
      </c>
      <c r="BJ208" s="157" t="str">
        <f t="shared" si="100"/>
        <v/>
      </c>
      <c r="BK208" s="66" t="str">
        <f t="shared" si="101"/>
        <v/>
      </c>
      <c r="BL208" s="65" t="str">
        <f t="shared" si="81"/>
        <v/>
      </c>
      <c r="BM208" s="64" t="str">
        <f t="shared" si="81"/>
        <v/>
      </c>
      <c r="BN208" s="64" t="str">
        <f t="shared" si="81"/>
        <v/>
      </c>
      <c r="BO208" s="64" t="str">
        <f t="shared" si="81"/>
        <v/>
      </c>
      <c r="BP208" s="65" t="str">
        <f t="shared" si="81"/>
        <v/>
      </c>
      <c r="BQ208" s="65" t="str">
        <f t="shared" si="80"/>
        <v/>
      </c>
      <c r="BR208" s="65" t="str">
        <f t="shared" si="80"/>
        <v/>
      </c>
      <c r="BS208" s="65" t="str">
        <f t="shared" si="80"/>
        <v/>
      </c>
      <c r="BT208" s="64" t="str">
        <f t="shared" si="79"/>
        <v/>
      </c>
      <c r="BU208" s="65" t="str">
        <f t="shared" si="79"/>
        <v/>
      </c>
      <c r="BV208" s="65" t="str">
        <f t="shared" si="79"/>
        <v/>
      </c>
      <c r="BW208" s="65" t="str">
        <f t="shared" si="79"/>
        <v/>
      </c>
      <c r="BX208" s="65" t="str">
        <f t="shared" si="79"/>
        <v/>
      </c>
      <c r="BY208" s="65" t="str">
        <f t="shared" si="79"/>
        <v/>
      </c>
      <c r="BZ208" s="169" t="str">
        <f t="shared" si="102"/>
        <v/>
      </c>
      <c r="CH208" s="157" t="str">
        <f t="shared" si="82"/>
        <v/>
      </c>
      <c r="CI208" s="157" t="str">
        <f t="shared" si="83"/>
        <v/>
      </c>
      <c r="CJ208" s="165" t="str">
        <f t="shared" si="84"/>
        <v/>
      </c>
      <c r="CK208" s="66" t="str">
        <f t="shared" si="85"/>
        <v/>
      </c>
      <c r="CL208" s="65" t="str">
        <f t="shared" si="86"/>
        <v/>
      </c>
      <c r="CM208" s="64" t="str">
        <f t="shared" si="87"/>
        <v/>
      </c>
      <c r="CN208" s="64" t="str">
        <f t="shared" si="88"/>
        <v/>
      </c>
      <c r="CO208" s="64" t="str">
        <f t="shared" si="89"/>
        <v/>
      </c>
      <c r="CP208" s="65" t="str">
        <f t="shared" si="90"/>
        <v/>
      </c>
      <c r="CQ208" s="65" t="str">
        <f t="shared" si="91"/>
        <v/>
      </c>
      <c r="CR208" s="65" t="str">
        <f t="shared" si="92"/>
        <v/>
      </c>
      <c r="CS208" s="65" t="str">
        <f t="shared" si="93"/>
        <v/>
      </c>
      <c r="CT208" s="64" t="str">
        <f t="shared" si="94"/>
        <v/>
      </c>
      <c r="CU208" s="65" t="str">
        <f t="shared" si="95"/>
        <v/>
      </c>
      <c r="CV208" s="65" t="str">
        <f t="shared" si="96"/>
        <v/>
      </c>
      <c r="CW208" s="65" t="str">
        <f t="shared" si="97"/>
        <v/>
      </c>
      <c r="CX208" s="65" t="str">
        <f t="shared" si="98"/>
        <v/>
      </c>
      <c r="CY208" s="65" t="str">
        <f t="shared" si="99"/>
        <v/>
      </c>
    </row>
    <row r="209" spans="2:103" ht="15.75" customHeight="1" x14ac:dyDescent="0.25">
      <c r="B209" s="213" t="str">
        <f>IF('Emissions (daily means)'!D209="","",'Emissions (daily means)'!D209)</f>
        <v/>
      </c>
      <c r="C209" s="213" t="str">
        <f>IF('Emissions (daily means)'!B209="","",'Emissions (daily means)'!B209)</f>
        <v/>
      </c>
      <c r="D209" s="214" t="str">
        <f>IF('Emissions (daily means)'!E209="","",'Emissions (daily means)'!E209)</f>
        <v/>
      </c>
      <c r="E209" s="215" t="str">
        <f>IF('Emissions (daily means)'!F209="","",'Emissions (daily means)'!F209)</f>
        <v/>
      </c>
      <c r="F209" s="216" t="str">
        <f>IF($B209="","",IF('Emissions (daily means)'!$BI209=0,"*",IF('Emissions (daily means)'!I209="","*",'Emissions (daily means)'!I209)))</f>
        <v/>
      </c>
      <c r="G209" s="217" t="str">
        <f>IF($B209="","",IF('Emissions (daily means)'!$BI209=0,"*",IF('Emissions (daily means)'!J209="","*",'Emissions (daily means)'!J209)))</f>
        <v/>
      </c>
      <c r="H209" s="216" t="str">
        <f>IF($B209="","",IF('Emissions (daily means)'!$BI209=0,"*",IF('Emissions (daily means)'!K209="","*",'Emissions (daily means)'!K209)))</f>
        <v/>
      </c>
      <c r="I209" s="217" t="str">
        <f>IF($B209="","",IF('Emissions (daily means)'!$BI209=0,"*",IF('Emissions (daily means)'!L209="","*",'Emissions (daily means)'!L209)))</f>
        <v/>
      </c>
      <c r="J209" s="216" t="str">
        <f>IF($B209="","",IF('Emissions (daily means)'!$BI209=0,"*",IF('Emissions (daily means)'!M209="","*",'Emissions (daily means)'!M209)))</f>
        <v/>
      </c>
      <c r="K209" s="216" t="str">
        <f>IF($B209="","",IF('Emissions (daily means)'!$BI209=0,"*",IF('Emissions (daily means)'!N209="","*",'Emissions (daily means)'!N209)))</f>
        <v/>
      </c>
      <c r="L209" s="218" t="str">
        <f>IF($B209="","",IF('Emissions (daily means)'!$BI209=0,"*",IF('Emissions (daily means)'!O209="","*",'Emissions (daily means)'!O209)))</f>
        <v/>
      </c>
      <c r="M209" s="213" t="str">
        <f>IF($B209="","",IF('Emissions (daily means)'!$BI209=0,"*",IF('Emissions (daily means)'!P209="","*",'Emissions (daily means)'!P209)))</f>
        <v/>
      </c>
      <c r="N209" s="216" t="str">
        <f>IF($B209="","",IF('Emissions (daily means)'!$BI209=0,"*",IF('Emissions (daily means)'!Q209="","*",'Emissions (daily means)'!Q209)))</f>
        <v/>
      </c>
      <c r="O209" s="216" t="str">
        <f>IF($B209="","",IF('Emissions (daily means)'!$BI209=0,"*",IF('Emissions (daily means)'!R209="","*",'Emissions (daily means)'!R209)))</f>
        <v/>
      </c>
      <c r="P209" s="216" t="str">
        <f>IF($B209="","",IF('Emissions (daily means)'!$BI209=0,"*",IF('Emissions (daily means)'!S209="","*",'Emissions (daily means)'!S209)))</f>
        <v/>
      </c>
      <c r="Q209" s="219" t="str">
        <f>IF($B209="","",IF('Emissions (daily means)'!$BI209=0,"*",IF('Emissions (daily means)'!T209="","*",'Emissions (daily means)'!T209)))</f>
        <v/>
      </c>
      <c r="R209" s="220" t="str">
        <f>IF($B209="","",IF('Emissions (daily means)'!$BI209=0,"*",IF('Emissions (daily means)'!U209="","*",'Emissions (daily means)'!U209)))</f>
        <v/>
      </c>
      <c r="S209" s="217" t="str">
        <f>IF($B209="","",IF('Emissions (daily means)'!$BI209=0,"*",IF('Emissions (daily means)'!V209="","*",'Emissions (daily means)'!V209)))</f>
        <v/>
      </c>
      <c r="T209" s="216" t="str">
        <f>IF($B209="","",IF('Emissions (daily means)'!$BI209=0,"*",IF('Emissions (daily means)'!W209="","*",'Emissions (daily means)'!W209)))</f>
        <v/>
      </c>
      <c r="U209" s="219" t="str">
        <f>IF($B209="","",IF('Emissions (daily means)'!$BI209=0,"*",IF('Emissions (daily means)'!X209="","*",'Emissions (daily means)'!X209)))</f>
        <v/>
      </c>
      <c r="V209" s="221" t="str">
        <f>IF($B209="","",IF('Emissions (daily means)'!$BI209=0,"*",IF('Emissions (daily means)'!Y209="","*",'Emissions (daily means)'!Y209)))</f>
        <v/>
      </c>
      <c r="W209" s="217" t="str">
        <f>IF($B209="","",IF('Emissions (daily means)'!$BI209=0,"*",IF('Emissions (daily means)'!Z209="","*",'Emissions (daily means)'!Z209)))</f>
        <v/>
      </c>
      <c r="X209" s="217" t="str">
        <f>IF($B209="","",IF('Emissions (daily means)'!$BI209=0,"*",IF('Emissions (daily means)'!AA209="","*",'Emissions (daily means)'!AA209)))</f>
        <v/>
      </c>
      <c r="Y209" s="219" t="str">
        <f>IF($B209="","",IF('Emissions (daily means)'!$BI209=0,"*",IF('Emissions (daily means)'!AB209="","*",'Emissions (daily means)'!AB209)))</f>
        <v/>
      </c>
      <c r="Z209" s="220" t="str">
        <f>IF($B209="","",IF('Emissions (daily means)'!$BI209=0,"*",IF('Emissions (daily means)'!AC209="","*",'Emissions (daily means)'!AC209)))</f>
        <v/>
      </c>
      <c r="AA209" s="216" t="str">
        <f>IF($B209="","",IF('Emissions (daily means)'!$BI209=0,"*",IF('Emissions (daily means)'!AD209="","*",'Emissions (daily means)'!AD209)))</f>
        <v/>
      </c>
      <c r="AB209" s="216" t="str">
        <f>IF($B209="","",IF('Emissions (daily means)'!$BI209=0,"*",IF('Emissions (daily means)'!AE209="","*",'Emissions (daily means)'!AE209)))</f>
        <v/>
      </c>
      <c r="AC209" s="216" t="str">
        <f>IF($B209="","",IF('Emissions (daily means)'!$BI209=0,"*",IF('Emissions (daily means)'!AF209="","*",'Emissions (daily means)'!AF209)))</f>
        <v/>
      </c>
      <c r="AD209" s="216" t="str">
        <f>IF($B209="","",IF('Emissions (daily means)'!$BI209=0,"*",IF('Emissions (daily means)'!AG209="","*",'Emissions (daily means)'!AG209)))</f>
        <v/>
      </c>
      <c r="AE209" s="216" t="str">
        <f>IF($B209="","",IF('Emissions (daily means)'!$BI209=0,"*",IF('Emissions (daily means)'!AH209="","*",'Emissions (daily means)'!AH209)))</f>
        <v/>
      </c>
      <c r="AF209" s="216" t="str">
        <f>IF($B209="","",IF('Emissions (daily means)'!$BI209=0,"*",IF('Emissions (daily means)'!AI209="","*",'Emissions (daily means)'!AI209)))</f>
        <v/>
      </c>
      <c r="AG209" s="216" t="str">
        <f>IF($B209="","",IF('Emissions (daily means)'!$BI209=0,"*",IF('Emissions (daily means)'!AJ209="","*",'Emissions (daily means)'!AJ209)))</f>
        <v/>
      </c>
      <c r="AH209" s="217" t="str">
        <f>IF($B209="","",IF('Emissions (daily means)'!$BI209=0,"*",IF('Emissions (daily means)'!AK209="","*",'Emissions (daily means)'!AK209)))</f>
        <v/>
      </c>
      <c r="AI209" s="220" t="str">
        <f>IF($B209="","",IF('Emissions (daily means)'!$BI209=0,"*",IF('Emissions (daily means)'!AL209="","*",'Emissions (daily means)'!AL209)))</f>
        <v/>
      </c>
      <c r="AJ209" s="216" t="str">
        <f>IF($B209="","",IF('Emissions (daily means)'!$BI209=0,"*",IF('Emissions (daily means)'!AM209="","*",'Emissions (daily means)'!AM209)))</f>
        <v/>
      </c>
      <c r="AK209" s="223" t="str">
        <f>IF($B209="","",IF('Emissions (daily means)'!$BI209=0,"*",IF('Emissions (daily means)'!AN209="","*",'Emissions (daily means)'!AN209)))</f>
        <v/>
      </c>
      <c r="AL209" s="224" t="str">
        <f>IF($B209="","",IF('Emissions (daily means)'!$BI209=0,"*",IF('Emissions (daily means)'!AO209="","*",'Emissions (daily means)'!AO209)))</f>
        <v/>
      </c>
      <c r="AM209" s="225" t="str">
        <f>IF($B209="","",IF('Emissions (daily means)'!$BI209=0,"*",IF('Emissions (daily means)'!BC209="","*",'Emissions (daily means)'!BC209)))</f>
        <v/>
      </c>
      <c r="AN209" s="226" t="str">
        <f>IF($B209="","",IF('Emissions (daily means)'!$BI209=0,"*",IF('Emissions (daily means)'!BD209="","*",'Emissions (daily means)'!BD209)))</f>
        <v/>
      </c>
      <c r="AO209" s="227" t="str">
        <f>IF($B209="","",IF('Emissions (daily means)'!$BI209=0,"*",IF('Emissions (daily means)'!BE209="","*",'Emissions (daily means)'!BE209)))</f>
        <v/>
      </c>
      <c r="AP209" s="217"/>
      <c r="BI209" s="157" t="str">
        <f t="shared" si="78"/>
        <v/>
      </c>
      <c r="BJ209" s="157" t="str">
        <f t="shared" si="100"/>
        <v/>
      </c>
      <c r="BK209" s="66" t="str">
        <f t="shared" si="101"/>
        <v/>
      </c>
      <c r="BL209" s="65" t="str">
        <f t="shared" si="81"/>
        <v/>
      </c>
      <c r="BM209" s="64" t="str">
        <f t="shared" si="81"/>
        <v/>
      </c>
      <c r="BN209" s="64" t="str">
        <f t="shared" si="81"/>
        <v/>
      </c>
      <c r="BO209" s="64" t="str">
        <f t="shared" si="81"/>
        <v/>
      </c>
      <c r="BP209" s="65" t="str">
        <f t="shared" si="81"/>
        <v/>
      </c>
      <c r="BQ209" s="65" t="str">
        <f t="shared" si="80"/>
        <v/>
      </c>
      <c r="BR209" s="65" t="str">
        <f t="shared" si="80"/>
        <v/>
      </c>
      <c r="BS209" s="65" t="str">
        <f t="shared" si="80"/>
        <v/>
      </c>
      <c r="BT209" s="64" t="str">
        <f t="shared" si="79"/>
        <v/>
      </c>
      <c r="BU209" s="65" t="str">
        <f t="shared" si="79"/>
        <v/>
      </c>
      <c r="BV209" s="65" t="str">
        <f t="shared" si="79"/>
        <v/>
      </c>
      <c r="BW209" s="65" t="str">
        <f t="shared" si="79"/>
        <v/>
      </c>
      <c r="BX209" s="65" t="str">
        <f t="shared" si="79"/>
        <v/>
      </c>
      <c r="BY209" s="65" t="str">
        <f t="shared" si="79"/>
        <v/>
      </c>
      <c r="BZ209" s="169" t="str">
        <f t="shared" si="102"/>
        <v/>
      </c>
      <c r="CH209" s="157" t="str">
        <f t="shared" si="82"/>
        <v/>
      </c>
      <c r="CI209" s="157" t="str">
        <f t="shared" si="83"/>
        <v/>
      </c>
      <c r="CJ209" s="165" t="str">
        <f t="shared" si="84"/>
        <v/>
      </c>
      <c r="CK209" s="66" t="str">
        <f t="shared" si="85"/>
        <v/>
      </c>
      <c r="CL209" s="65" t="str">
        <f t="shared" si="86"/>
        <v/>
      </c>
      <c r="CM209" s="64" t="str">
        <f t="shared" si="87"/>
        <v/>
      </c>
      <c r="CN209" s="64" t="str">
        <f t="shared" si="88"/>
        <v/>
      </c>
      <c r="CO209" s="64" t="str">
        <f t="shared" si="89"/>
        <v/>
      </c>
      <c r="CP209" s="65" t="str">
        <f t="shared" si="90"/>
        <v/>
      </c>
      <c r="CQ209" s="65" t="str">
        <f t="shared" si="91"/>
        <v/>
      </c>
      <c r="CR209" s="65" t="str">
        <f t="shared" si="92"/>
        <v/>
      </c>
      <c r="CS209" s="65" t="str">
        <f t="shared" si="93"/>
        <v/>
      </c>
      <c r="CT209" s="64" t="str">
        <f t="shared" si="94"/>
        <v/>
      </c>
      <c r="CU209" s="65" t="str">
        <f t="shared" si="95"/>
        <v/>
      </c>
      <c r="CV209" s="65" t="str">
        <f t="shared" si="96"/>
        <v/>
      </c>
      <c r="CW209" s="65" t="str">
        <f t="shared" si="97"/>
        <v/>
      </c>
      <c r="CX209" s="65" t="str">
        <f t="shared" si="98"/>
        <v/>
      </c>
      <c r="CY209" s="65" t="str">
        <f t="shared" si="99"/>
        <v/>
      </c>
    </row>
    <row r="210" spans="2:103" ht="15.75" customHeight="1" x14ac:dyDescent="0.25">
      <c r="B210" s="213" t="str">
        <f>IF('Emissions (daily means)'!D210="","",'Emissions (daily means)'!D210)</f>
        <v/>
      </c>
      <c r="C210" s="213" t="str">
        <f>IF('Emissions (daily means)'!B210="","",'Emissions (daily means)'!B210)</f>
        <v/>
      </c>
      <c r="D210" s="214" t="str">
        <f>IF('Emissions (daily means)'!E210="","",'Emissions (daily means)'!E210)</f>
        <v/>
      </c>
      <c r="E210" s="215" t="str">
        <f>IF('Emissions (daily means)'!F210="","",'Emissions (daily means)'!F210)</f>
        <v/>
      </c>
      <c r="F210" s="216" t="str">
        <f>IF($B210="","",IF('Emissions (daily means)'!$BI210=0,"*",IF('Emissions (daily means)'!I210="","*",'Emissions (daily means)'!I210)))</f>
        <v/>
      </c>
      <c r="G210" s="217" t="str">
        <f>IF($B210="","",IF('Emissions (daily means)'!$BI210=0,"*",IF('Emissions (daily means)'!J210="","*",'Emissions (daily means)'!J210)))</f>
        <v/>
      </c>
      <c r="H210" s="216" t="str">
        <f>IF($B210="","",IF('Emissions (daily means)'!$BI210=0,"*",IF('Emissions (daily means)'!K210="","*",'Emissions (daily means)'!K210)))</f>
        <v/>
      </c>
      <c r="I210" s="217" t="str">
        <f>IF($B210="","",IF('Emissions (daily means)'!$BI210=0,"*",IF('Emissions (daily means)'!L210="","*",'Emissions (daily means)'!L210)))</f>
        <v/>
      </c>
      <c r="J210" s="216" t="str">
        <f>IF($B210="","",IF('Emissions (daily means)'!$BI210=0,"*",IF('Emissions (daily means)'!M210="","*",'Emissions (daily means)'!M210)))</f>
        <v/>
      </c>
      <c r="K210" s="216" t="str">
        <f>IF($B210="","",IF('Emissions (daily means)'!$BI210=0,"*",IF('Emissions (daily means)'!N210="","*",'Emissions (daily means)'!N210)))</f>
        <v/>
      </c>
      <c r="L210" s="218" t="str">
        <f>IF($B210="","",IF('Emissions (daily means)'!$BI210=0,"*",IF('Emissions (daily means)'!O210="","*",'Emissions (daily means)'!O210)))</f>
        <v/>
      </c>
      <c r="M210" s="213" t="str">
        <f>IF($B210="","",IF('Emissions (daily means)'!$BI210=0,"*",IF('Emissions (daily means)'!P210="","*",'Emissions (daily means)'!P210)))</f>
        <v/>
      </c>
      <c r="N210" s="216" t="str">
        <f>IF($B210="","",IF('Emissions (daily means)'!$BI210=0,"*",IF('Emissions (daily means)'!Q210="","*",'Emissions (daily means)'!Q210)))</f>
        <v/>
      </c>
      <c r="O210" s="216" t="str">
        <f>IF($B210="","",IF('Emissions (daily means)'!$BI210=0,"*",IF('Emissions (daily means)'!R210="","*",'Emissions (daily means)'!R210)))</f>
        <v/>
      </c>
      <c r="P210" s="216" t="str">
        <f>IF($B210="","",IF('Emissions (daily means)'!$BI210=0,"*",IF('Emissions (daily means)'!S210="","*",'Emissions (daily means)'!S210)))</f>
        <v/>
      </c>
      <c r="Q210" s="219" t="str">
        <f>IF($B210="","",IF('Emissions (daily means)'!$BI210=0,"*",IF('Emissions (daily means)'!T210="","*",'Emissions (daily means)'!T210)))</f>
        <v/>
      </c>
      <c r="R210" s="220" t="str">
        <f>IF($B210="","",IF('Emissions (daily means)'!$BI210=0,"*",IF('Emissions (daily means)'!U210="","*",'Emissions (daily means)'!U210)))</f>
        <v/>
      </c>
      <c r="S210" s="217" t="str">
        <f>IF($B210="","",IF('Emissions (daily means)'!$BI210=0,"*",IF('Emissions (daily means)'!V210="","*",'Emissions (daily means)'!V210)))</f>
        <v/>
      </c>
      <c r="T210" s="216" t="str">
        <f>IF($B210="","",IF('Emissions (daily means)'!$BI210=0,"*",IF('Emissions (daily means)'!W210="","*",'Emissions (daily means)'!W210)))</f>
        <v/>
      </c>
      <c r="U210" s="219" t="str">
        <f>IF($B210="","",IF('Emissions (daily means)'!$BI210=0,"*",IF('Emissions (daily means)'!X210="","*",'Emissions (daily means)'!X210)))</f>
        <v/>
      </c>
      <c r="V210" s="221" t="str">
        <f>IF($B210="","",IF('Emissions (daily means)'!$BI210=0,"*",IF('Emissions (daily means)'!Y210="","*",'Emissions (daily means)'!Y210)))</f>
        <v/>
      </c>
      <c r="W210" s="217" t="str">
        <f>IF($B210="","",IF('Emissions (daily means)'!$BI210=0,"*",IF('Emissions (daily means)'!Z210="","*",'Emissions (daily means)'!Z210)))</f>
        <v/>
      </c>
      <c r="X210" s="217" t="str">
        <f>IF($B210="","",IF('Emissions (daily means)'!$BI210=0,"*",IF('Emissions (daily means)'!AA210="","*",'Emissions (daily means)'!AA210)))</f>
        <v/>
      </c>
      <c r="Y210" s="219" t="str">
        <f>IF($B210="","",IF('Emissions (daily means)'!$BI210=0,"*",IF('Emissions (daily means)'!AB210="","*",'Emissions (daily means)'!AB210)))</f>
        <v/>
      </c>
      <c r="Z210" s="220" t="str">
        <f>IF($B210="","",IF('Emissions (daily means)'!$BI210=0,"*",IF('Emissions (daily means)'!AC210="","*",'Emissions (daily means)'!AC210)))</f>
        <v/>
      </c>
      <c r="AA210" s="216" t="str">
        <f>IF($B210="","",IF('Emissions (daily means)'!$BI210=0,"*",IF('Emissions (daily means)'!AD210="","*",'Emissions (daily means)'!AD210)))</f>
        <v/>
      </c>
      <c r="AB210" s="216" t="str">
        <f>IF($B210="","",IF('Emissions (daily means)'!$BI210=0,"*",IF('Emissions (daily means)'!AE210="","*",'Emissions (daily means)'!AE210)))</f>
        <v/>
      </c>
      <c r="AC210" s="216" t="str">
        <f>IF($B210="","",IF('Emissions (daily means)'!$BI210=0,"*",IF('Emissions (daily means)'!AF210="","*",'Emissions (daily means)'!AF210)))</f>
        <v/>
      </c>
      <c r="AD210" s="216" t="str">
        <f>IF($B210="","",IF('Emissions (daily means)'!$BI210=0,"*",IF('Emissions (daily means)'!AG210="","*",'Emissions (daily means)'!AG210)))</f>
        <v/>
      </c>
      <c r="AE210" s="216" t="str">
        <f>IF($B210="","",IF('Emissions (daily means)'!$BI210=0,"*",IF('Emissions (daily means)'!AH210="","*",'Emissions (daily means)'!AH210)))</f>
        <v/>
      </c>
      <c r="AF210" s="216" t="str">
        <f>IF($B210="","",IF('Emissions (daily means)'!$BI210=0,"*",IF('Emissions (daily means)'!AI210="","*",'Emissions (daily means)'!AI210)))</f>
        <v/>
      </c>
      <c r="AG210" s="216" t="str">
        <f>IF($B210="","",IF('Emissions (daily means)'!$BI210=0,"*",IF('Emissions (daily means)'!AJ210="","*",'Emissions (daily means)'!AJ210)))</f>
        <v/>
      </c>
      <c r="AH210" s="217" t="str">
        <f>IF($B210="","",IF('Emissions (daily means)'!$BI210=0,"*",IF('Emissions (daily means)'!AK210="","*",'Emissions (daily means)'!AK210)))</f>
        <v/>
      </c>
      <c r="AI210" s="220" t="str">
        <f>IF($B210="","",IF('Emissions (daily means)'!$BI210=0,"*",IF('Emissions (daily means)'!AL210="","*",'Emissions (daily means)'!AL210)))</f>
        <v/>
      </c>
      <c r="AJ210" s="216" t="str">
        <f>IF($B210="","",IF('Emissions (daily means)'!$BI210=0,"*",IF('Emissions (daily means)'!AM210="","*",'Emissions (daily means)'!AM210)))</f>
        <v/>
      </c>
      <c r="AK210" s="223" t="str">
        <f>IF($B210="","",IF('Emissions (daily means)'!$BI210=0,"*",IF('Emissions (daily means)'!AN210="","*",'Emissions (daily means)'!AN210)))</f>
        <v/>
      </c>
      <c r="AL210" s="224" t="str">
        <f>IF($B210="","",IF('Emissions (daily means)'!$BI210=0,"*",IF('Emissions (daily means)'!AO210="","*",'Emissions (daily means)'!AO210)))</f>
        <v/>
      </c>
      <c r="AM210" s="225" t="str">
        <f>IF($B210="","",IF('Emissions (daily means)'!$BI210=0,"*",IF('Emissions (daily means)'!BC210="","*",'Emissions (daily means)'!BC210)))</f>
        <v/>
      </c>
      <c r="AN210" s="226" t="str">
        <f>IF($B210="","",IF('Emissions (daily means)'!$BI210=0,"*",IF('Emissions (daily means)'!BD210="","*",'Emissions (daily means)'!BD210)))</f>
        <v/>
      </c>
      <c r="AO210" s="227" t="str">
        <f>IF($B210="","",IF('Emissions (daily means)'!$BI210=0,"*",IF('Emissions (daily means)'!BE210="","*",'Emissions (daily means)'!BE210)))</f>
        <v/>
      </c>
      <c r="AP210" s="217"/>
      <c r="BI210" s="157" t="str">
        <f t="shared" si="78"/>
        <v/>
      </c>
      <c r="BJ210" s="157" t="str">
        <f t="shared" si="100"/>
        <v/>
      </c>
      <c r="BK210" s="66" t="str">
        <f t="shared" si="101"/>
        <v/>
      </c>
      <c r="BL210" s="65" t="str">
        <f t="shared" si="81"/>
        <v/>
      </c>
      <c r="BM210" s="64" t="str">
        <f t="shared" si="81"/>
        <v/>
      </c>
      <c r="BN210" s="64" t="str">
        <f t="shared" si="81"/>
        <v/>
      </c>
      <c r="BO210" s="64" t="str">
        <f t="shared" si="81"/>
        <v/>
      </c>
      <c r="BP210" s="65" t="str">
        <f t="shared" si="81"/>
        <v/>
      </c>
      <c r="BQ210" s="65" t="str">
        <f t="shared" si="80"/>
        <v/>
      </c>
      <c r="BR210" s="65" t="str">
        <f t="shared" si="80"/>
        <v/>
      </c>
      <c r="BS210" s="65" t="str">
        <f t="shared" si="80"/>
        <v/>
      </c>
      <c r="BT210" s="64" t="str">
        <f t="shared" si="79"/>
        <v/>
      </c>
      <c r="BU210" s="65" t="str">
        <f t="shared" si="79"/>
        <v/>
      </c>
      <c r="BV210" s="65" t="str">
        <f t="shared" si="79"/>
        <v/>
      </c>
      <c r="BW210" s="65" t="str">
        <f t="shared" si="79"/>
        <v/>
      </c>
      <c r="BX210" s="65" t="str">
        <f t="shared" si="79"/>
        <v/>
      </c>
      <c r="BY210" s="65" t="str">
        <f t="shared" si="79"/>
        <v/>
      </c>
      <c r="BZ210" s="169" t="str">
        <f t="shared" si="102"/>
        <v/>
      </c>
      <c r="CH210" s="157" t="str">
        <f t="shared" si="82"/>
        <v/>
      </c>
      <c r="CI210" s="157" t="str">
        <f t="shared" si="83"/>
        <v/>
      </c>
      <c r="CJ210" s="165" t="str">
        <f t="shared" si="84"/>
        <v/>
      </c>
      <c r="CK210" s="66" t="str">
        <f t="shared" si="85"/>
        <v/>
      </c>
      <c r="CL210" s="65" t="str">
        <f t="shared" si="86"/>
        <v/>
      </c>
      <c r="CM210" s="64" t="str">
        <f t="shared" si="87"/>
        <v/>
      </c>
      <c r="CN210" s="64" t="str">
        <f t="shared" si="88"/>
        <v/>
      </c>
      <c r="CO210" s="64" t="str">
        <f t="shared" si="89"/>
        <v/>
      </c>
      <c r="CP210" s="65" t="str">
        <f t="shared" si="90"/>
        <v/>
      </c>
      <c r="CQ210" s="65" t="str">
        <f t="shared" si="91"/>
        <v/>
      </c>
      <c r="CR210" s="65" t="str">
        <f t="shared" si="92"/>
        <v/>
      </c>
      <c r="CS210" s="65" t="str">
        <f t="shared" si="93"/>
        <v/>
      </c>
      <c r="CT210" s="64" t="str">
        <f t="shared" si="94"/>
        <v/>
      </c>
      <c r="CU210" s="65" t="str">
        <f t="shared" si="95"/>
        <v/>
      </c>
      <c r="CV210" s="65" t="str">
        <f t="shared" si="96"/>
        <v/>
      </c>
      <c r="CW210" s="65" t="str">
        <f t="shared" si="97"/>
        <v/>
      </c>
      <c r="CX210" s="65" t="str">
        <f t="shared" si="98"/>
        <v/>
      </c>
      <c r="CY210" s="65" t="str">
        <f t="shared" si="99"/>
        <v/>
      </c>
    </row>
    <row r="211" spans="2:103" ht="15.75" customHeight="1" x14ac:dyDescent="0.25">
      <c r="B211" s="213" t="str">
        <f>IF('Emissions (daily means)'!D211="","",'Emissions (daily means)'!D211)</f>
        <v/>
      </c>
      <c r="C211" s="213" t="str">
        <f>IF('Emissions (daily means)'!B211="","",'Emissions (daily means)'!B211)</f>
        <v/>
      </c>
      <c r="D211" s="214" t="str">
        <f>IF('Emissions (daily means)'!E211="","",'Emissions (daily means)'!E211)</f>
        <v/>
      </c>
      <c r="E211" s="215" t="str">
        <f>IF('Emissions (daily means)'!F211="","",'Emissions (daily means)'!F211)</f>
        <v/>
      </c>
      <c r="F211" s="216" t="str">
        <f>IF($B211="","",IF('Emissions (daily means)'!$BI211=0,"*",IF('Emissions (daily means)'!I211="","*",'Emissions (daily means)'!I211)))</f>
        <v/>
      </c>
      <c r="G211" s="217" t="str">
        <f>IF($B211="","",IF('Emissions (daily means)'!$BI211=0,"*",IF('Emissions (daily means)'!J211="","*",'Emissions (daily means)'!J211)))</f>
        <v/>
      </c>
      <c r="H211" s="216" t="str">
        <f>IF($B211="","",IF('Emissions (daily means)'!$BI211=0,"*",IF('Emissions (daily means)'!K211="","*",'Emissions (daily means)'!K211)))</f>
        <v/>
      </c>
      <c r="I211" s="217" t="str">
        <f>IF($B211="","",IF('Emissions (daily means)'!$BI211=0,"*",IF('Emissions (daily means)'!L211="","*",'Emissions (daily means)'!L211)))</f>
        <v/>
      </c>
      <c r="J211" s="216" t="str">
        <f>IF($B211="","",IF('Emissions (daily means)'!$BI211=0,"*",IF('Emissions (daily means)'!M211="","*",'Emissions (daily means)'!M211)))</f>
        <v/>
      </c>
      <c r="K211" s="216" t="str">
        <f>IF($B211="","",IF('Emissions (daily means)'!$BI211=0,"*",IF('Emissions (daily means)'!N211="","*",'Emissions (daily means)'!N211)))</f>
        <v/>
      </c>
      <c r="L211" s="218" t="str">
        <f>IF($B211="","",IF('Emissions (daily means)'!$BI211=0,"*",IF('Emissions (daily means)'!O211="","*",'Emissions (daily means)'!O211)))</f>
        <v/>
      </c>
      <c r="M211" s="213" t="str">
        <f>IF($B211="","",IF('Emissions (daily means)'!$BI211=0,"*",IF('Emissions (daily means)'!P211="","*",'Emissions (daily means)'!P211)))</f>
        <v/>
      </c>
      <c r="N211" s="216" t="str">
        <f>IF($B211="","",IF('Emissions (daily means)'!$BI211=0,"*",IF('Emissions (daily means)'!Q211="","*",'Emissions (daily means)'!Q211)))</f>
        <v/>
      </c>
      <c r="O211" s="216" t="str">
        <f>IF($B211="","",IF('Emissions (daily means)'!$BI211=0,"*",IF('Emissions (daily means)'!R211="","*",'Emissions (daily means)'!R211)))</f>
        <v/>
      </c>
      <c r="P211" s="216" t="str">
        <f>IF($B211="","",IF('Emissions (daily means)'!$BI211=0,"*",IF('Emissions (daily means)'!S211="","*",'Emissions (daily means)'!S211)))</f>
        <v/>
      </c>
      <c r="Q211" s="219" t="str">
        <f>IF($B211="","",IF('Emissions (daily means)'!$BI211=0,"*",IF('Emissions (daily means)'!T211="","*",'Emissions (daily means)'!T211)))</f>
        <v/>
      </c>
      <c r="R211" s="220" t="str">
        <f>IF($B211="","",IF('Emissions (daily means)'!$BI211=0,"*",IF('Emissions (daily means)'!U211="","*",'Emissions (daily means)'!U211)))</f>
        <v/>
      </c>
      <c r="S211" s="217" t="str">
        <f>IF($B211="","",IF('Emissions (daily means)'!$BI211=0,"*",IF('Emissions (daily means)'!V211="","*",'Emissions (daily means)'!V211)))</f>
        <v/>
      </c>
      <c r="T211" s="216" t="str">
        <f>IF($B211="","",IF('Emissions (daily means)'!$BI211=0,"*",IF('Emissions (daily means)'!W211="","*",'Emissions (daily means)'!W211)))</f>
        <v/>
      </c>
      <c r="U211" s="219" t="str">
        <f>IF($B211="","",IF('Emissions (daily means)'!$BI211=0,"*",IF('Emissions (daily means)'!X211="","*",'Emissions (daily means)'!X211)))</f>
        <v/>
      </c>
      <c r="V211" s="221" t="str">
        <f>IF($B211="","",IF('Emissions (daily means)'!$BI211=0,"*",IF('Emissions (daily means)'!Y211="","*",'Emissions (daily means)'!Y211)))</f>
        <v/>
      </c>
      <c r="W211" s="217" t="str">
        <f>IF($B211="","",IF('Emissions (daily means)'!$BI211=0,"*",IF('Emissions (daily means)'!Z211="","*",'Emissions (daily means)'!Z211)))</f>
        <v/>
      </c>
      <c r="X211" s="217" t="str">
        <f>IF($B211="","",IF('Emissions (daily means)'!$BI211=0,"*",IF('Emissions (daily means)'!AA211="","*",'Emissions (daily means)'!AA211)))</f>
        <v/>
      </c>
      <c r="Y211" s="219" t="str">
        <f>IF($B211="","",IF('Emissions (daily means)'!$BI211=0,"*",IF('Emissions (daily means)'!AB211="","*",'Emissions (daily means)'!AB211)))</f>
        <v/>
      </c>
      <c r="Z211" s="220" t="str">
        <f>IF($B211="","",IF('Emissions (daily means)'!$BI211=0,"*",IF('Emissions (daily means)'!AC211="","*",'Emissions (daily means)'!AC211)))</f>
        <v/>
      </c>
      <c r="AA211" s="216" t="str">
        <f>IF($B211="","",IF('Emissions (daily means)'!$BI211=0,"*",IF('Emissions (daily means)'!AD211="","*",'Emissions (daily means)'!AD211)))</f>
        <v/>
      </c>
      <c r="AB211" s="216" t="str">
        <f>IF($B211="","",IF('Emissions (daily means)'!$BI211=0,"*",IF('Emissions (daily means)'!AE211="","*",'Emissions (daily means)'!AE211)))</f>
        <v/>
      </c>
      <c r="AC211" s="216" t="str">
        <f>IF($B211="","",IF('Emissions (daily means)'!$BI211=0,"*",IF('Emissions (daily means)'!AF211="","*",'Emissions (daily means)'!AF211)))</f>
        <v/>
      </c>
      <c r="AD211" s="216" t="str">
        <f>IF($B211="","",IF('Emissions (daily means)'!$BI211=0,"*",IF('Emissions (daily means)'!AG211="","*",'Emissions (daily means)'!AG211)))</f>
        <v/>
      </c>
      <c r="AE211" s="216" t="str">
        <f>IF($B211="","",IF('Emissions (daily means)'!$BI211=0,"*",IF('Emissions (daily means)'!AH211="","*",'Emissions (daily means)'!AH211)))</f>
        <v/>
      </c>
      <c r="AF211" s="216" t="str">
        <f>IF($B211="","",IF('Emissions (daily means)'!$BI211=0,"*",IF('Emissions (daily means)'!AI211="","*",'Emissions (daily means)'!AI211)))</f>
        <v/>
      </c>
      <c r="AG211" s="216" t="str">
        <f>IF($B211="","",IF('Emissions (daily means)'!$BI211=0,"*",IF('Emissions (daily means)'!AJ211="","*",'Emissions (daily means)'!AJ211)))</f>
        <v/>
      </c>
      <c r="AH211" s="217" t="str">
        <f>IF($B211="","",IF('Emissions (daily means)'!$BI211=0,"*",IF('Emissions (daily means)'!AK211="","*",'Emissions (daily means)'!AK211)))</f>
        <v/>
      </c>
      <c r="AI211" s="220" t="str">
        <f>IF($B211="","",IF('Emissions (daily means)'!$BI211=0,"*",IF('Emissions (daily means)'!AL211="","*",'Emissions (daily means)'!AL211)))</f>
        <v/>
      </c>
      <c r="AJ211" s="216" t="str">
        <f>IF($B211="","",IF('Emissions (daily means)'!$BI211=0,"*",IF('Emissions (daily means)'!AM211="","*",'Emissions (daily means)'!AM211)))</f>
        <v/>
      </c>
      <c r="AK211" s="223" t="str">
        <f>IF($B211="","",IF('Emissions (daily means)'!$BI211=0,"*",IF('Emissions (daily means)'!AN211="","*",'Emissions (daily means)'!AN211)))</f>
        <v/>
      </c>
      <c r="AL211" s="224" t="str">
        <f>IF($B211="","",IF('Emissions (daily means)'!$BI211=0,"*",IF('Emissions (daily means)'!AO211="","*",'Emissions (daily means)'!AO211)))</f>
        <v/>
      </c>
      <c r="AM211" s="225" t="str">
        <f>IF($B211="","",IF('Emissions (daily means)'!$BI211=0,"*",IF('Emissions (daily means)'!BC211="","*",'Emissions (daily means)'!BC211)))</f>
        <v/>
      </c>
      <c r="AN211" s="226" t="str">
        <f>IF($B211="","",IF('Emissions (daily means)'!$BI211=0,"*",IF('Emissions (daily means)'!BD211="","*",'Emissions (daily means)'!BD211)))</f>
        <v/>
      </c>
      <c r="AO211" s="227" t="str">
        <f>IF($B211="","",IF('Emissions (daily means)'!$BI211=0,"*",IF('Emissions (daily means)'!BE211="","*",'Emissions (daily means)'!BE211)))</f>
        <v/>
      </c>
      <c r="AP211" s="217"/>
      <c r="BI211" s="157" t="str">
        <f t="shared" si="78"/>
        <v/>
      </c>
      <c r="BJ211" s="157" t="str">
        <f t="shared" si="100"/>
        <v/>
      </c>
      <c r="BK211" s="66" t="str">
        <f t="shared" si="101"/>
        <v/>
      </c>
      <c r="BL211" s="65" t="str">
        <f t="shared" si="81"/>
        <v/>
      </c>
      <c r="BM211" s="64" t="str">
        <f t="shared" si="81"/>
        <v/>
      </c>
      <c r="BN211" s="64" t="str">
        <f t="shared" si="81"/>
        <v/>
      </c>
      <c r="BO211" s="64" t="str">
        <f t="shared" si="81"/>
        <v/>
      </c>
      <c r="BP211" s="65" t="str">
        <f t="shared" si="81"/>
        <v/>
      </c>
      <c r="BQ211" s="65" t="str">
        <f t="shared" si="80"/>
        <v/>
      </c>
      <c r="BR211" s="65" t="str">
        <f t="shared" si="80"/>
        <v/>
      </c>
      <c r="BS211" s="65" t="str">
        <f t="shared" si="80"/>
        <v/>
      </c>
      <c r="BT211" s="64" t="str">
        <f t="shared" si="79"/>
        <v/>
      </c>
      <c r="BU211" s="65" t="str">
        <f t="shared" si="79"/>
        <v/>
      </c>
      <c r="BV211" s="65" t="str">
        <f t="shared" si="79"/>
        <v/>
      </c>
      <c r="BW211" s="65" t="str">
        <f t="shared" si="79"/>
        <v/>
      </c>
      <c r="BX211" s="65" t="str">
        <f t="shared" si="79"/>
        <v/>
      </c>
      <c r="BY211" s="65" t="str">
        <f t="shared" si="79"/>
        <v/>
      </c>
      <c r="BZ211" s="169" t="str">
        <f t="shared" si="102"/>
        <v/>
      </c>
      <c r="CH211" s="157" t="str">
        <f t="shared" si="82"/>
        <v/>
      </c>
      <c r="CI211" s="157" t="str">
        <f t="shared" si="83"/>
        <v/>
      </c>
      <c r="CJ211" s="165" t="str">
        <f t="shared" si="84"/>
        <v/>
      </c>
      <c r="CK211" s="66" t="str">
        <f t="shared" si="85"/>
        <v/>
      </c>
      <c r="CL211" s="65" t="str">
        <f t="shared" si="86"/>
        <v/>
      </c>
      <c r="CM211" s="64" t="str">
        <f t="shared" si="87"/>
        <v/>
      </c>
      <c r="CN211" s="64" t="str">
        <f t="shared" si="88"/>
        <v/>
      </c>
      <c r="CO211" s="64" t="str">
        <f t="shared" si="89"/>
        <v/>
      </c>
      <c r="CP211" s="65" t="str">
        <f t="shared" si="90"/>
        <v/>
      </c>
      <c r="CQ211" s="65" t="str">
        <f t="shared" si="91"/>
        <v/>
      </c>
      <c r="CR211" s="65" t="str">
        <f t="shared" si="92"/>
        <v/>
      </c>
      <c r="CS211" s="65" t="str">
        <f t="shared" si="93"/>
        <v/>
      </c>
      <c r="CT211" s="64" t="str">
        <f t="shared" si="94"/>
        <v/>
      </c>
      <c r="CU211" s="65" t="str">
        <f t="shared" si="95"/>
        <v/>
      </c>
      <c r="CV211" s="65" t="str">
        <f t="shared" si="96"/>
        <v/>
      </c>
      <c r="CW211" s="65" t="str">
        <f t="shared" si="97"/>
        <v/>
      </c>
      <c r="CX211" s="65" t="str">
        <f t="shared" si="98"/>
        <v/>
      </c>
      <c r="CY211" s="65" t="str">
        <f t="shared" si="99"/>
        <v/>
      </c>
    </row>
    <row r="212" spans="2:103" ht="15.75" customHeight="1" x14ac:dyDescent="0.25">
      <c r="B212" s="213" t="str">
        <f>IF('Emissions (daily means)'!D212="","",'Emissions (daily means)'!D212)</f>
        <v/>
      </c>
      <c r="C212" s="213" t="str">
        <f>IF('Emissions (daily means)'!B212="","",'Emissions (daily means)'!B212)</f>
        <v/>
      </c>
      <c r="D212" s="214" t="str">
        <f>IF('Emissions (daily means)'!E212="","",'Emissions (daily means)'!E212)</f>
        <v/>
      </c>
      <c r="E212" s="215" t="str">
        <f>IF('Emissions (daily means)'!F212="","",'Emissions (daily means)'!F212)</f>
        <v/>
      </c>
      <c r="F212" s="216" t="str">
        <f>IF($B212="","",IF('Emissions (daily means)'!$BI212=0,"*",IF('Emissions (daily means)'!I212="","*",'Emissions (daily means)'!I212)))</f>
        <v/>
      </c>
      <c r="G212" s="217" t="str">
        <f>IF($B212="","",IF('Emissions (daily means)'!$BI212=0,"*",IF('Emissions (daily means)'!J212="","*",'Emissions (daily means)'!J212)))</f>
        <v/>
      </c>
      <c r="H212" s="216" t="str">
        <f>IF($B212="","",IF('Emissions (daily means)'!$BI212=0,"*",IF('Emissions (daily means)'!K212="","*",'Emissions (daily means)'!K212)))</f>
        <v/>
      </c>
      <c r="I212" s="217" t="str">
        <f>IF($B212="","",IF('Emissions (daily means)'!$BI212=0,"*",IF('Emissions (daily means)'!L212="","*",'Emissions (daily means)'!L212)))</f>
        <v/>
      </c>
      <c r="J212" s="216" t="str">
        <f>IF($B212="","",IF('Emissions (daily means)'!$BI212=0,"*",IF('Emissions (daily means)'!M212="","*",'Emissions (daily means)'!M212)))</f>
        <v/>
      </c>
      <c r="K212" s="216" t="str">
        <f>IF($B212="","",IF('Emissions (daily means)'!$BI212=0,"*",IF('Emissions (daily means)'!N212="","*",'Emissions (daily means)'!N212)))</f>
        <v/>
      </c>
      <c r="L212" s="218" t="str">
        <f>IF($B212="","",IF('Emissions (daily means)'!$BI212=0,"*",IF('Emissions (daily means)'!O212="","*",'Emissions (daily means)'!O212)))</f>
        <v/>
      </c>
      <c r="M212" s="213" t="str">
        <f>IF($B212="","",IF('Emissions (daily means)'!$BI212=0,"*",IF('Emissions (daily means)'!P212="","*",'Emissions (daily means)'!P212)))</f>
        <v/>
      </c>
      <c r="N212" s="216" t="str">
        <f>IF($B212="","",IF('Emissions (daily means)'!$BI212=0,"*",IF('Emissions (daily means)'!Q212="","*",'Emissions (daily means)'!Q212)))</f>
        <v/>
      </c>
      <c r="O212" s="216" t="str">
        <f>IF($B212="","",IF('Emissions (daily means)'!$BI212=0,"*",IF('Emissions (daily means)'!R212="","*",'Emissions (daily means)'!R212)))</f>
        <v/>
      </c>
      <c r="P212" s="216" t="str">
        <f>IF($B212="","",IF('Emissions (daily means)'!$BI212=0,"*",IF('Emissions (daily means)'!S212="","*",'Emissions (daily means)'!S212)))</f>
        <v/>
      </c>
      <c r="Q212" s="219" t="str">
        <f>IF($B212="","",IF('Emissions (daily means)'!$BI212=0,"*",IF('Emissions (daily means)'!T212="","*",'Emissions (daily means)'!T212)))</f>
        <v/>
      </c>
      <c r="R212" s="220" t="str">
        <f>IF($B212="","",IF('Emissions (daily means)'!$BI212=0,"*",IF('Emissions (daily means)'!U212="","*",'Emissions (daily means)'!U212)))</f>
        <v/>
      </c>
      <c r="S212" s="217" t="str">
        <f>IF($B212="","",IF('Emissions (daily means)'!$BI212=0,"*",IF('Emissions (daily means)'!V212="","*",'Emissions (daily means)'!V212)))</f>
        <v/>
      </c>
      <c r="T212" s="216" t="str">
        <f>IF($B212="","",IF('Emissions (daily means)'!$BI212=0,"*",IF('Emissions (daily means)'!W212="","*",'Emissions (daily means)'!W212)))</f>
        <v/>
      </c>
      <c r="U212" s="219" t="str">
        <f>IF($B212="","",IF('Emissions (daily means)'!$BI212=0,"*",IF('Emissions (daily means)'!X212="","*",'Emissions (daily means)'!X212)))</f>
        <v/>
      </c>
      <c r="V212" s="221" t="str">
        <f>IF($B212="","",IF('Emissions (daily means)'!$BI212=0,"*",IF('Emissions (daily means)'!Y212="","*",'Emissions (daily means)'!Y212)))</f>
        <v/>
      </c>
      <c r="W212" s="217" t="str">
        <f>IF($B212="","",IF('Emissions (daily means)'!$BI212=0,"*",IF('Emissions (daily means)'!Z212="","*",'Emissions (daily means)'!Z212)))</f>
        <v/>
      </c>
      <c r="X212" s="217" t="str">
        <f>IF($B212="","",IF('Emissions (daily means)'!$BI212=0,"*",IF('Emissions (daily means)'!AA212="","*",'Emissions (daily means)'!AA212)))</f>
        <v/>
      </c>
      <c r="Y212" s="219" t="str">
        <f>IF($B212="","",IF('Emissions (daily means)'!$BI212=0,"*",IF('Emissions (daily means)'!AB212="","*",'Emissions (daily means)'!AB212)))</f>
        <v/>
      </c>
      <c r="Z212" s="220" t="str">
        <f>IF($B212="","",IF('Emissions (daily means)'!$BI212=0,"*",IF('Emissions (daily means)'!AC212="","*",'Emissions (daily means)'!AC212)))</f>
        <v/>
      </c>
      <c r="AA212" s="216" t="str">
        <f>IF($B212="","",IF('Emissions (daily means)'!$BI212=0,"*",IF('Emissions (daily means)'!AD212="","*",'Emissions (daily means)'!AD212)))</f>
        <v/>
      </c>
      <c r="AB212" s="216" t="str">
        <f>IF($B212="","",IF('Emissions (daily means)'!$BI212=0,"*",IF('Emissions (daily means)'!AE212="","*",'Emissions (daily means)'!AE212)))</f>
        <v/>
      </c>
      <c r="AC212" s="216" t="str">
        <f>IF($B212="","",IF('Emissions (daily means)'!$BI212=0,"*",IF('Emissions (daily means)'!AF212="","*",'Emissions (daily means)'!AF212)))</f>
        <v/>
      </c>
      <c r="AD212" s="216" t="str">
        <f>IF($B212="","",IF('Emissions (daily means)'!$BI212=0,"*",IF('Emissions (daily means)'!AG212="","*",'Emissions (daily means)'!AG212)))</f>
        <v/>
      </c>
      <c r="AE212" s="216" t="str">
        <f>IF($B212="","",IF('Emissions (daily means)'!$BI212=0,"*",IF('Emissions (daily means)'!AH212="","*",'Emissions (daily means)'!AH212)))</f>
        <v/>
      </c>
      <c r="AF212" s="216" t="str">
        <f>IF($B212="","",IF('Emissions (daily means)'!$BI212=0,"*",IF('Emissions (daily means)'!AI212="","*",'Emissions (daily means)'!AI212)))</f>
        <v/>
      </c>
      <c r="AG212" s="216" t="str">
        <f>IF($B212="","",IF('Emissions (daily means)'!$BI212=0,"*",IF('Emissions (daily means)'!AJ212="","*",'Emissions (daily means)'!AJ212)))</f>
        <v/>
      </c>
      <c r="AH212" s="217" t="str">
        <f>IF($B212="","",IF('Emissions (daily means)'!$BI212=0,"*",IF('Emissions (daily means)'!AK212="","*",'Emissions (daily means)'!AK212)))</f>
        <v/>
      </c>
      <c r="AI212" s="220" t="str">
        <f>IF($B212="","",IF('Emissions (daily means)'!$BI212=0,"*",IF('Emissions (daily means)'!AL212="","*",'Emissions (daily means)'!AL212)))</f>
        <v/>
      </c>
      <c r="AJ212" s="216" t="str">
        <f>IF($B212="","",IF('Emissions (daily means)'!$BI212=0,"*",IF('Emissions (daily means)'!AM212="","*",'Emissions (daily means)'!AM212)))</f>
        <v/>
      </c>
      <c r="AK212" s="223" t="str">
        <f>IF($B212="","",IF('Emissions (daily means)'!$BI212=0,"*",IF('Emissions (daily means)'!AN212="","*",'Emissions (daily means)'!AN212)))</f>
        <v/>
      </c>
      <c r="AL212" s="224" t="str">
        <f>IF($B212="","",IF('Emissions (daily means)'!$BI212=0,"*",IF('Emissions (daily means)'!AO212="","*",'Emissions (daily means)'!AO212)))</f>
        <v/>
      </c>
      <c r="AM212" s="225" t="str">
        <f>IF($B212="","",IF('Emissions (daily means)'!$BI212=0,"*",IF('Emissions (daily means)'!BC212="","*",'Emissions (daily means)'!BC212)))</f>
        <v/>
      </c>
      <c r="AN212" s="226" t="str">
        <f>IF($B212="","",IF('Emissions (daily means)'!$BI212=0,"*",IF('Emissions (daily means)'!BD212="","*",'Emissions (daily means)'!BD212)))</f>
        <v/>
      </c>
      <c r="AO212" s="227" t="str">
        <f>IF($B212="","",IF('Emissions (daily means)'!$BI212=0,"*",IF('Emissions (daily means)'!BE212="","*",'Emissions (daily means)'!BE212)))</f>
        <v/>
      </c>
      <c r="AP212" s="217"/>
      <c r="BI212" s="157" t="str">
        <f t="shared" si="78"/>
        <v/>
      </c>
      <c r="BJ212" s="157" t="str">
        <f t="shared" si="100"/>
        <v/>
      </c>
      <c r="BK212" s="66" t="str">
        <f t="shared" si="101"/>
        <v/>
      </c>
      <c r="BL212" s="65" t="str">
        <f t="shared" si="81"/>
        <v/>
      </c>
      <c r="BM212" s="64" t="str">
        <f t="shared" si="81"/>
        <v/>
      </c>
      <c r="BN212" s="64" t="str">
        <f t="shared" si="81"/>
        <v/>
      </c>
      <c r="BO212" s="64" t="str">
        <f t="shared" si="81"/>
        <v/>
      </c>
      <c r="BP212" s="65" t="str">
        <f t="shared" si="81"/>
        <v/>
      </c>
      <c r="BQ212" s="65" t="str">
        <f t="shared" si="80"/>
        <v/>
      </c>
      <c r="BR212" s="65" t="str">
        <f t="shared" si="80"/>
        <v/>
      </c>
      <c r="BS212" s="65" t="str">
        <f t="shared" si="80"/>
        <v/>
      </c>
      <c r="BT212" s="64" t="str">
        <f t="shared" si="79"/>
        <v/>
      </c>
      <c r="BU212" s="65" t="str">
        <f t="shared" si="79"/>
        <v/>
      </c>
      <c r="BV212" s="65" t="str">
        <f t="shared" si="79"/>
        <v/>
      </c>
      <c r="BW212" s="65" t="str">
        <f t="shared" si="79"/>
        <v/>
      </c>
      <c r="BX212" s="65" t="str">
        <f t="shared" si="79"/>
        <v/>
      </c>
      <c r="BY212" s="65" t="str">
        <f t="shared" si="79"/>
        <v/>
      </c>
      <c r="BZ212" s="169" t="str">
        <f t="shared" si="102"/>
        <v/>
      </c>
      <c r="CH212" s="157" t="str">
        <f t="shared" si="82"/>
        <v/>
      </c>
      <c r="CI212" s="157" t="str">
        <f t="shared" si="83"/>
        <v/>
      </c>
      <c r="CJ212" s="165" t="str">
        <f t="shared" si="84"/>
        <v/>
      </c>
      <c r="CK212" s="66" t="str">
        <f t="shared" si="85"/>
        <v/>
      </c>
      <c r="CL212" s="65" t="str">
        <f t="shared" si="86"/>
        <v/>
      </c>
      <c r="CM212" s="64" t="str">
        <f t="shared" si="87"/>
        <v/>
      </c>
      <c r="CN212" s="64" t="str">
        <f t="shared" si="88"/>
        <v/>
      </c>
      <c r="CO212" s="64" t="str">
        <f t="shared" si="89"/>
        <v/>
      </c>
      <c r="CP212" s="65" t="str">
        <f t="shared" si="90"/>
        <v/>
      </c>
      <c r="CQ212" s="65" t="str">
        <f t="shared" si="91"/>
        <v/>
      </c>
      <c r="CR212" s="65" t="str">
        <f t="shared" si="92"/>
        <v/>
      </c>
      <c r="CS212" s="65" t="str">
        <f t="shared" si="93"/>
        <v/>
      </c>
      <c r="CT212" s="64" t="str">
        <f t="shared" si="94"/>
        <v/>
      </c>
      <c r="CU212" s="65" t="str">
        <f t="shared" si="95"/>
        <v/>
      </c>
      <c r="CV212" s="65" t="str">
        <f t="shared" si="96"/>
        <v/>
      </c>
      <c r="CW212" s="65" t="str">
        <f t="shared" si="97"/>
        <v/>
      </c>
      <c r="CX212" s="65" t="str">
        <f t="shared" si="98"/>
        <v/>
      </c>
      <c r="CY212" s="65" t="str">
        <f t="shared" si="99"/>
        <v/>
      </c>
    </row>
    <row r="213" spans="2:103" ht="15.75" customHeight="1" x14ac:dyDescent="0.25">
      <c r="B213" s="213" t="str">
        <f>IF('Emissions (daily means)'!D213="","",'Emissions (daily means)'!D213)</f>
        <v/>
      </c>
      <c r="C213" s="213" t="str">
        <f>IF('Emissions (daily means)'!B213="","",'Emissions (daily means)'!B213)</f>
        <v/>
      </c>
      <c r="D213" s="214" t="str">
        <f>IF('Emissions (daily means)'!E213="","",'Emissions (daily means)'!E213)</f>
        <v/>
      </c>
      <c r="E213" s="215" t="str">
        <f>IF('Emissions (daily means)'!F213="","",'Emissions (daily means)'!F213)</f>
        <v/>
      </c>
      <c r="F213" s="216" t="str">
        <f>IF($B213="","",IF('Emissions (daily means)'!$BI213=0,"*",IF('Emissions (daily means)'!I213="","*",'Emissions (daily means)'!I213)))</f>
        <v/>
      </c>
      <c r="G213" s="217" t="str">
        <f>IF($B213="","",IF('Emissions (daily means)'!$BI213=0,"*",IF('Emissions (daily means)'!J213="","*",'Emissions (daily means)'!J213)))</f>
        <v/>
      </c>
      <c r="H213" s="216" t="str">
        <f>IF($B213="","",IF('Emissions (daily means)'!$BI213=0,"*",IF('Emissions (daily means)'!K213="","*",'Emissions (daily means)'!K213)))</f>
        <v/>
      </c>
      <c r="I213" s="217" t="str">
        <f>IF($B213="","",IF('Emissions (daily means)'!$BI213=0,"*",IF('Emissions (daily means)'!L213="","*",'Emissions (daily means)'!L213)))</f>
        <v/>
      </c>
      <c r="J213" s="216" t="str">
        <f>IF($B213="","",IF('Emissions (daily means)'!$BI213=0,"*",IF('Emissions (daily means)'!M213="","*",'Emissions (daily means)'!M213)))</f>
        <v/>
      </c>
      <c r="K213" s="216" t="str">
        <f>IF($B213="","",IF('Emissions (daily means)'!$BI213=0,"*",IF('Emissions (daily means)'!N213="","*",'Emissions (daily means)'!N213)))</f>
        <v/>
      </c>
      <c r="L213" s="218" t="str">
        <f>IF($B213="","",IF('Emissions (daily means)'!$BI213=0,"*",IF('Emissions (daily means)'!O213="","*",'Emissions (daily means)'!O213)))</f>
        <v/>
      </c>
      <c r="M213" s="213" t="str">
        <f>IF($B213="","",IF('Emissions (daily means)'!$BI213=0,"*",IF('Emissions (daily means)'!P213="","*",'Emissions (daily means)'!P213)))</f>
        <v/>
      </c>
      <c r="N213" s="216" t="str">
        <f>IF($B213="","",IF('Emissions (daily means)'!$BI213=0,"*",IF('Emissions (daily means)'!Q213="","*",'Emissions (daily means)'!Q213)))</f>
        <v/>
      </c>
      <c r="O213" s="216" t="str">
        <f>IF($B213="","",IF('Emissions (daily means)'!$BI213=0,"*",IF('Emissions (daily means)'!R213="","*",'Emissions (daily means)'!R213)))</f>
        <v/>
      </c>
      <c r="P213" s="216" t="str">
        <f>IF($B213="","",IF('Emissions (daily means)'!$BI213=0,"*",IF('Emissions (daily means)'!S213="","*",'Emissions (daily means)'!S213)))</f>
        <v/>
      </c>
      <c r="Q213" s="219" t="str">
        <f>IF($B213="","",IF('Emissions (daily means)'!$BI213=0,"*",IF('Emissions (daily means)'!T213="","*",'Emissions (daily means)'!T213)))</f>
        <v/>
      </c>
      <c r="R213" s="220" t="str">
        <f>IF($B213="","",IF('Emissions (daily means)'!$BI213=0,"*",IF('Emissions (daily means)'!U213="","*",'Emissions (daily means)'!U213)))</f>
        <v/>
      </c>
      <c r="S213" s="217" t="str">
        <f>IF($B213="","",IF('Emissions (daily means)'!$BI213=0,"*",IF('Emissions (daily means)'!V213="","*",'Emissions (daily means)'!V213)))</f>
        <v/>
      </c>
      <c r="T213" s="216" t="str">
        <f>IF($B213="","",IF('Emissions (daily means)'!$BI213=0,"*",IF('Emissions (daily means)'!W213="","*",'Emissions (daily means)'!W213)))</f>
        <v/>
      </c>
      <c r="U213" s="219" t="str">
        <f>IF($B213="","",IF('Emissions (daily means)'!$BI213=0,"*",IF('Emissions (daily means)'!X213="","*",'Emissions (daily means)'!X213)))</f>
        <v/>
      </c>
      <c r="V213" s="221" t="str">
        <f>IF($B213="","",IF('Emissions (daily means)'!$BI213=0,"*",IF('Emissions (daily means)'!Y213="","*",'Emissions (daily means)'!Y213)))</f>
        <v/>
      </c>
      <c r="W213" s="217" t="str">
        <f>IF($B213="","",IF('Emissions (daily means)'!$BI213=0,"*",IF('Emissions (daily means)'!Z213="","*",'Emissions (daily means)'!Z213)))</f>
        <v/>
      </c>
      <c r="X213" s="217" t="str">
        <f>IF($B213="","",IF('Emissions (daily means)'!$BI213=0,"*",IF('Emissions (daily means)'!AA213="","*",'Emissions (daily means)'!AA213)))</f>
        <v/>
      </c>
      <c r="Y213" s="219" t="str">
        <f>IF($B213="","",IF('Emissions (daily means)'!$BI213=0,"*",IF('Emissions (daily means)'!AB213="","*",'Emissions (daily means)'!AB213)))</f>
        <v/>
      </c>
      <c r="Z213" s="220" t="str">
        <f>IF($B213="","",IF('Emissions (daily means)'!$BI213=0,"*",IF('Emissions (daily means)'!AC213="","*",'Emissions (daily means)'!AC213)))</f>
        <v/>
      </c>
      <c r="AA213" s="216" t="str">
        <f>IF($B213="","",IF('Emissions (daily means)'!$BI213=0,"*",IF('Emissions (daily means)'!AD213="","*",'Emissions (daily means)'!AD213)))</f>
        <v/>
      </c>
      <c r="AB213" s="216" t="str">
        <f>IF($B213="","",IF('Emissions (daily means)'!$BI213=0,"*",IF('Emissions (daily means)'!AE213="","*",'Emissions (daily means)'!AE213)))</f>
        <v/>
      </c>
      <c r="AC213" s="216" t="str">
        <f>IF($B213="","",IF('Emissions (daily means)'!$BI213=0,"*",IF('Emissions (daily means)'!AF213="","*",'Emissions (daily means)'!AF213)))</f>
        <v/>
      </c>
      <c r="AD213" s="216" t="str">
        <f>IF($B213="","",IF('Emissions (daily means)'!$BI213=0,"*",IF('Emissions (daily means)'!AG213="","*",'Emissions (daily means)'!AG213)))</f>
        <v/>
      </c>
      <c r="AE213" s="216" t="str">
        <f>IF($B213="","",IF('Emissions (daily means)'!$BI213=0,"*",IF('Emissions (daily means)'!AH213="","*",'Emissions (daily means)'!AH213)))</f>
        <v/>
      </c>
      <c r="AF213" s="216" t="str">
        <f>IF($B213="","",IF('Emissions (daily means)'!$BI213=0,"*",IF('Emissions (daily means)'!AI213="","*",'Emissions (daily means)'!AI213)))</f>
        <v/>
      </c>
      <c r="AG213" s="216" t="str">
        <f>IF($B213="","",IF('Emissions (daily means)'!$BI213=0,"*",IF('Emissions (daily means)'!AJ213="","*",'Emissions (daily means)'!AJ213)))</f>
        <v/>
      </c>
      <c r="AH213" s="217" t="str">
        <f>IF($B213="","",IF('Emissions (daily means)'!$BI213=0,"*",IF('Emissions (daily means)'!AK213="","*",'Emissions (daily means)'!AK213)))</f>
        <v/>
      </c>
      <c r="AI213" s="220" t="str">
        <f>IF($B213="","",IF('Emissions (daily means)'!$BI213=0,"*",IF('Emissions (daily means)'!AL213="","*",'Emissions (daily means)'!AL213)))</f>
        <v/>
      </c>
      <c r="AJ213" s="216" t="str">
        <f>IF($B213="","",IF('Emissions (daily means)'!$BI213=0,"*",IF('Emissions (daily means)'!AM213="","*",'Emissions (daily means)'!AM213)))</f>
        <v/>
      </c>
      <c r="AK213" s="223" t="str">
        <f>IF($B213="","",IF('Emissions (daily means)'!$BI213=0,"*",IF('Emissions (daily means)'!AN213="","*",'Emissions (daily means)'!AN213)))</f>
        <v/>
      </c>
      <c r="AL213" s="224" t="str">
        <f>IF($B213="","",IF('Emissions (daily means)'!$BI213=0,"*",IF('Emissions (daily means)'!AO213="","*",'Emissions (daily means)'!AO213)))</f>
        <v/>
      </c>
      <c r="AM213" s="225" t="str">
        <f>IF($B213="","",IF('Emissions (daily means)'!$BI213=0,"*",IF('Emissions (daily means)'!BC213="","*",'Emissions (daily means)'!BC213)))</f>
        <v/>
      </c>
      <c r="AN213" s="226" t="str">
        <f>IF($B213="","",IF('Emissions (daily means)'!$BI213=0,"*",IF('Emissions (daily means)'!BD213="","*",'Emissions (daily means)'!BD213)))</f>
        <v/>
      </c>
      <c r="AO213" s="227" t="str">
        <f>IF($B213="","",IF('Emissions (daily means)'!$BI213=0,"*",IF('Emissions (daily means)'!BE213="","*",'Emissions (daily means)'!BE213)))</f>
        <v/>
      </c>
      <c r="AP213" s="217"/>
      <c r="BI213" s="157" t="str">
        <f t="shared" si="78"/>
        <v/>
      </c>
      <c r="BJ213" s="157" t="str">
        <f t="shared" si="100"/>
        <v/>
      </c>
      <c r="BK213" s="66" t="str">
        <f t="shared" si="101"/>
        <v/>
      </c>
      <c r="BL213" s="65" t="str">
        <f t="shared" si="81"/>
        <v/>
      </c>
      <c r="BM213" s="64" t="str">
        <f t="shared" si="81"/>
        <v/>
      </c>
      <c r="BN213" s="64" t="str">
        <f t="shared" si="81"/>
        <v/>
      </c>
      <c r="BO213" s="64" t="str">
        <f t="shared" si="81"/>
        <v/>
      </c>
      <c r="BP213" s="65" t="str">
        <f t="shared" si="81"/>
        <v/>
      </c>
      <c r="BQ213" s="65" t="str">
        <f t="shared" si="80"/>
        <v/>
      </c>
      <c r="BR213" s="65" t="str">
        <f t="shared" si="80"/>
        <v/>
      </c>
      <c r="BS213" s="65" t="str">
        <f t="shared" si="80"/>
        <v/>
      </c>
      <c r="BT213" s="64" t="str">
        <f t="shared" si="79"/>
        <v/>
      </c>
      <c r="BU213" s="65" t="str">
        <f t="shared" si="79"/>
        <v/>
      </c>
      <c r="BV213" s="65" t="str">
        <f t="shared" si="79"/>
        <v/>
      </c>
      <c r="BW213" s="65" t="str">
        <f t="shared" si="79"/>
        <v/>
      </c>
      <c r="BX213" s="65" t="str">
        <f t="shared" si="79"/>
        <v/>
      </c>
      <c r="BY213" s="65" t="str">
        <f t="shared" si="79"/>
        <v/>
      </c>
      <c r="BZ213" s="169" t="str">
        <f t="shared" si="102"/>
        <v/>
      </c>
      <c r="CH213" s="157" t="str">
        <f t="shared" si="82"/>
        <v/>
      </c>
      <c r="CI213" s="157" t="str">
        <f t="shared" si="83"/>
        <v/>
      </c>
      <c r="CJ213" s="165" t="str">
        <f t="shared" si="84"/>
        <v/>
      </c>
      <c r="CK213" s="66" t="str">
        <f t="shared" si="85"/>
        <v/>
      </c>
      <c r="CL213" s="65" t="str">
        <f t="shared" si="86"/>
        <v/>
      </c>
      <c r="CM213" s="64" t="str">
        <f t="shared" si="87"/>
        <v/>
      </c>
      <c r="CN213" s="64" t="str">
        <f t="shared" si="88"/>
        <v/>
      </c>
      <c r="CO213" s="64" t="str">
        <f t="shared" si="89"/>
        <v/>
      </c>
      <c r="CP213" s="65" t="str">
        <f t="shared" si="90"/>
        <v/>
      </c>
      <c r="CQ213" s="65" t="str">
        <f t="shared" si="91"/>
        <v/>
      </c>
      <c r="CR213" s="65" t="str">
        <f t="shared" si="92"/>
        <v/>
      </c>
      <c r="CS213" s="65" t="str">
        <f t="shared" si="93"/>
        <v/>
      </c>
      <c r="CT213" s="64" t="str">
        <f t="shared" si="94"/>
        <v/>
      </c>
      <c r="CU213" s="65" t="str">
        <f t="shared" si="95"/>
        <v/>
      </c>
      <c r="CV213" s="65" t="str">
        <f t="shared" si="96"/>
        <v/>
      </c>
      <c r="CW213" s="65" t="str">
        <f t="shared" si="97"/>
        <v/>
      </c>
      <c r="CX213" s="65" t="str">
        <f t="shared" si="98"/>
        <v/>
      </c>
      <c r="CY213" s="65" t="str">
        <f t="shared" si="99"/>
        <v/>
      </c>
    </row>
    <row r="214" spans="2:103" ht="15.75" customHeight="1" x14ac:dyDescent="0.25">
      <c r="B214" s="213" t="str">
        <f>IF('Emissions (daily means)'!D214="","",'Emissions (daily means)'!D214)</f>
        <v/>
      </c>
      <c r="C214" s="213" t="str">
        <f>IF('Emissions (daily means)'!B214="","",'Emissions (daily means)'!B214)</f>
        <v/>
      </c>
      <c r="D214" s="214" t="str">
        <f>IF('Emissions (daily means)'!E214="","",'Emissions (daily means)'!E214)</f>
        <v/>
      </c>
      <c r="E214" s="215" t="str">
        <f>IF('Emissions (daily means)'!F214="","",'Emissions (daily means)'!F214)</f>
        <v/>
      </c>
      <c r="F214" s="216" t="str">
        <f>IF($B214="","",IF('Emissions (daily means)'!$BI214=0,"*",IF('Emissions (daily means)'!I214="","*",'Emissions (daily means)'!I214)))</f>
        <v/>
      </c>
      <c r="G214" s="217" t="str">
        <f>IF($B214="","",IF('Emissions (daily means)'!$BI214=0,"*",IF('Emissions (daily means)'!J214="","*",'Emissions (daily means)'!J214)))</f>
        <v/>
      </c>
      <c r="H214" s="216" t="str">
        <f>IF($B214="","",IF('Emissions (daily means)'!$BI214=0,"*",IF('Emissions (daily means)'!K214="","*",'Emissions (daily means)'!K214)))</f>
        <v/>
      </c>
      <c r="I214" s="217" t="str">
        <f>IF($B214="","",IF('Emissions (daily means)'!$BI214=0,"*",IF('Emissions (daily means)'!L214="","*",'Emissions (daily means)'!L214)))</f>
        <v/>
      </c>
      <c r="J214" s="216" t="str">
        <f>IF($B214="","",IF('Emissions (daily means)'!$BI214=0,"*",IF('Emissions (daily means)'!M214="","*",'Emissions (daily means)'!M214)))</f>
        <v/>
      </c>
      <c r="K214" s="216" t="str">
        <f>IF($B214="","",IF('Emissions (daily means)'!$BI214=0,"*",IF('Emissions (daily means)'!N214="","*",'Emissions (daily means)'!N214)))</f>
        <v/>
      </c>
      <c r="L214" s="218" t="str">
        <f>IF($B214="","",IF('Emissions (daily means)'!$BI214=0,"*",IF('Emissions (daily means)'!O214="","*",'Emissions (daily means)'!O214)))</f>
        <v/>
      </c>
      <c r="M214" s="213" t="str">
        <f>IF($B214="","",IF('Emissions (daily means)'!$BI214=0,"*",IF('Emissions (daily means)'!P214="","*",'Emissions (daily means)'!P214)))</f>
        <v/>
      </c>
      <c r="N214" s="216" t="str">
        <f>IF($B214="","",IF('Emissions (daily means)'!$BI214=0,"*",IF('Emissions (daily means)'!Q214="","*",'Emissions (daily means)'!Q214)))</f>
        <v/>
      </c>
      <c r="O214" s="216" t="str">
        <f>IF($B214="","",IF('Emissions (daily means)'!$BI214=0,"*",IF('Emissions (daily means)'!R214="","*",'Emissions (daily means)'!R214)))</f>
        <v/>
      </c>
      <c r="P214" s="216" t="str">
        <f>IF($B214="","",IF('Emissions (daily means)'!$BI214=0,"*",IF('Emissions (daily means)'!S214="","*",'Emissions (daily means)'!S214)))</f>
        <v/>
      </c>
      <c r="Q214" s="219" t="str">
        <f>IF($B214="","",IF('Emissions (daily means)'!$BI214=0,"*",IF('Emissions (daily means)'!T214="","*",'Emissions (daily means)'!T214)))</f>
        <v/>
      </c>
      <c r="R214" s="220" t="str">
        <f>IF($B214="","",IF('Emissions (daily means)'!$BI214=0,"*",IF('Emissions (daily means)'!U214="","*",'Emissions (daily means)'!U214)))</f>
        <v/>
      </c>
      <c r="S214" s="217" t="str">
        <f>IF($B214="","",IF('Emissions (daily means)'!$BI214=0,"*",IF('Emissions (daily means)'!V214="","*",'Emissions (daily means)'!V214)))</f>
        <v/>
      </c>
      <c r="T214" s="216" t="str">
        <f>IF($B214="","",IF('Emissions (daily means)'!$BI214=0,"*",IF('Emissions (daily means)'!W214="","*",'Emissions (daily means)'!W214)))</f>
        <v/>
      </c>
      <c r="U214" s="219" t="str">
        <f>IF($B214="","",IF('Emissions (daily means)'!$BI214=0,"*",IF('Emissions (daily means)'!X214="","*",'Emissions (daily means)'!X214)))</f>
        <v/>
      </c>
      <c r="V214" s="221" t="str">
        <f>IF($B214="","",IF('Emissions (daily means)'!$BI214=0,"*",IF('Emissions (daily means)'!Y214="","*",'Emissions (daily means)'!Y214)))</f>
        <v/>
      </c>
      <c r="W214" s="217" t="str">
        <f>IF($B214="","",IF('Emissions (daily means)'!$BI214=0,"*",IF('Emissions (daily means)'!Z214="","*",'Emissions (daily means)'!Z214)))</f>
        <v/>
      </c>
      <c r="X214" s="217" t="str">
        <f>IF($B214="","",IF('Emissions (daily means)'!$BI214=0,"*",IF('Emissions (daily means)'!AA214="","*",'Emissions (daily means)'!AA214)))</f>
        <v/>
      </c>
      <c r="Y214" s="219" t="str">
        <f>IF($B214="","",IF('Emissions (daily means)'!$BI214=0,"*",IF('Emissions (daily means)'!AB214="","*",'Emissions (daily means)'!AB214)))</f>
        <v/>
      </c>
      <c r="Z214" s="220" t="str">
        <f>IF($B214="","",IF('Emissions (daily means)'!$BI214=0,"*",IF('Emissions (daily means)'!AC214="","*",'Emissions (daily means)'!AC214)))</f>
        <v/>
      </c>
      <c r="AA214" s="216" t="str">
        <f>IF($B214="","",IF('Emissions (daily means)'!$BI214=0,"*",IF('Emissions (daily means)'!AD214="","*",'Emissions (daily means)'!AD214)))</f>
        <v/>
      </c>
      <c r="AB214" s="216" t="str">
        <f>IF($B214="","",IF('Emissions (daily means)'!$BI214=0,"*",IF('Emissions (daily means)'!AE214="","*",'Emissions (daily means)'!AE214)))</f>
        <v/>
      </c>
      <c r="AC214" s="216" t="str">
        <f>IF($B214="","",IF('Emissions (daily means)'!$BI214=0,"*",IF('Emissions (daily means)'!AF214="","*",'Emissions (daily means)'!AF214)))</f>
        <v/>
      </c>
      <c r="AD214" s="216" t="str">
        <f>IF($B214="","",IF('Emissions (daily means)'!$BI214=0,"*",IF('Emissions (daily means)'!AG214="","*",'Emissions (daily means)'!AG214)))</f>
        <v/>
      </c>
      <c r="AE214" s="216" t="str">
        <f>IF($B214="","",IF('Emissions (daily means)'!$BI214=0,"*",IF('Emissions (daily means)'!AH214="","*",'Emissions (daily means)'!AH214)))</f>
        <v/>
      </c>
      <c r="AF214" s="216" t="str">
        <f>IF($B214="","",IF('Emissions (daily means)'!$BI214=0,"*",IF('Emissions (daily means)'!AI214="","*",'Emissions (daily means)'!AI214)))</f>
        <v/>
      </c>
      <c r="AG214" s="216" t="str">
        <f>IF($B214="","",IF('Emissions (daily means)'!$BI214=0,"*",IF('Emissions (daily means)'!AJ214="","*",'Emissions (daily means)'!AJ214)))</f>
        <v/>
      </c>
      <c r="AH214" s="217" t="str">
        <f>IF($B214="","",IF('Emissions (daily means)'!$BI214=0,"*",IF('Emissions (daily means)'!AK214="","*",'Emissions (daily means)'!AK214)))</f>
        <v/>
      </c>
      <c r="AI214" s="220" t="str">
        <f>IF($B214="","",IF('Emissions (daily means)'!$BI214=0,"*",IF('Emissions (daily means)'!AL214="","*",'Emissions (daily means)'!AL214)))</f>
        <v/>
      </c>
      <c r="AJ214" s="216" t="str">
        <f>IF($B214="","",IF('Emissions (daily means)'!$BI214=0,"*",IF('Emissions (daily means)'!AM214="","*",'Emissions (daily means)'!AM214)))</f>
        <v/>
      </c>
      <c r="AK214" s="223" t="str">
        <f>IF($B214="","",IF('Emissions (daily means)'!$BI214=0,"*",IF('Emissions (daily means)'!AN214="","*",'Emissions (daily means)'!AN214)))</f>
        <v/>
      </c>
      <c r="AL214" s="224" t="str">
        <f>IF($B214="","",IF('Emissions (daily means)'!$BI214=0,"*",IF('Emissions (daily means)'!AO214="","*",'Emissions (daily means)'!AO214)))</f>
        <v/>
      </c>
      <c r="AM214" s="225" t="str">
        <f>IF($B214="","",IF('Emissions (daily means)'!$BI214=0,"*",IF('Emissions (daily means)'!BC214="","*",'Emissions (daily means)'!BC214)))</f>
        <v/>
      </c>
      <c r="AN214" s="226" t="str">
        <f>IF($B214="","",IF('Emissions (daily means)'!$BI214=0,"*",IF('Emissions (daily means)'!BD214="","*",'Emissions (daily means)'!BD214)))</f>
        <v/>
      </c>
      <c r="AO214" s="227" t="str">
        <f>IF($B214="","",IF('Emissions (daily means)'!$BI214=0,"*",IF('Emissions (daily means)'!BE214="","*",'Emissions (daily means)'!BE214)))</f>
        <v/>
      </c>
      <c r="AP214" s="217"/>
      <c r="BI214" s="157" t="str">
        <f t="shared" si="78"/>
        <v/>
      </c>
      <c r="BJ214" s="157" t="str">
        <f t="shared" si="100"/>
        <v/>
      </c>
      <c r="BK214" s="66" t="str">
        <f t="shared" si="101"/>
        <v/>
      </c>
      <c r="BL214" s="65" t="str">
        <f t="shared" si="81"/>
        <v/>
      </c>
      <c r="BM214" s="64" t="str">
        <f t="shared" si="81"/>
        <v/>
      </c>
      <c r="BN214" s="64" t="str">
        <f t="shared" si="81"/>
        <v/>
      </c>
      <c r="BO214" s="64" t="str">
        <f t="shared" si="81"/>
        <v/>
      </c>
      <c r="BP214" s="65" t="str">
        <f t="shared" si="81"/>
        <v/>
      </c>
      <c r="BQ214" s="65" t="str">
        <f t="shared" si="80"/>
        <v/>
      </c>
      <c r="BR214" s="65" t="str">
        <f t="shared" si="80"/>
        <v/>
      </c>
      <c r="BS214" s="65" t="str">
        <f t="shared" si="80"/>
        <v/>
      </c>
      <c r="BT214" s="64" t="str">
        <f t="shared" si="79"/>
        <v/>
      </c>
      <c r="BU214" s="65" t="str">
        <f t="shared" si="79"/>
        <v/>
      </c>
      <c r="BV214" s="65" t="str">
        <f t="shared" si="79"/>
        <v/>
      </c>
      <c r="BW214" s="65" t="str">
        <f t="shared" si="79"/>
        <v/>
      </c>
      <c r="BX214" s="65" t="str">
        <f t="shared" si="79"/>
        <v/>
      </c>
      <c r="BY214" s="65" t="str">
        <f t="shared" si="79"/>
        <v/>
      </c>
      <c r="BZ214" s="169" t="str">
        <f t="shared" si="102"/>
        <v/>
      </c>
      <c r="CH214" s="157" t="str">
        <f t="shared" si="82"/>
        <v/>
      </c>
      <c r="CI214" s="157" t="str">
        <f t="shared" si="83"/>
        <v/>
      </c>
      <c r="CJ214" s="165" t="str">
        <f t="shared" si="84"/>
        <v/>
      </c>
      <c r="CK214" s="66" t="str">
        <f t="shared" si="85"/>
        <v/>
      </c>
      <c r="CL214" s="65" t="str">
        <f t="shared" si="86"/>
        <v/>
      </c>
      <c r="CM214" s="64" t="str">
        <f t="shared" si="87"/>
        <v/>
      </c>
      <c r="CN214" s="64" t="str">
        <f t="shared" si="88"/>
        <v/>
      </c>
      <c r="CO214" s="64" t="str">
        <f t="shared" si="89"/>
        <v/>
      </c>
      <c r="CP214" s="65" t="str">
        <f t="shared" si="90"/>
        <v/>
      </c>
      <c r="CQ214" s="65" t="str">
        <f t="shared" si="91"/>
        <v/>
      </c>
      <c r="CR214" s="65" t="str">
        <f t="shared" si="92"/>
        <v/>
      </c>
      <c r="CS214" s="65" t="str">
        <f t="shared" si="93"/>
        <v/>
      </c>
      <c r="CT214" s="64" t="str">
        <f t="shared" si="94"/>
        <v/>
      </c>
      <c r="CU214" s="65" t="str">
        <f t="shared" si="95"/>
        <v/>
      </c>
      <c r="CV214" s="65" t="str">
        <f t="shared" si="96"/>
        <v/>
      </c>
      <c r="CW214" s="65" t="str">
        <f t="shared" si="97"/>
        <v/>
      </c>
      <c r="CX214" s="65" t="str">
        <f t="shared" si="98"/>
        <v/>
      </c>
      <c r="CY214" s="65" t="str">
        <f t="shared" si="99"/>
        <v/>
      </c>
    </row>
    <row r="215" spans="2:103" ht="15.75" customHeight="1" x14ac:dyDescent="0.25">
      <c r="B215" s="213" t="str">
        <f>IF('Emissions (daily means)'!D215="","",'Emissions (daily means)'!D215)</f>
        <v/>
      </c>
      <c r="C215" s="213" t="str">
        <f>IF('Emissions (daily means)'!B215="","",'Emissions (daily means)'!B215)</f>
        <v/>
      </c>
      <c r="D215" s="214" t="str">
        <f>IF('Emissions (daily means)'!E215="","",'Emissions (daily means)'!E215)</f>
        <v/>
      </c>
      <c r="E215" s="215" t="str">
        <f>IF('Emissions (daily means)'!F215="","",'Emissions (daily means)'!F215)</f>
        <v/>
      </c>
      <c r="F215" s="216" t="str">
        <f>IF($B215="","",IF('Emissions (daily means)'!$BI215=0,"*",IF('Emissions (daily means)'!I215="","*",'Emissions (daily means)'!I215)))</f>
        <v/>
      </c>
      <c r="G215" s="217" t="str">
        <f>IF($B215="","",IF('Emissions (daily means)'!$BI215=0,"*",IF('Emissions (daily means)'!J215="","*",'Emissions (daily means)'!J215)))</f>
        <v/>
      </c>
      <c r="H215" s="216" t="str">
        <f>IF($B215="","",IF('Emissions (daily means)'!$BI215=0,"*",IF('Emissions (daily means)'!K215="","*",'Emissions (daily means)'!K215)))</f>
        <v/>
      </c>
      <c r="I215" s="217" t="str">
        <f>IF($B215="","",IF('Emissions (daily means)'!$BI215=0,"*",IF('Emissions (daily means)'!L215="","*",'Emissions (daily means)'!L215)))</f>
        <v/>
      </c>
      <c r="J215" s="216" t="str">
        <f>IF($B215="","",IF('Emissions (daily means)'!$BI215=0,"*",IF('Emissions (daily means)'!M215="","*",'Emissions (daily means)'!M215)))</f>
        <v/>
      </c>
      <c r="K215" s="216" t="str">
        <f>IF($B215="","",IF('Emissions (daily means)'!$BI215=0,"*",IF('Emissions (daily means)'!N215="","*",'Emissions (daily means)'!N215)))</f>
        <v/>
      </c>
      <c r="L215" s="218" t="str">
        <f>IF($B215="","",IF('Emissions (daily means)'!$BI215=0,"*",IF('Emissions (daily means)'!O215="","*",'Emissions (daily means)'!O215)))</f>
        <v/>
      </c>
      <c r="M215" s="213" t="str">
        <f>IF($B215="","",IF('Emissions (daily means)'!$BI215=0,"*",IF('Emissions (daily means)'!P215="","*",'Emissions (daily means)'!P215)))</f>
        <v/>
      </c>
      <c r="N215" s="216" t="str">
        <f>IF($B215="","",IF('Emissions (daily means)'!$BI215=0,"*",IF('Emissions (daily means)'!Q215="","*",'Emissions (daily means)'!Q215)))</f>
        <v/>
      </c>
      <c r="O215" s="216" t="str">
        <f>IF($B215="","",IF('Emissions (daily means)'!$BI215=0,"*",IF('Emissions (daily means)'!R215="","*",'Emissions (daily means)'!R215)))</f>
        <v/>
      </c>
      <c r="P215" s="216" t="str">
        <f>IF($B215="","",IF('Emissions (daily means)'!$BI215=0,"*",IF('Emissions (daily means)'!S215="","*",'Emissions (daily means)'!S215)))</f>
        <v/>
      </c>
      <c r="Q215" s="219" t="str">
        <f>IF($B215="","",IF('Emissions (daily means)'!$BI215=0,"*",IF('Emissions (daily means)'!T215="","*",'Emissions (daily means)'!T215)))</f>
        <v/>
      </c>
      <c r="R215" s="220" t="str">
        <f>IF($B215="","",IF('Emissions (daily means)'!$BI215=0,"*",IF('Emissions (daily means)'!U215="","*",'Emissions (daily means)'!U215)))</f>
        <v/>
      </c>
      <c r="S215" s="217" t="str">
        <f>IF($B215="","",IF('Emissions (daily means)'!$BI215=0,"*",IF('Emissions (daily means)'!V215="","*",'Emissions (daily means)'!V215)))</f>
        <v/>
      </c>
      <c r="T215" s="216" t="str">
        <f>IF($B215="","",IF('Emissions (daily means)'!$BI215=0,"*",IF('Emissions (daily means)'!W215="","*",'Emissions (daily means)'!W215)))</f>
        <v/>
      </c>
      <c r="U215" s="219" t="str">
        <f>IF($B215="","",IF('Emissions (daily means)'!$BI215=0,"*",IF('Emissions (daily means)'!X215="","*",'Emissions (daily means)'!X215)))</f>
        <v/>
      </c>
      <c r="V215" s="221" t="str">
        <f>IF($B215="","",IF('Emissions (daily means)'!$BI215=0,"*",IF('Emissions (daily means)'!Y215="","*",'Emissions (daily means)'!Y215)))</f>
        <v/>
      </c>
      <c r="W215" s="217" t="str">
        <f>IF($B215="","",IF('Emissions (daily means)'!$BI215=0,"*",IF('Emissions (daily means)'!Z215="","*",'Emissions (daily means)'!Z215)))</f>
        <v/>
      </c>
      <c r="X215" s="217" t="str">
        <f>IF($B215="","",IF('Emissions (daily means)'!$BI215=0,"*",IF('Emissions (daily means)'!AA215="","*",'Emissions (daily means)'!AA215)))</f>
        <v/>
      </c>
      <c r="Y215" s="219" t="str">
        <f>IF($B215="","",IF('Emissions (daily means)'!$BI215=0,"*",IF('Emissions (daily means)'!AB215="","*",'Emissions (daily means)'!AB215)))</f>
        <v/>
      </c>
      <c r="Z215" s="220" t="str">
        <f>IF($B215="","",IF('Emissions (daily means)'!$BI215=0,"*",IF('Emissions (daily means)'!AC215="","*",'Emissions (daily means)'!AC215)))</f>
        <v/>
      </c>
      <c r="AA215" s="216" t="str">
        <f>IF($B215="","",IF('Emissions (daily means)'!$BI215=0,"*",IF('Emissions (daily means)'!AD215="","*",'Emissions (daily means)'!AD215)))</f>
        <v/>
      </c>
      <c r="AB215" s="216" t="str">
        <f>IF($B215="","",IF('Emissions (daily means)'!$BI215=0,"*",IF('Emissions (daily means)'!AE215="","*",'Emissions (daily means)'!AE215)))</f>
        <v/>
      </c>
      <c r="AC215" s="216" t="str">
        <f>IF($B215="","",IF('Emissions (daily means)'!$BI215=0,"*",IF('Emissions (daily means)'!AF215="","*",'Emissions (daily means)'!AF215)))</f>
        <v/>
      </c>
      <c r="AD215" s="216" t="str">
        <f>IF($B215="","",IF('Emissions (daily means)'!$BI215=0,"*",IF('Emissions (daily means)'!AG215="","*",'Emissions (daily means)'!AG215)))</f>
        <v/>
      </c>
      <c r="AE215" s="216" t="str">
        <f>IF($B215="","",IF('Emissions (daily means)'!$BI215=0,"*",IF('Emissions (daily means)'!AH215="","*",'Emissions (daily means)'!AH215)))</f>
        <v/>
      </c>
      <c r="AF215" s="216" t="str">
        <f>IF($B215="","",IF('Emissions (daily means)'!$BI215=0,"*",IF('Emissions (daily means)'!AI215="","*",'Emissions (daily means)'!AI215)))</f>
        <v/>
      </c>
      <c r="AG215" s="216" t="str">
        <f>IF($B215="","",IF('Emissions (daily means)'!$BI215=0,"*",IF('Emissions (daily means)'!AJ215="","*",'Emissions (daily means)'!AJ215)))</f>
        <v/>
      </c>
      <c r="AH215" s="217" t="str">
        <f>IF($B215="","",IF('Emissions (daily means)'!$BI215=0,"*",IF('Emissions (daily means)'!AK215="","*",'Emissions (daily means)'!AK215)))</f>
        <v/>
      </c>
      <c r="AI215" s="220" t="str">
        <f>IF($B215="","",IF('Emissions (daily means)'!$BI215=0,"*",IF('Emissions (daily means)'!AL215="","*",'Emissions (daily means)'!AL215)))</f>
        <v/>
      </c>
      <c r="AJ215" s="216" t="str">
        <f>IF($B215="","",IF('Emissions (daily means)'!$BI215=0,"*",IF('Emissions (daily means)'!AM215="","*",'Emissions (daily means)'!AM215)))</f>
        <v/>
      </c>
      <c r="AK215" s="223" t="str">
        <f>IF($B215="","",IF('Emissions (daily means)'!$BI215=0,"*",IF('Emissions (daily means)'!AN215="","*",'Emissions (daily means)'!AN215)))</f>
        <v/>
      </c>
      <c r="AL215" s="224" t="str">
        <f>IF($B215="","",IF('Emissions (daily means)'!$BI215=0,"*",IF('Emissions (daily means)'!AO215="","*",'Emissions (daily means)'!AO215)))</f>
        <v/>
      </c>
      <c r="AM215" s="225" t="str">
        <f>IF($B215="","",IF('Emissions (daily means)'!$BI215=0,"*",IF('Emissions (daily means)'!BC215="","*",'Emissions (daily means)'!BC215)))</f>
        <v/>
      </c>
      <c r="AN215" s="226" t="str">
        <f>IF($B215="","",IF('Emissions (daily means)'!$BI215=0,"*",IF('Emissions (daily means)'!BD215="","*",'Emissions (daily means)'!BD215)))</f>
        <v/>
      </c>
      <c r="AO215" s="227" t="str">
        <f>IF($B215="","",IF('Emissions (daily means)'!$BI215=0,"*",IF('Emissions (daily means)'!BE215="","*",'Emissions (daily means)'!BE215)))</f>
        <v/>
      </c>
      <c r="AP215" s="217"/>
      <c r="BI215" s="157" t="str">
        <f t="shared" si="78"/>
        <v/>
      </c>
      <c r="BJ215" s="157" t="str">
        <f t="shared" si="100"/>
        <v/>
      </c>
      <c r="BK215" s="66" t="str">
        <f t="shared" si="101"/>
        <v/>
      </c>
      <c r="BL215" s="65" t="str">
        <f t="shared" si="81"/>
        <v/>
      </c>
      <c r="BM215" s="64" t="str">
        <f t="shared" si="81"/>
        <v/>
      </c>
      <c r="BN215" s="64" t="str">
        <f t="shared" si="81"/>
        <v/>
      </c>
      <c r="BO215" s="64" t="str">
        <f t="shared" si="81"/>
        <v/>
      </c>
      <c r="BP215" s="65" t="str">
        <f t="shared" si="81"/>
        <v/>
      </c>
      <c r="BQ215" s="65" t="str">
        <f t="shared" si="80"/>
        <v/>
      </c>
      <c r="BR215" s="65" t="str">
        <f t="shared" si="80"/>
        <v/>
      </c>
      <c r="BS215" s="65" t="str">
        <f t="shared" si="80"/>
        <v/>
      </c>
      <c r="BT215" s="64" t="str">
        <f t="shared" si="79"/>
        <v/>
      </c>
      <c r="BU215" s="65" t="str">
        <f t="shared" si="79"/>
        <v/>
      </c>
      <c r="BV215" s="65" t="str">
        <f t="shared" si="79"/>
        <v/>
      </c>
      <c r="BW215" s="65" t="str">
        <f t="shared" si="79"/>
        <v/>
      </c>
      <c r="BX215" s="65" t="str">
        <f t="shared" si="79"/>
        <v/>
      </c>
      <c r="BY215" s="65" t="str">
        <f t="shared" si="79"/>
        <v/>
      </c>
      <c r="BZ215" s="169" t="str">
        <f t="shared" si="102"/>
        <v/>
      </c>
      <c r="CH215" s="157" t="str">
        <f t="shared" si="82"/>
        <v/>
      </c>
      <c r="CI215" s="157" t="str">
        <f t="shared" si="83"/>
        <v/>
      </c>
      <c r="CJ215" s="165" t="str">
        <f t="shared" si="84"/>
        <v/>
      </c>
      <c r="CK215" s="66" t="str">
        <f t="shared" si="85"/>
        <v/>
      </c>
      <c r="CL215" s="65" t="str">
        <f t="shared" si="86"/>
        <v/>
      </c>
      <c r="CM215" s="64" t="str">
        <f t="shared" si="87"/>
        <v/>
      </c>
      <c r="CN215" s="64" t="str">
        <f t="shared" si="88"/>
        <v/>
      </c>
      <c r="CO215" s="64" t="str">
        <f t="shared" si="89"/>
        <v/>
      </c>
      <c r="CP215" s="65" t="str">
        <f t="shared" si="90"/>
        <v/>
      </c>
      <c r="CQ215" s="65" t="str">
        <f t="shared" si="91"/>
        <v/>
      </c>
      <c r="CR215" s="65" t="str">
        <f t="shared" si="92"/>
        <v/>
      </c>
      <c r="CS215" s="65" t="str">
        <f t="shared" si="93"/>
        <v/>
      </c>
      <c r="CT215" s="64" t="str">
        <f t="shared" si="94"/>
        <v/>
      </c>
      <c r="CU215" s="65" t="str">
        <f t="shared" si="95"/>
        <v/>
      </c>
      <c r="CV215" s="65" t="str">
        <f t="shared" si="96"/>
        <v/>
      </c>
      <c r="CW215" s="65" t="str">
        <f t="shared" si="97"/>
        <v/>
      </c>
      <c r="CX215" s="65" t="str">
        <f t="shared" si="98"/>
        <v/>
      </c>
      <c r="CY215" s="65" t="str">
        <f t="shared" si="99"/>
        <v/>
      </c>
    </row>
    <row r="216" spans="2:103" ht="15.75" customHeight="1" x14ac:dyDescent="0.25">
      <c r="B216" s="213" t="str">
        <f>IF('Emissions (daily means)'!D216="","",'Emissions (daily means)'!D216)</f>
        <v/>
      </c>
      <c r="C216" s="213" t="str">
        <f>IF('Emissions (daily means)'!B216="","",'Emissions (daily means)'!B216)</f>
        <v/>
      </c>
      <c r="D216" s="214" t="str">
        <f>IF('Emissions (daily means)'!E216="","",'Emissions (daily means)'!E216)</f>
        <v/>
      </c>
      <c r="E216" s="215" t="str">
        <f>IF('Emissions (daily means)'!F216="","",'Emissions (daily means)'!F216)</f>
        <v/>
      </c>
      <c r="F216" s="216" t="str">
        <f>IF($B216="","",IF('Emissions (daily means)'!$BI216=0,"*",IF('Emissions (daily means)'!I216="","*",'Emissions (daily means)'!I216)))</f>
        <v/>
      </c>
      <c r="G216" s="217" t="str">
        <f>IF($B216="","",IF('Emissions (daily means)'!$BI216=0,"*",IF('Emissions (daily means)'!J216="","*",'Emissions (daily means)'!J216)))</f>
        <v/>
      </c>
      <c r="H216" s="216" t="str">
        <f>IF($B216="","",IF('Emissions (daily means)'!$BI216=0,"*",IF('Emissions (daily means)'!K216="","*",'Emissions (daily means)'!K216)))</f>
        <v/>
      </c>
      <c r="I216" s="217" t="str">
        <f>IF($B216="","",IF('Emissions (daily means)'!$BI216=0,"*",IF('Emissions (daily means)'!L216="","*",'Emissions (daily means)'!L216)))</f>
        <v/>
      </c>
      <c r="J216" s="216" t="str">
        <f>IF($B216="","",IF('Emissions (daily means)'!$BI216=0,"*",IF('Emissions (daily means)'!M216="","*",'Emissions (daily means)'!M216)))</f>
        <v/>
      </c>
      <c r="K216" s="216" t="str">
        <f>IF($B216="","",IF('Emissions (daily means)'!$BI216=0,"*",IF('Emissions (daily means)'!N216="","*",'Emissions (daily means)'!N216)))</f>
        <v/>
      </c>
      <c r="L216" s="218" t="str">
        <f>IF($B216="","",IF('Emissions (daily means)'!$BI216=0,"*",IF('Emissions (daily means)'!O216="","*",'Emissions (daily means)'!O216)))</f>
        <v/>
      </c>
      <c r="M216" s="213" t="str">
        <f>IF($B216="","",IF('Emissions (daily means)'!$BI216=0,"*",IF('Emissions (daily means)'!P216="","*",'Emissions (daily means)'!P216)))</f>
        <v/>
      </c>
      <c r="N216" s="216" t="str">
        <f>IF($B216="","",IF('Emissions (daily means)'!$BI216=0,"*",IF('Emissions (daily means)'!Q216="","*",'Emissions (daily means)'!Q216)))</f>
        <v/>
      </c>
      <c r="O216" s="216" t="str">
        <f>IF($B216="","",IF('Emissions (daily means)'!$BI216=0,"*",IF('Emissions (daily means)'!R216="","*",'Emissions (daily means)'!R216)))</f>
        <v/>
      </c>
      <c r="P216" s="216" t="str">
        <f>IF($B216="","",IF('Emissions (daily means)'!$BI216=0,"*",IF('Emissions (daily means)'!S216="","*",'Emissions (daily means)'!S216)))</f>
        <v/>
      </c>
      <c r="Q216" s="219" t="str">
        <f>IF($B216="","",IF('Emissions (daily means)'!$BI216=0,"*",IF('Emissions (daily means)'!T216="","*",'Emissions (daily means)'!T216)))</f>
        <v/>
      </c>
      <c r="R216" s="220" t="str">
        <f>IF($B216="","",IF('Emissions (daily means)'!$BI216=0,"*",IF('Emissions (daily means)'!U216="","*",'Emissions (daily means)'!U216)))</f>
        <v/>
      </c>
      <c r="S216" s="217" t="str">
        <f>IF($B216="","",IF('Emissions (daily means)'!$BI216=0,"*",IF('Emissions (daily means)'!V216="","*",'Emissions (daily means)'!V216)))</f>
        <v/>
      </c>
      <c r="T216" s="216" t="str">
        <f>IF($B216="","",IF('Emissions (daily means)'!$BI216=0,"*",IF('Emissions (daily means)'!W216="","*",'Emissions (daily means)'!W216)))</f>
        <v/>
      </c>
      <c r="U216" s="219" t="str">
        <f>IF($B216="","",IF('Emissions (daily means)'!$BI216=0,"*",IF('Emissions (daily means)'!X216="","*",'Emissions (daily means)'!X216)))</f>
        <v/>
      </c>
      <c r="V216" s="221" t="str">
        <f>IF($B216="","",IF('Emissions (daily means)'!$BI216=0,"*",IF('Emissions (daily means)'!Y216="","*",'Emissions (daily means)'!Y216)))</f>
        <v/>
      </c>
      <c r="W216" s="217" t="str">
        <f>IF($B216="","",IF('Emissions (daily means)'!$BI216=0,"*",IF('Emissions (daily means)'!Z216="","*",'Emissions (daily means)'!Z216)))</f>
        <v/>
      </c>
      <c r="X216" s="217" t="str">
        <f>IF($B216="","",IF('Emissions (daily means)'!$BI216=0,"*",IF('Emissions (daily means)'!AA216="","*",'Emissions (daily means)'!AA216)))</f>
        <v/>
      </c>
      <c r="Y216" s="219" t="str">
        <f>IF($B216="","",IF('Emissions (daily means)'!$BI216=0,"*",IF('Emissions (daily means)'!AB216="","*",'Emissions (daily means)'!AB216)))</f>
        <v/>
      </c>
      <c r="Z216" s="220" t="str">
        <f>IF($B216="","",IF('Emissions (daily means)'!$BI216=0,"*",IF('Emissions (daily means)'!AC216="","*",'Emissions (daily means)'!AC216)))</f>
        <v/>
      </c>
      <c r="AA216" s="216" t="str">
        <f>IF($B216="","",IF('Emissions (daily means)'!$BI216=0,"*",IF('Emissions (daily means)'!AD216="","*",'Emissions (daily means)'!AD216)))</f>
        <v/>
      </c>
      <c r="AB216" s="216" t="str">
        <f>IF($B216="","",IF('Emissions (daily means)'!$BI216=0,"*",IF('Emissions (daily means)'!AE216="","*",'Emissions (daily means)'!AE216)))</f>
        <v/>
      </c>
      <c r="AC216" s="216" t="str">
        <f>IF($B216="","",IF('Emissions (daily means)'!$BI216=0,"*",IF('Emissions (daily means)'!AF216="","*",'Emissions (daily means)'!AF216)))</f>
        <v/>
      </c>
      <c r="AD216" s="216" t="str">
        <f>IF($B216="","",IF('Emissions (daily means)'!$BI216=0,"*",IF('Emissions (daily means)'!AG216="","*",'Emissions (daily means)'!AG216)))</f>
        <v/>
      </c>
      <c r="AE216" s="216" t="str">
        <f>IF($B216="","",IF('Emissions (daily means)'!$BI216=0,"*",IF('Emissions (daily means)'!AH216="","*",'Emissions (daily means)'!AH216)))</f>
        <v/>
      </c>
      <c r="AF216" s="216" t="str">
        <f>IF($B216="","",IF('Emissions (daily means)'!$BI216=0,"*",IF('Emissions (daily means)'!AI216="","*",'Emissions (daily means)'!AI216)))</f>
        <v/>
      </c>
      <c r="AG216" s="216" t="str">
        <f>IF($B216="","",IF('Emissions (daily means)'!$BI216=0,"*",IF('Emissions (daily means)'!AJ216="","*",'Emissions (daily means)'!AJ216)))</f>
        <v/>
      </c>
      <c r="AH216" s="217" t="str">
        <f>IF($B216="","",IF('Emissions (daily means)'!$BI216=0,"*",IF('Emissions (daily means)'!AK216="","*",'Emissions (daily means)'!AK216)))</f>
        <v/>
      </c>
      <c r="AI216" s="220" t="str">
        <f>IF($B216="","",IF('Emissions (daily means)'!$BI216=0,"*",IF('Emissions (daily means)'!AL216="","*",'Emissions (daily means)'!AL216)))</f>
        <v/>
      </c>
      <c r="AJ216" s="216" t="str">
        <f>IF($B216="","",IF('Emissions (daily means)'!$BI216=0,"*",IF('Emissions (daily means)'!AM216="","*",'Emissions (daily means)'!AM216)))</f>
        <v/>
      </c>
      <c r="AK216" s="223" t="str">
        <f>IF($B216="","",IF('Emissions (daily means)'!$BI216=0,"*",IF('Emissions (daily means)'!AN216="","*",'Emissions (daily means)'!AN216)))</f>
        <v/>
      </c>
      <c r="AL216" s="224" t="str">
        <f>IF($B216="","",IF('Emissions (daily means)'!$BI216=0,"*",IF('Emissions (daily means)'!AO216="","*",'Emissions (daily means)'!AO216)))</f>
        <v/>
      </c>
      <c r="AM216" s="225" t="str">
        <f>IF($B216="","",IF('Emissions (daily means)'!$BI216=0,"*",IF('Emissions (daily means)'!BC216="","*",'Emissions (daily means)'!BC216)))</f>
        <v/>
      </c>
      <c r="AN216" s="226" t="str">
        <f>IF($B216="","",IF('Emissions (daily means)'!$BI216=0,"*",IF('Emissions (daily means)'!BD216="","*",'Emissions (daily means)'!BD216)))</f>
        <v/>
      </c>
      <c r="AO216" s="227" t="str">
        <f>IF($B216="","",IF('Emissions (daily means)'!$BI216=0,"*",IF('Emissions (daily means)'!BE216="","*",'Emissions (daily means)'!BE216)))</f>
        <v/>
      </c>
      <c r="AP216" s="217"/>
      <c r="BI216" s="157" t="str">
        <f t="shared" si="78"/>
        <v/>
      </c>
      <c r="BJ216" s="157" t="str">
        <f t="shared" si="100"/>
        <v/>
      </c>
      <c r="BK216" s="66" t="str">
        <f t="shared" si="101"/>
        <v/>
      </c>
      <c r="BL216" s="65" t="str">
        <f t="shared" si="81"/>
        <v/>
      </c>
      <c r="BM216" s="64" t="str">
        <f t="shared" si="81"/>
        <v/>
      </c>
      <c r="BN216" s="64" t="str">
        <f t="shared" si="81"/>
        <v/>
      </c>
      <c r="BO216" s="64" t="str">
        <f t="shared" si="81"/>
        <v/>
      </c>
      <c r="BP216" s="65" t="str">
        <f t="shared" si="81"/>
        <v/>
      </c>
      <c r="BQ216" s="65" t="str">
        <f t="shared" si="80"/>
        <v/>
      </c>
      <c r="BR216" s="65" t="str">
        <f t="shared" si="80"/>
        <v/>
      </c>
      <c r="BS216" s="65" t="str">
        <f t="shared" si="80"/>
        <v/>
      </c>
      <c r="BT216" s="64" t="str">
        <f t="shared" si="80"/>
        <v/>
      </c>
      <c r="BU216" s="65" t="str">
        <f t="shared" si="80"/>
        <v/>
      </c>
      <c r="BV216" s="65" t="str">
        <f t="shared" si="80"/>
        <v/>
      </c>
      <c r="BW216" s="65" t="str">
        <f t="shared" si="80"/>
        <v/>
      </c>
      <c r="BX216" s="65" t="str">
        <f t="shared" si="80"/>
        <v/>
      </c>
      <c r="BY216" s="65" t="str">
        <f t="shared" si="80"/>
        <v/>
      </c>
      <c r="BZ216" s="169" t="str">
        <f t="shared" si="102"/>
        <v/>
      </c>
      <c r="CH216" s="157" t="str">
        <f t="shared" si="82"/>
        <v/>
      </c>
      <c r="CI216" s="157" t="str">
        <f t="shared" si="83"/>
        <v/>
      </c>
      <c r="CJ216" s="165" t="str">
        <f t="shared" si="84"/>
        <v/>
      </c>
      <c r="CK216" s="66" t="str">
        <f t="shared" si="85"/>
        <v/>
      </c>
      <c r="CL216" s="65" t="str">
        <f t="shared" si="86"/>
        <v/>
      </c>
      <c r="CM216" s="64" t="str">
        <f t="shared" si="87"/>
        <v/>
      </c>
      <c r="CN216" s="64" t="str">
        <f t="shared" si="88"/>
        <v/>
      </c>
      <c r="CO216" s="64" t="str">
        <f t="shared" si="89"/>
        <v/>
      </c>
      <c r="CP216" s="65" t="str">
        <f t="shared" si="90"/>
        <v/>
      </c>
      <c r="CQ216" s="65" t="str">
        <f t="shared" si="91"/>
        <v/>
      </c>
      <c r="CR216" s="65" t="str">
        <f t="shared" si="92"/>
        <v/>
      </c>
      <c r="CS216" s="65" t="str">
        <f t="shared" si="93"/>
        <v/>
      </c>
      <c r="CT216" s="64" t="str">
        <f t="shared" si="94"/>
        <v/>
      </c>
      <c r="CU216" s="65" t="str">
        <f t="shared" si="95"/>
        <v/>
      </c>
      <c r="CV216" s="65" t="str">
        <f t="shared" si="96"/>
        <v/>
      </c>
      <c r="CW216" s="65" t="str">
        <f t="shared" si="97"/>
        <v/>
      </c>
      <c r="CX216" s="65" t="str">
        <f t="shared" si="98"/>
        <v/>
      </c>
      <c r="CY216" s="65" t="str">
        <f t="shared" si="99"/>
        <v/>
      </c>
    </row>
    <row r="217" spans="2:103" ht="15.75" customHeight="1" x14ac:dyDescent="0.25">
      <c r="B217" s="213" t="str">
        <f>IF('Emissions (daily means)'!D217="","",'Emissions (daily means)'!D217)</f>
        <v/>
      </c>
      <c r="C217" s="213" t="str">
        <f>IF('Emissions (daily means)'!B217="","",'Emissions (daily means)'!B217)</f>
        <v/>
      </c>
      <c r="D217" s="214" t="str">
        <f>IF('Emissions (daily means)'!E217="","",'Emissions (daily means)'!E217)</f>
        <v/>
      </c>
      <c r="E217" s="215" t="str">
        <f>IF('Emissions (daily means)'!F217="","",'Emissions (daily means)'!F217)</f>
        <v/>
      </c>
      <c r="F217" s="216" t="str">
        <f>IF($B217="","",IF('Emissions (daily means)'!$BI217=0,"*",IF('Emissions (daily means)'!I217="","*",'Emissions (daily means)'!I217)))</f>
        <v/>
      </c>
      <c r="G217" s="217" t="str">
        <f>IF($B217="","",IF('Emissions (daily means)'!$BI217=0,"*",IF('Emissions (daily means)'!J217="","*",'Emissions (daily means)'!J217)))</f>
        <v/>
      </c>
      <c r="H217" s="216" t="str">
        <f>IF($B217="","",IF('Emissions (daily means)'!$BI217=0,"*",IF('Emissions (daily means)'!K217="","*",'Emissions (daily means)'!K217)))</f>
        <v/>
      </c>
      <c r="I217" s="217" t="str">
        <f>IF($B217="","",IF('Emissions (daily means)'!$BI217=0,"*",IF('Emissions (daily means)'!L217="","*",'Emissions (daily means)'!L217)))</f>
        <v/>
      </c>
      <c r="J217" s="216" t="str">
        <f>IF($B217="","",IF('Emissions (daily means)'!$BI217=0,"*",IF('Emissions (daily means)'!M217="","*",'Emissions (daily means)'!M217)))</f>
        <v/>
      </c>
      <c r="K217" s="216" t="str">
        <f>IF($B217="","",IF('Emissions (daily means)'!$BI217=0,"*",IF('Emissions (daily means)'!N217="","*",'Emissions (daily means)'!N217)))</f>
        <v/>
      </c>
      <c r="L217" s="218" t="str">
        <f>IF($B217="","",IF('Emissions (daily means)'!$BI217=0,"*",IF('Emissions (daily means)'!O217="","*",'Emissions (daily means)'!O217)))</f>
        <v/>
      </c>
      <c r="M217" s="213" t="str">
        <f>IF($B217="","",IF('Emissions (daily means)'!$BI217=0,"*",IF('Emissions (daily means)'!P217="","*",'Emissions (daily means)'!P217)))</f>
        <v/>
      </c>
      <c r="N217" s="216" t="str">
        <f>IF($B217="","",IF('Emissions (daily means)'!$BI217=0,"*",IF('Emissions (daily means)'!Q217="","*",'Emissions (daily means)'!Q217)))</f>
        <v/>
      </c>
      <c r="O217" s="216" t="str">
        <f>IF($B217="","",IF('Emissions (daily means)'!$BI217=0,"*",IF('Emissions (daily means)'!R217="","*",'Emissions (daily means)'!R217)))</f>
        <v/>
      </c>
      <c r="P217" s="216" t="str">
        <f>IF($B217="","",IF('Emissions (daily means)'!$BI217=0,"*",IF('Emissions (daily means)'!S217="","*",'Emissions (daily means)'!S217)))</f>
        <v/>
      </c>
      <c r="Q217" s="219" t="str">
        <f>IF($B217="","",IF('Emissions (daily means)'!$BI217=0,"*",IF('Emissions (daily means)'!T217="","*",'Emissions (daily means)'!T217)))</f>
        <v/>
      </c>
      <c r="R217" s="220" t="str">
        <f>IF($B217="","",IF('Emissions (daily means)'!$BI217=0,"*",IF('Emissions (daily means)'!U217="","*",'Emissions (daily means)'!U217)))</f>
        <v/>
      </c>
      <c r="S217" s="217" t="str">
        <f>IF($B217="","",IF('Emissions (daily means)'!$BI217=0,"*",IF('Emissions (daily means)'!V217="","*",'Emissions (daily means)'!V217)))</f>
        <v/>
      </c>
      <c r="T217" s="216" t="str">
        <f>IF($B217="","",IF('Emissions (daily means)'!$BI217=0,"*",IF('Emissions (daily means)'!W217="","*",'Emissions (daily means)'!W217)))</f>
        <v/>
      </c>
      <c r="U217" s="219" t="str">
        <f>IF($B217="","",IF('Emissions (daily means)'!$BI217=0,"*",IF('Emissions (daily means)'!X217="","*",'Emissions (daily means)'!X217)))</f>
        <v/>
      </c>
      <c r="V217" s="221" t="str">
        <f>IF($B217="","",IF('Emissions (daily means)'!$BI217=0,"*",IF('Emissions (daily means)'!Y217="","*",'Emissions (daily means)'!Y217)))</f>
        <v/>
      </c>
      <c r="W217" s="217" t="str">
        <f>IF($B217="","",IF('Emissions (daily means)'!$BI217=0,"*",IF('Emissions (daily means)'!Z217="","*",'Emissions (daily means)'!Z217)))</f>
        <v/>
      </c>
      <c r="X217" s="217" t="str">
        <f>IF($B217="","",IF('Emissions (daily means)'!$BI217=0,"*",IF('Emissions (daily means)'!AA217="","*",'Emissions (daily means)'!AA217)))</f>
        <v/>
      </c>
      <c r="Y217" s="219" t="str">
        <f>IF($B217="","",IF('Emissions (daily means)'!$BI217=0,"*",IF('Emissions (daily means)'!AB217="","*",'Emissions (daily means)'!AB217)))</f>
        <v/>
      </c>
      <c r="Z217" s="220" t="str">
        <f>IF($B217="","",IF('Emissions (daily means)'!$BI217=0,"*",IF('Emissions (daily means)'!AC217="","*",'Emissions (daily means)'!AC217)))</f>
        <v/>
      </c>
      <c r="AA217" s="216" t="str">
        <f>IF($B217="","",IF('Emissions (daily means)'!$BI217=0,"*",IF('Emissions (daily means)'!AD217="","*",'Emissions (daily means)'!AD217)))</f>
        <v/>
      </c>
      <c r="AB217" s="216" t="str">
        <f>IF($B217="","",IF('Emissions (daily means)'!$BI217=0,"*",IF('Emissions (daily means)'!AE217="","*",'Emissions (daily means)'!AE217)))</f>
        <v/>
      </c>
      <c r="AC217" s="216" t="str">
        <f>IF($B217="","",IF('Emissions (daily means)'!$BI217=0,"*",IF('Emissions (daily means)'!AF217="","*",'Emissions (daily means)'!AF217)))</f>
        <v/>
      </c>
      <c r="AD217" s="216" t="str">
        <f>IF($B217="","",IF('Emissions (daily means)'!$BI217=0,"*",IF('Emissions (daily means)'!AG217="","*",'Emissions (daily means)'!AG217)))</f>
        <v/>
      </c>
      <c r="AE217" s="216" t="str">
        <f>IF($B217="","",IF('Emissions (daily means)'!$BI217=0,"*",IF('Emissions (daily means)'!AH217="","*",'Emissions (daily means)'!AH217)))</f>
        <v/>
      </c>
      <c r="AF217" s="216" t="str">
        <f>IF($B217="","",IF('Emissions (daily means)'!$BI217=0,"*",IF('Emissions (daily means)'!AI217="","*",'Emissions (daily means)'!AI217)))</f>
        <v/>
      </c>
      <c r="AG217" s="216" t="str">
        <f>IF($B217="","",IF('Emissions (daily means)'!$BI217=0,"*",IF('Emissions (daily means)'!AJ217="","*",'Emissions (daily means)'!AJ217)))</f>
        <v/>
      </c>
      <c r="AH217" s="217" t="str">
        <f>IF($B217="","",IF('Emissions (daily means)'!$BI217=0,"*",IF('Emissions (daily means)'!AK217="","*",'Emissions (daily means)'!AK217)))</f>
        <v/>
      </c>
      <c r="AI217" s="220" t="str">
        <f>IF($B217="","",IF('Emissions (daily means)'!$BI217=0,"*",IF('Emissions (daily means)'!AL217="","*",'Emissions (daily means)'!AL217)))</f>
        <v/>
      </c>
      <c r="AJ217" s="216" t="str">
        <f>IF($B217="","",IF('Emissions (daily means)'!$BI217=0,"*",IF('Emissions (daily means)'!AM217="","*",'Emissions (daily means)'!AM217)))</f>
        <v/>
      </c>
      <c r="AK217" s="223" t="str">
        <f>IF($B217="","",IF('Emissions (daily means)'!$BI217=0,"*",IF('Emissions (daily means)'!AN217="","*",'Emissions (daily means)'!AN217)))</f>
        <v/>
      </c>
      <c r="AL217" s="224" t="str">
        <f>IF($B217="","",IF('Emissions (daily means)'!$BI217=0,"*",IF('Emissions (daily means)'!AO217="","*",'Emissions (daily means)'!AO217)))</f>
        <v/>
      </c>
      <c r="AM217" s="225" t="str">
        <f>IF($B217="","",IF('Emissions (daily means)'!$BI217=0,"*",IF('Emissions (daily means)'!BC217="","*",'Emissions (daily means)'!BC217)))</f>
        <v/>
      </c>
      <c r="AN217" s="226" t="str">
        <f>IF($B217="","",IF('Emissions (daily means)'!$BI217=0,"*",IF('Emissions (daily means)'!BD217="","*",'Emissions (daily means)'!BD217)))</f>
        <v/>
      </c>
      <c r="AO217" s="227" t="str">
        <f>IF($B217="","",IF('Emissions (daily means)'!$BI217=0,"*",IF('Emissions (daily means)'!BE217="","*",'Emissions (daily means)'!BE217)))</f>
        <v/>
      </c>
      <c r="AP217" s="217"/>
      <c r="BI217" s="157" t="str">
        <f t="shared" si="78"/>
        <v/>
      </c>
      <c r="BJ217" s="157" t="str">
        <f t="shared" si="100"/>
        <v/>
      </c>
      <c r="BK217" s="66" t="str">
        <f t="shared" si="101"/>
        <v/>
      </c>
      <c r="BL217" s="65" t="str">
        <f t="shared" si="81"/>
        <v/>
      </c>
      <c r="BM217" s="64" t="str">
        <f t="shared" si="81"/>
        <v/>
      </c>
      <c r="BN217" s="64" t="str">
        <f t="shared" si="81"/>
        <v/>
      </c>
      <c r="BO217" s="64" t="str">
        <f t="shared" si="81"/>
        <v/>
      </c>
      <c r="BP217" s="65" t="str">
        <f t="shared" si="81"/>
        <v/>
      </c>
      <c r="BQ217" s="65" t="str">
        <f t="shared" si="80"/>
        <v/>
      </c>
      <c r="BR217" s="65" t="str">
        <f t="shared" si="80"/>
        <v/>
      </c>
      <c r="BS217" s="65" t="str">
        <f t="shared" si="80"/>
        <v/>
      </c>
      <c r="BT217" s="64" t="str">
        <f t="shared" si="80"/>
        <v/>
      </c>
      <c r="BU217" s="65" t="str">
        <f t="shared" si="80"/>
        <v/>
      </c>
      <c r="BV217" s="65" t="str">
        <f t="shared" si="80"/>
        <v/>
      </c>
      <c r="BW217" s="65" t="str">
        <f t="shared" si="80"/>
        <v/>
      </c>
      <c r="BX217" s="65" t="str">
        <f t="shared" si="80"/>
        <v/>
      </c>
      <c r="BY217" s="65" t="str">
        <f t="shared" si="80"/>
        <v/>
      </c>
      <c r="BZ217" s="169" t="str">
        <f t="shared" si="102"/>
        <v/>
      </c>
      <c r="CH217" s="157" t="str">
        <f t="shared" si="82"/>
        <v/>
      </c>
      <c r="CI217" s="157" t="str">
        <f t="shared" si="83"/>
        <v/>
      </c>
      <c r="CJ217" s="165" t="str">
        <f t="shared" si="84"/>
        <v/>
      </c>
      <c r="CK217" s="66" t="str">
        <f t="shared" si="85"/>
        <v/>
      </c>
      <c r="CL217" s="65" t="str">
        <f t="shared" si="86"/>
        <v/>
      </c>
      <c r="CM217" s="64" t="str">
        <f t="shared" si="87"/>
        <v/>
      </c>
      <c r="CN217" s="64" t="str">
        <f t="shared" si="88"/>
        <v/>
      </c>
      <c r="CO217" s="64" t="str">
        <f t="shared" si="89"/>
        <v/>
      </c>
      <c r="CP217" s="65" t="str">
        <f t="shared" si="90"/>
        <v/>
      </c>
      <c r="CQ217" s="65" t="str">
        <f t="shared" si="91"/>
        <v/>
      </c>
      <c r="CR217" s="65" t="str">
        <f t="shared" si="92"/>
        <v/>
      </c>
      <c r="CS217" s="65" t="str">
        <f t="shared" si="93"/>
        <v/>
      </c>
      <c r="CT217" s="64" t="str">
        <f t="shared" si="94"/>
        <v/>
      </c>
      <c r="CU217" s="65" t="str">
        <f t="shared" si="95"/>
        <v/>
      </c>
      <c r="CV217" s="65" t="str">
        <f t="shared" si="96"/>
        <v/>
      </c>
      <c r="CW217" s="65" t="str">
        <f t="shared" si="97"/>
        <v/>
      </c>
      <c r="CX217" s="65" t="str">
        <f t="shared" si="98"/>
        <v/>
      </c>
      <c r="CY217" s="65" t="str">
        <f t="shared" si="99"/>
        <v/>
      </c>
    </row>
    <row r="218" spans="2:103" ht="15.75" customHeight="1" x14ac:dyDescent="0.25">
      <c r="B218" s="213" t="str">
        <f>IF('Emissions (daily means)'!D218="","",'Emissions (daily means)'!D218)</f>
        <v/>
      </c>
      <c r="C218" s="213" t="str">
        <f>IF('Emissions (daily means)'!B218="","",'Emissions (daily means)'!B218)</f>
        <v/>
      </c>
      <c r="D218" s="214" t="str">
        <f>IF('Emissions (daily means)'!E218="","",'Emissions (daily means)'!E218)</f>
        <v/>
      </c>
      <c r="E218" s="215" t="str">
        <f>IF('Emissions (daily means)'!F218="","",'Emissions (daily means)'!F218)</f>
        <v/>
      </c>
      <c r="F218" s="216" t="str">
        <f>IF($B218="","",IF('Emissions (daily means)'!$BI218=0,"*",IF('Emissions (daily means)'!I218="","*",'Emissions (daily means)'!I218)))</f>
        <v/>
      </c>
      <c r="G218" s="217" t="str">
        <f>IF($B218="","",IF('Emissions (daily means)'!$BI218=0,"*",IF('Emissions (daily means)'!J218="","*",'Emissions (daily means)'!J218)))</f>
        <v/>
      </c>
      <c r="H218" s="216" t="str">
        <f>IF($B218="","",IF('Emissions (daily means)'!$BI218=0,"*",IF('Emissions (daily means)'!K218="","*",'Emissions (daily means)'!K218)))</f>
        <v/>
      </c>
      <c r="I218" s="217" t="str">
        <f>IF($B218="","",IF('Emissions (daily means)'!$BI218=0,"*",IF('Emissions (daily means)'!L218="","*",'Emissions (daily means)'!L218)))</f>
        <v/>
      </c>
      <c r="J218" s="216" t="str">
        <f>IF($B218="","",IF('Emissions (daily means)'!$BI218=0,"*",IF('Emissions (daily means)'!M218="","*",'Emissions (daily means)'!M218)))</f>
        <v/>
      </c>
      <c r="K218" s="216" t="str">
        <f>IF($B218="","",IF('Emissions (daily means)'!$BI218=0,"*",IF('Emissions (daily means)'!N218="","*",'Emissions (daily means)'!N218)))</f>
        <v/>
      </c>
      <c r="L218" s="218" t="str">
        <f>IF($B218="","",IF('Emissions (daily means)'!$BI218=0,"*",IF('Emissions (daily means)'!O218="","*",'Emissions (daily means)'!O218)))</f>
        <v/>
      </c>
      <c r="M218" s="213" t="str">
        <f>IF($B218="","",IF('Emissions (daily means)'!$BI218=0,"*",IF('Emissions (daily means)'!P218="","*",'Emissions (daily means)'!P218)))</f>
        <v/>
      </c>
      <c r="N218" s="216" t="str">
        <f>IF($B218="","",IF('Emissions (daily means)'!$BI218=0,"*",IF('Emissions (daily means)'!Q218="","*",'Emissions (daily means)'!Q218)))</f>
        <v/>
      </c>
      <c r="O218" s="216" t="str">
        <f>IF($B218="","",IF('Emissions (daily means)'!$BI218=0,"*",IF('Emissions (daily means)'!R218="","*",'Emissions (daily means)'!R218)))</f>
        <v/>
      </c>
      <c r="P218" s="216" t="str">
        <f>IF($B218="","",IF('Emissions (daily means)'!$BI218=0,"*",IF('Emissions (daily means)'!S218="","*",'Emissions (daily means)'!S218)))</f>
        <v/>
      </c>
      <c r="Q218" s="219" t="str">
        <f>IF($B218="","",IF('Emissions (daily means)'!$BI218=0,"*",IF('Emissions (daily means)'!T218="","*",'Emissions (daily means)'!T218)))</f>
        <v/>
      </c>
      <c r="R218" s="220" t="str">
        <f>IF($B218="","",IF('Emissions (daily means)'!$BI218=0,"*",IF('Emissions (daily means)'!U218="","*",'Emissions (daily means)'!U218)))</f>
        <v/>
      </c>
      <c r="S218" s="217" t="str">
        <f>IF($B218="","",IF('Emissions (daily means)'!$BI218=0,"*",IF('Emissions (daily means)'!V218="","*",'Emissions (daily means)'!V218)))</f>
        <v/>
      </c>
      <c r="T218" s="216" t="str">
        <f>IF($B218="","",IF('Emissions (daily means)'!$BI218=0,"*",IF('Emissions (daily means)'!W218="","*",'Emissions (daily means)'!W218)))</f>
        <v/>
      </c>
      <c r="U218" s="219" t="str">
        <f>IF($B218="","",IF('Emissions (daily means)'!$BI218=0,"*",IF('Emissions (daily means)'!X218="","*",'Emissions (daily means)'!X218)))</f>
        <v/>
      </c>
      <c r="V218" s="221" t="str">
        <f>IF($B218="","",IF('Emissions (daily means)'!$BI218=0,"*",IF('Emissions (daily means)'!Y218="","*",'Emissions (daily means)'!Y218)))</f>
        <v/>
      </c>
      <c r="W218" s="217" t="str">
        <f>IF($B218="","",IF('Emissions (daily means)'!$BI218=0,"*",IF('Emissions (daily means)'!Z218="","*",'Emissions (daily means)'!Z218)))</f>
        <v/>
      </c>
      <c r="X218" s="217" t="str">
        <f>IF($B218="","",IF('Emissions (daily means)'!$BI218=0,"*",IF('Emissions (daily means)'!AA218="","*",'Emissions (daily means)'!AA218)))</f>
        <v/>
      </c>
      <c r="Y218" s="219" t="str">
        <f>IF($B218="","",IF('Emissions (daily means)'!$BI218=0,"*",IF('Emissions (daily means)'!AB218="","*",'Emissions (daily means)'!AB218)))</f>
        <v/>
      </c>
      <c r="Z218" s="220" t="str">
        <f>IF($B218="","",IF('Emissions (daily means)'!$BI218=0,"*",IF('Emissions (daily means)'!AC218="","*",'Emissions (daily means)'!AC218)))</f>
        <v/>
      </c>
      <c r="AA218" s="216" t="str">
        <f>IF($B218="","",IF('Emissions (daily means)'!$BI218=0,"*",IF('Emissions (daily means)'!AD218="","*",'Emissions (daily means)'!AD218)))</f>
        <v/>
      </c>
      <c r="AB218" s="216" t="str">
        <f>IF($B218="","",IF('Emissions (daily means)'!$BI218=0,"*",IF('Emissions (daily means)'!AE218="","*",'Emissions (daily means)'!AE218)))</f>
        <v/>
      </c>
      <c r="AC218" s="216" t="str">
        <f>IF($B218="","",IF('Emissions (daily means)'!$BI218=0,"*",IF('Emissions (daily means)'!AF218="","*",'Emissions (daily means)'!AF218)))</f>
        <v/>
      </c>
      <c r="AD218" s="216" t="str">
        <f>IF($B218="","",IF('Emissions (daily means)'!$BI218=0,"*",IF('Emissions (daily means)'!AG218="","*",'Emissions (daily means)'!AG218)))</f>
        <v/>
      </c>
      <c r="AE218" s="216" t="str">
        <f>IF($B218="","",IF('Emissions (daily means)'!$BI218=0,"*",IF('Emissions (daily means)'!AH218="","*",'Emissions (daily means)'!AH218)))</f>
        <v/>
      </c>
      <c r="AF218" s="216" t="str">
        <f>IF($B218="","",IF('Emissions (daily means)'!$BI218=0,"*",IF('Emissions (daily means)'!AI218="","*",'Emissions (daily means)'!AI218)))</f>
        <v/>
      </c>
      <c r="AG218" s="216" t="str">
        <f>IF($B218="","",IF('Emissions (daily means)'!$BI218=0,"*",IF('Emissions (daily means)'!AJ218="","*",'Emissions (daily means)'!AJ218)))</f>
        <v/>
      </c>
      <c r="AH218" s="217" t="str">
        <f>IF($B218="","",IF('Emissions (daily means)'!$BI218=0,"*",IF('Emissions (daily means)'!AK218="","*",'Emissions (daily means)'!AK218)))</f>
        <v/>
      </c>
      <c r="AI218" s="220" t="str">
        <f>IF($B218="","",IF('Emissions (daily means)'!$BI218=0,"*",IF('Emissions (daily means)'!AL218="","*",'Emissions (daily means)'!AL218)))</f>
        <v/>
      </c>
      <c r="AJ218" s="216" t="str">
        <f>IF($B218="","",IF('Emissions (daily means)'!$BI218=0,"*",IF('Emissions (daily means)'!AM218="","*",'Emissions (daily means)'!AM218)))</f>
        <v/>
      </c>
      <c r="AK218" s="223" t="str">
        <f>IF($B218="","",IF('Emissions (daily means)'!$BI218=0,"*",IF('Emissions (daily means)'!AN218="","*",'Emissions (daily means)'!AN218)))</f>
        <v/>
      </c>
      <c r="AL218" s="224" t="str">
        <f>IF($B218="","",IF('Emissions (daily means)'!$BI218=0,"*",IF('Emissions (daily means)'!AO218="","*",'Emissions (daily means)'!AO218)))</f>
        <v/>
      </c>
      <c r="AM218" s="225" t="str">
        <f>IF($B218="","",IF('Emissions (daily means)'!$BI218=0,"*",IF('Emissions (daily means)'!BC218="","*",'Emissions (daily means)'!BC218)))</f>
        <v/>
      </c>
      <c r="AN218" s="226" t="str">
        <f>IF($B218="","",IF('Emissions (daily means)'!$BI218=0,"*",IF('Emissions (daily means)'!BD218="","*",'Emissions (daily means)'!BD218)))</f>
        <v/>
      </c>
      <c r="AO218" s="227" t="str">
        <f>IF($B218="","",IF('Emissions (daily means)'!$BI218=0,"*",IF('Emissions (daily means)'!BE218="","*",'Emissions (daily means)'!BE218)))</f>
        <v/>
      </c>
      <c r="AP218" s="217"/>
      <c r="BI218" s="157" t="str">
        <f t="shared" si="78"/>
        <v/>
      </c>
      <c r="BJ218" s="157" t="str">
        <f t="shared" si="100"/>
        <v/>
      </c>
      <c r="BK218" s="66" t="str">
        <f t="shared" si="101"/>
        <v/>
      </c>
      <c r="BL218" s="65" t="str">
        <f t="shared" si="81"/>
        <v/>
      </c>
      <c r="BM218" s="64" t="str">
        <f t="shared" si="81"/>
        <v/>
      </c>
      <c r="BN218" s="64" t="str">
        <f t="shared" si="81"/>
        <v/>
      </c>
      <c r="BO218" s="64" t="str">
        <f t="shared" si="81"/>
        <v/>
      </c>
      <c r="BP218" s="65" t="str">
        <f t="shared" si="81"/>
        <v/>
      </c>
      <c r="BQ218" s="65" t="str">
        <f t="shared" si="80"/>
        <v/>
      </c>
      <c r="BR218" s="65" t="str">
        <f t="shared" si="80"/>
        <v/>
      </c>
      <c r="BS218" s="65" t="str">
        <f t="shared" si="80"/>
        <v/>
      </c>
      <c r="BT218" s="64" t="str">
        <f t="shared" si="80"/>
        <v/>
      </c>
      <c r="BU218" s="65" t="str">
        <f t="shared" si="80"/>
        <v/>
      </c>
      <c r="BV218" s="65" t="str">
        <f t="shared" si="80"/>
        <v/>
      </c>
      <c r="BW218" s="65" t="str">
        <f t="shared" si="80"/>
        <v/>
      </c>
      <c r="BX218" s="65" t="str">
        <f t="shared" si="80"/>
        <v/>
      </c>
      <c r="BY218" s="65" t="str">
        <f t="shared" si="80"/>
        <v/>
      </c>
      <c r="BZ218" s="169" t="str">
        <f t="shared" si="102"/>
        <v/>
      </c>
      <c r="CH218" s="157" t="str">
        <f t="shared" si="82"/>
        <v/>
      </c>
      <c r="CI218" s="157" t="str">
        <f t="shared" si="83"/>
        <v/>
      </c>
      <c r="CJ218" s="165" t="str">
        <f t="shared" si="84"/>
        <v/>
      </c>
      <c r="CK218" s="66" t="str">
        <f t="shared" si="85"/>
        <v/>
      </c>
      <c r="CL218" s="65" t="str">
        <f t="shared" si="86"/>
        <v/>
      </c>
      <c r="CM218" s="64" t="str">
        <f t="shared" si="87"/>
        <v/>
      </c>
      <c r="CN218" s="64" t="str">
        <f t="shared" si="88"/>
        <v/>
      </c>
      <c r="CO218" s="64" t="str">
        <f t="shared" si="89"/>
        <v/>
      </c>
      <c r="CP218" s="65" t="str">
        <f t="shared" si="90"/>
        <v/>
      </c>
      <c r="CQ218" s="65" t="str">
        <f t="shared" si="91"/>
        <v/>
      </c>
      <c r="CR218" s="65" t="str">
        <f t="shared" si="92"/>
        <v/>
      </c>
      <c r="CS218" s="65" t="str">
        <f t="shared" si="93"/>
        <v/>
      </c>
      <c r="CT218" s="64" t="str">
        <f t="shared" si="94"/>
        <v/>
      </c>
      <c r="CU218" s="65" t="str">
        <f t="shared" si="95"/>
        <v/>
      </c>
      <c r="CV218" s="65" t="str">
        <f t="shared" si="96"/>
        <v/>
      </c>
      <c r="CW218" s="65" t="str">
        <f t="shared" si="97"/>
        <v/>
      </c>
      <c r="CX218" s="65" t="str">
        <f t="shared" si="98"/>
        <v/>
      </c>
      <c r="CY218" s="65" t="str">
        <f t="shared" si="99"/>
        <v/>
      </c>
    </row>
    <row r="219" spans="2:103" ht="15.75" customHeight="1" x14ac:dyDescent="0.25">
      <c r="B219" s="213" t="str">
        <f>IF('Emissions (daily means)'!D219="","",'Emissions (daily means)'!D219)</f>
        <v/>
      </c>
      <c r="C219" s="213" t="str">
        <f>IF('Emissions (daily means)'!B219="","",'Emissions (daily means)'!B219)</f>
        <v/>
      </c>
      <c r="D219" s="214" t="str">
        <f>IF('Emissions (daily means)'!E219="","",'Emissions (daily means)'!E219)</f>
        <v/>
      </c>
      <c r="E219" s="215" t="str">
        <f>IF('Emissions (daily means)'!F219="","",'Emissions (daily means)'!F219)</f>
        <v/>
      </c>
      <c r="F219" s="216" t="str">
        <f>IF($B219="","",IF('Emissions (daily means)'!$BI219=0,"*",IF('Emissions (daily means)'!I219="","*",'Emissions (daily means)'!I219)))</f>
        <v/>
      </c>
      <c r="G219" s="217" t="str">
        <f>IF($B219="","",IF('Emissions (daily means)'!$BI219=0,"*",IF('Emissions (daily means)'!J219="","*",'Emissions (daily means)'!J219)))</f>
        <v/>
      </c>
      <c r="H219" s="216" t="str">
        <f>IF($B219="","",IF('Emissions (daily means)'!$BI219=0,"*",IF('Emissions (daily means)'!K219="","*",'Emissions (daily means)'!K219)))</f>
        <v/>
      </c>
      <c r="I219" s="217" t="str">
        <f>IF($B219="","",IF('Emissions (daily means)'!$BI219=0,"*",IF('Emissions (daily means)'!L219="","*",'Emissions (daily means)'!L219)))</f>
        <v/>
      </c>
      <c r="J219" s="216" t="str">
        <f>IF($B219="","",IF('Emissions (daily means)'!$BI219=0,"*",IF('Emissions (daily means)'!M219="","*",'Emissions (daily means)'!M219)))</f>
        <v/>
      </c>
      <c r="K219" s="216" t="str">
        <f>IF($B219="","",IF('Emissions (daily means)'!$BI219=0,"*",IF('Emissions (daily means)'!N219="","*",'Emissions (daily means)'!N219)))</f>
        <v/>
      </c>
      <c r="L219" s="218" t="str">
        <f>IF($B219="","",IF('Emissions (daily means)'!$BI219=0,"*",IF('Emissions (daily means)'!O219="","*",'Emissions (daily means)'!O219)))</f>
        <v/>
      </c>
      <c r="M219" s="213" t="str">
        <f>IF($B219="","",IF('Emissions (daily means)'!$BI219=0,"*",IF('Emissions (daily means)'!P219="","*",'Emissions (daily means)'!P219)))</f>
        <v/>
      </c>
      <c r="N219" s="216" t="str">
        <f>IF($B219="","",IF('Emissions (daily means)'!$BI219=0,"*",IF('Emissions (daily means)'!Q219="","*",'Emissions (daily means)'!Q219)))</f>
        <v/>
      </c>
      <c r="O219" s="216" t="str">
        <f>IF($B219="","",IF('Emissions (daily means)'!$BI219=0,"*",IF('Emissions (daily means)'!R219="","*",'Emissions (daily means)'!R219)))</f>
        <v/>
      </c>
      <c r="P219" s="216" t="str">
        <f>IF($B219="","",IF('Emissions (daily means)'!$BI219=0,"*",IF('Emissions (daily means)'!S219="","*",'Emissions (daily means)'!S219)))</f>
        <v/>
      </c>
      <c r="Q219" s="219" t="str">
        <f>IF($B219="","",IF('Emissions (daily means)'!$BI219=0,"*",IF('Emissions (daily means)'!T219="","*",'Emissions (daily means)'!T219)))</f>
        <v/>
      </c>
      <c r="R219" s="220" t="str">
        <f>IF($B219="","",IF('Emissions (daily means)'!$BI219=0,"*",IF('Emissions (daily means)'!U219="","*",'Emissions (daily means)'!U219)))</f>
        <v/>
      </c>
      <c r="S219" s="217" t="str">
        <f>IF($B219="","",IF('Emissions (daily means)'!$BI219=0,"*",IF('Emissions (daily means)'!V219="","*",'Emissions (daily means)'!V219)))</f>
        <v/>
      </c>
      <c r="T219" s="216" t="str">
        <f>IF($B219="","",IF('Emissions (daily means)'!$BI219=0,"*",IF('Emissions (daily means)'!W219="","*",'Emissions (daily means)'!W219)))</f>
        <v/>
      </c>
      <c r="U219" s="219" t="str">
        <f>IF($B219="","",IF('Emissions (daily means)'!$BI219=0,"*",IF('Emissions (daily means)'!X219="","*",'Emissions (daily means)'!X219)))</f>
        <v/>
      </c>
      <c r="V219" s="221" t="str">
        <f>IF($B219="","",IF('Emissions (daily means)'!$BI219=0,"*",IF('Emissions (daily means)'!Y219="","*",'Emissions (daily means)'!Y219)))</f>
        <v/>
      </c>
      <c r="W219" s="217" t="str">
        <f>IF($B219="","",IF('Emissions (daily means)'!$BI219=0,"*",IF('Emissions (daily means)'!Z219="","*",'Emissions (daily means)'!Z219)))</f>
        <v/>
      </c>
      <c r="X219" s="217" t="str">
        <f>IF($B219="","",IF('Emissions (daily means)'!$BI219=0,"*",IF('Emissions (daily means)'!AA219="","*",'Emissions (daily means)'!AA219)))</f>
        <v/>
      </c>
      <c r="Y219" s="219" t="str">
        <f>IF($B219="","",IF('Emissions (daily means)'!$BI219=0,"*",IF('Emissions (daily means)'!AB219="","*",'Emissions (daily means)'!AB219)))</f>
        <v/>
      </c>
      <c r="Z219" s="220" t="str">
        <f>IF($B219="","",IF('Emissions (daily means)'!$BI219=0,"*",IF('Emissions (daily means)'!AC219="","*",'Emissions (daily means)'!AC219)))</f>
        <v/>
      </c>
      <c r="AA219" s="216" t="str">
        <f>IF($B219="","",IF('Emissions (daily means)'!$BI219=0,"*",IF('Emissions (daily means)'!AD219="","*",'Emissions (daily means)'!AD219)))</f>
        <v/>
      </c>
      <c r="AB219" s="216" t="str">
        <f>IF($B219="","",IF('Emissions (daily means)'!$BI219=0,"*",IF('Emissions (daily means)'!AE219="","*",'Emissions (daily means)'!AE219)))</f>
        <v/>
      </c>
      <c r="AC219" s="216" t="str">
        <f>IF($B219="","",IF('Emissions (daily means)'!$BI219=0,"*",IF('Emissions (daily means)'!AF219="","*",'Emissions (daily means)'!AF219)))</f>
        <v/>
      </c>
      <c r="AD219" s="216" t="str">
        <f>IF($B219="","",IF('Emissions (daily means)'!$BI219=0,"*",IF('Emissions (daily means)'!AG219="","*",'Emissions (daily means)'!AG219)))</f>
        <v/>
      </c>
      <c r="AE219" s="216" t="str">
        <f>IF($B219="","",IF('Emissions (daily means)'!$BI219=0,"*",IF('Emissions (daily means)'!AH219="","*",'Emissions (daily means)'!AH219)))</f>
        <v/>
      </c>
      <c r="AF219" s="216" t="str">
        <f>IF($B219="","",IF('Emissions (daily means)'!$BI219=0,"*",IF('Emissions (daily means)'!AI219="","*",'Emissions (daily means)'!AI219)))</f>
        <v/>
      </c>
      <c r="AG219" s="216" t="str">
        <f>IF($B219="","",IF('Emissions (daily means)'!$BI219=0,"*",IF('Emissions (daily means)'!AJ219="","*",'Emissions (daily means)'!AJ219)))</f>
        <v/>
      </c>
      <c r="AH219" s="217" t="str">
        <f>IF($B219="","",IF('Emissions (daily means)'!$BI219=0,"*",IF('Emissions (daily means)'!AK219="","*",'Emissions (daily means)'!AK219)))</f>
        <v/>
      </c>
      <c r="AI219" s="220" t="str">
        <f>IF($B219="","",IF('Emissions (daily means)'!$BI219=0,"*",IF('Emissions (daily means)'!AL219="","*",'Emissions (daily means)'!AL219)))</f>
        <v/>
      </c>
      <c r="AJ219" s="216" t="str">
        <f>IF($B219="","",IF('Emissions (daily means)'!$BI219=0,"*",IF('Emissions (daily means)'!AM219="","*",'Emissions (daily means)'!AM219)))</f>
        <v/>
      </c>
      <c r="AK219" s="223" t="str">
        <f>IF($B219="","",IF('Emissions (daily means)'!$BI219=0,"*",IF('Emissions (daily means)'!AN219="","*",'Emissions (daily means)'!AN219)))</f>
        <v/>
      </c>
      <c r="AL219" s="224" t="str">
        <f>IF($B219="","",IF('Emissions (daily means)'!$BI219=0,"*",IF('Emissions (daily means)'!AO219="","*",'Emissions (daily means)'!AO219)))</f>
        <v/>
      </c>
      <c r="AM219" s="225" t="str">
        <f>IF($B219="","",IF('Emissions (daily means)'!$BI219=0,"*",IF('Emissions (daily means)'!BC219="","*",'Emissions (daily means)'!BC219)))</f>
        <v/>
      </c>
      <c r="AN219" s="226" t="str">
        <f>IF($B219="","",IF('Emissions (daily means)'!$BI219=0,"*",IF('Emissions (daily means)'!BD219="","*",'Emissions (daily means)'!BD219)))</f>
        <v/>
      </c>
      <c r="AO219" s="227" t="str">
        <f>IF($B219="","",IF('Emissions (daily means)'!$BI219=0,"*",IF('Emissions (daily means)'!BE219="","*",'Emissions (daily means)'!BE219)))</f>
        <v/>
      </c>
      <c r="AP219" s="217"/>
      <c r="BI219" s="157" t="str">
        <f t="shared" si="78"/>
        <v/>
      </c>
      <c r="BJ219" s="157" t="str">
        <f t="shared" si="100"/>
        <v/>
      </c>
      <c r="BK219" s="66" t="str">
        <f t="shared" si="101"/>
        <v/>
      </c>
      <c r="BL219" s="65" t="str">
        <f t="shared" si="81"/>
        <v/>
      </c>
      <c r="BM219" s="64" t="str">
        <f t="shared" si="81"/>
        <v/>
      </c>
      <c r="BN219" s="64" t="str">
        <f t="shared" si="81"/>
        <v/>
      </c>
      <c r="BO219" s="64" t="str">
        <f t="shared" si="81"/>
        <v/>
      </c>
      <c r="BP219" s="65" t="str">
        <f t="shared" si="81"/>
        <v/>
      </c>
      <c r="BQ219" s="65" t="str">
        <f t="shared" si="80"/>
        <v/>
      </c>
      <c r="BR219" s="65" t="str">
        <f t="shared" si="80"/>
        <v/>
      </c>
      <c r="BS219" s="65" t="str">
        <f t="shared" si="80"/>
        <v/>
      </c>
      <c r="BT219" s="64" t="str">
        <f t="shared" si="80"/>
        <v/>
      </c>
      <c r="BU219" s="65" t="str">
        <f t="shared" si="80"/>
        <v/>
      </c>
      <c r="BV219" s="65" t="str">
        <f t="shared" si="80"/>
        <v/>
      </c>
      <c r="BW219" s="65" t="str">
        <f t="shared" si="80"/>
        <v/>
      </c>
      <c r="BX219" s="65" t="str">
        <f t="shared" si="80"/>
        <v/>
      </c>
      <c r="BY219" s="65" t="str">
        <f t="shared" si="80"/>
        <v/>
      </c>
      <c r="BZ219" s="169" t="str">
        <f t="shared" si="102"/>
        <v/>
      </c>
      <c r="CH219" s="157" t="str">
        <f t="shared" si="82"/>
        <v/>
      </c>
      <c r="CI219" s="157" t="str">
        <f t="shared" si="83"/>
        <v/>
      </c>
      <c r="CJ219" s="165" t="str">
        <f t="shared" si="84"/>
        <v/>
      </c>
      <c r="CK219" s="66" t="str">
        <f t="shared" si="85"/>
        <v/>
      </c>
      <c r="CL219" s="65" t="str">
        <f t="shared" si="86"/>
        <v/>
      </c>
      <c r="CM219" s="64" t="str">
        <f t="shared" si="87"/>
        <v/>
      </c>
      <c r="CN219" s="64" t="str">
        <f t="shared" si="88"/>
        <v/>
      </c>
      <c r="CO219" s="64" t="str">
        <f t="shared" si="89"/>
        <v/>
      </c>
      <c r="CP219" s="65" t="str">
        <f t="shared" si="90"/>
        <v/>
      </c>
      <c r="CQ219" s="65" t="str">
        <f t="shared" si="91"/>
        <v/>
      </c>
      <c r="CR219" s="65" t="str">
        <f t="shared" si="92"/>
        <v/>
      </c>
      <c r="CS219" s="65" t="str">
        <f t="shared" si="93"/>
        <v/>
      </c>
      <c r="CT219" s="64" t="str">
        <f t="shared" si="94"/>
        <v/>
      </c>
      <c r="CU219" s="65" t="str">
        <f t="shared" si="95"/>
        <v/>
      </c>
      <c r="CV219" s="65" t="str">
        <f t="shared" si="96"/>
        <v/>
      </c>
      <c r="CW219" s="65" t="str">
        <f t="shared" si="97"/>
        <v/>
      </c>
      <c r="CX219" s="65" t="str">
        <f t="shared" si="98"/>
        <v/>
      </c>
      <c r="CY219" s="65" t="str">
        <f t="shared" si="99"/>
        <v/>
      </c>
    </row>
    <row r="220" spans="2:103" ht="15.75" customHeight="1" x14ac:dyDescent="0.25">
      <c r="B220" s="213" t="str">
        <f>IF('Emissions (daily means)'!D220="","",'Emissions (daily means)'!D220)</f>
        <v/>
      </c>
      <c r="C220" s="213" t="str">
        <f>IF('Emissions (daily means)'!B220="","",'Emissions (daily means)'!B220)</f>
        <v/>
      </c>
      <c r="D220" s="214" t="str">
        <f>IF('Emissions (daily means)'!E220="","",'Emissions (daily means)'!E220)</f>
        <v/>
      </c>
      <c r="E220" s="215" t="str">
        <f>IF('Emissions (daily means)'!F220="","",'Emissions (daily means)'!F220)</f>
        <v/>
      </c>
      <c r="F220" s="216" t="str">
        <f>IF($B220="","",IF('Emissions (daily means)'!$BI220=0,"*",IF('Emissions (daily means)'!I220="","*",'Emissions (daily means)'!I220)))</f>
        <v/>
      </c>
      <c r="G220" s="217" t="str">
        <f>IF($B220="","",IF('Emissions (daily means)'!$BI220=0,"*",IF('Emissions (daily means)'!J220="","*",'Emissions (daily means)'!J220)))</f>
        <v/>
      </c>
      <c r="H220" s="216" t="str">
        <f>IF($B220="","",IF('Emissions (daily means)'!$BI220=0,"*",IF('Emissions (daily means)'!K220="","*",'Emissions (daily means)'!K220)))</f>
        <v/>
      </c>
      <c r="I220" s="217" t="str">
        <f>IF($B220="","",IF('Emissions (daily means)'!$BI220=0,"*",IF('Emissions (daily means)'!L220="","*",'Emissions (daily means)'!L220)))</f>
        <v/>
      </c>
      <c r="J220" s="216" t="str">
        <f>IF($B220="","",IF('Emissions (daily means)'!$BI220=0,"*",IF('Emissions (daily means)'!M220="","*",'Emissions (daily means)'!M220)))</f>
        <v/>
      </c>
      <c r="K220" s="216" t="str">
        <f>IF($B220="","",IF('Emissions (daily means)'!$BI220=0,"*",IF('Emissions (daily means)'!N220="","*",'Emissions (daily means)'!N220)))</f>
        <v/>
      </c>
      <c r="L220" s="218" t="str">
        <f>IF($B220="","",IF('Emissions (daily means)'!$BI220=0,"*",IF('Emissions (daily means)'!O220="","*",'Emissions (daily means)'!O220)))</f>
        <v/>
      </c>
      <c r="M220" s="213" t="str">
        <f>IF($B220="","",IF('Emissions (daily means)'!$BI220=0,"*",IF('Emissions (daily means)'!P220="","*",'Emissions (daily means)'!P220)))</f>
        <v/>
      </c>
      <c r="N220" s="216" t="str">
        <f>IF($B220="","",IF('Emissions (daily means)'!$BI220=0,"*",IF('Emissions (daily means)'!Q220="","*",'Emissions (daily means)'!Q220)))</f>
        <v/>
      </c>
      <c r="O220" s="216" t="str">
        <f>IF($B220="","",IF('Emissions (daily means)'!$BI220=0,"*",IF('Emissions (daily means)'!R220="","*",'Emissions (daily means)'!R220)))</f>
        <v/>
      </c>
      <c r="P220" s="216" t="str">
        <f>IF($B220="","",IF('Emissions (daily means)'!$BI220=0,"*",IF('Emissions (daily means)'!S220="","*",'Emissions (daily means)'!S220)))</f>
        <v/>
      </c>
      <c r="Q220" s="219" t="str">
        <f>IF($B220="","",IF('Emissions (daily means)'!$BI220=0,"*",IF('Emissions (daily means)'!T220="","*",'Emissions (daily means)'!T220)))</f>
        <v/>
      </c>
      <c r="R220" s="220" t="str">
        <f>IF($B220="","",IF('Emissions (daily means)'!$BI220=0,"*",IF('Emissions (daily means)'!U220="","*",'Emissions (daily means)'!U220)))</f>
        <v/>
      </c>
      <c r="S220" s="217" t="str">
        <f>IF($B220="","",IF('Emissions (daily means)'!$BI220=0,"*",IF('Emissions (daily means)'!V220="","*",'Emissions (daily means)'!V220)))</f>
        <v/>
      </c>
      <c r="T220" s="216" t="str">
        <f>IF($B220="","",IF('Emissions (daily means)'!$BI220=0,"*",IF('Emissions (daily means)'!W220="","*",'Emissions (daily means)'!W220)))</f>
        <v/>
      </c>
      <c r="U220" s="219" t="str">
        <f>IF($B220="","",IF('Emissions (daily means)'!$BI220=0,"*",IF('Emissions (daily means)'!X220="","*",'Emissions (daily means)'!X220)))</f>
        <v/>
      </c>
      <c r="V220" s="221" t="str">
        <f>IF($B220="","",IF('Emissions (daily means)'!$BI220=0,"*",IF('Emissions (daily means)'!Y220="","*",'Emissions (daily means)'!Y220)))</f>
        <v/>
      </c>
      <c r="W220" s="217" t="str">
        <f>IF($B220="","",IF('Emissions (daily means)'!$BI220=0,"*",IF('Emissions (daily means)'!Z220="","*",'Emissions (daily means)'!Z220)))</f>
        <v/>
      </c>
      <c r="X220" s="217" t="str">
        <f>IF($B220="","",IF('Emissions (daily means)'!$BI220=0,"*",IF('Emissions (daily means)'!AA220="","*",'Emissions (daily means)'!AA220)))</f>
        <v/>
      </c>
      <c r="Y220" s="219" t="str">
        <f>IF($B220="","",IF('Emissions (daily means)'!$BI220=0,"*",IF('Emissions (daily means)'!AB220="","*",'Emissions (daily means)'!AB220)))</f>
        <v/>
      </c>
      <c r="Z220" s="220" t="str">
        <f>IF($B220="","",IF('Emissions (daily means)'!$BI220=0,"*",IF('Emissions (daily means)'!AC220="","*",'Emissions (daily means)'!AC220)))</f>
        <v/>
      </c>
      <c r="AA220" s="216" t="str">
        <f>IF($B220="","",IF('Emissions (daily means)'!$BI220=0,"*",IF('Emissions (daily means)'!AD220="","*",'Emissions (daily means)'!AD220)))</f>
        <v/>
      </c>
      <c r="AB220" s="216" t="str">
        <f>IF($B220="","",IF('Emissions (daily means)'!$BI220=0,"*",IF('Emissions (daily means)'!AE220="","*",'Emissions (daily means)'!AE220)))</f>
        <v/>
      </c>
      <c r="AC220" s="216" t="str">
        <f>IF($B220="","",IF('Emissions (daily means)'!$BI220=0,"*",IF('Emissions (daily means)'!AF220="","*",'Emissions (daily means)'!AF220)))</f>
        <v/>
      </c>
      <c r="AD220" s="216" t="str">
        <f>IF($B220="","",IF('Emissions (daily means)'!$BI220=0,"*",IF('Emissions (daily means)'!AG220="","*",'Emissions (daily means)'!AG220)))</f>
        <v/>
      </c>
      <c r="AE220" s="216" t="str">
        <f>IF($B220="","",IF('Emissions (daily means)'!$BI220=0,"*",IF('Emissions (daily means)'!AH220="","*",'Emissions (daily means)'!AH220)))</f>
        <v/>
      </c>
      <c r="AF220" s="216" t="str">
        <f>IF($B220="","",IF('Emissions (daily means)'!$BI220=0,"*",IF('Emissions (daily means)'!AI220="","*",'Emissions (daily means)'!AI220)))</f>
        <v/>
      </c>
      <c r="AG220" s="216" t="str">
        <f>IF($B220="","",IF('Emissions (daily means)'!$BI220=0,"*",IF('Emissions (daily means)'!AJ220="","*",'Emissions (daily means)'!AJ220)))</f>
        <v/>
      </c>
      <c r="AH220" s="217" t="str">
        <f>IF($B220="","",IF('Emissions (daily means)'!$BI220=0,"*",IF('Emissions (daily means)'!AK220="","*",'Emissions (daily means)'!AK220)))</f>
        <v/>
      </c>
      <c r="AI220" s="220" t="str">
        <f>IF($B220="","",IF('Emissions (daily means)'!$BI220=0,"*",IF('Emissions (daily means)'!AL220="","*",'Emissions (daily means)'!AL220)))</f>
        <v/>
      </c>
      <c r="AJ220" s="216" t="str">
        <f>IF($B220="","",IF('Emissions (daily means)'!$BI220=0,"*",IF('Emissions (daily means)'!AM220="","*",'Emissions (daily means)'!AM220)))</f>
        <v/>
      </c>
      <c r="AK220" s="223" t="str">
        <f>IF($B220="","",IF('Emissions (daily means)'!$BI220=0,"*",IF('Emissions (daily means)'!AN220="","*",'Emissions (daily means)'!AN220)))</f>
        <v/>
      </c>
      <c r="AL220" s="224" t="str">
        <f>IF($B220="","",IF('Emissions (daily means)'!$BI220=0,"*",IF('Emissions (daily means)'!AO220="","*",'Emissions (daily means)'!AO220)))</f>
        <v/>
      </c>
      <c r="AM220" s="225" t="str">
        <f>IF($B220="","",IF('Emissions (daily means)'!$BI220=0,"*",IF('Emissions (daily means)'!BC220="","*",'Emissions (daily means)'!BC220)))</f>
        <v/>
      </c>
      <c r="AN220" s="226" t="str">
        <f>IF($B220="","",IF('Emissions (daily means)'!$BI220=0,"*",IF('Emissions (daily means)'!BD220="","*",'Emissions (daily means)'!BD220)))</f>
        <v/>
      </c>
      <c r="AO220" s="227" t="str">
        <f>IF($B220="","",IF('Emissions (daily means)'!$BI220=0,"*",IF('Emissions (daily means)'!BE220="","*",'Emissions (daily means)'!BE220)))</f>
        <v/>
      </c>
      <c r="AP220" s="217"/>
      <c r="BI220" s="157" t="str">
        <f t="shared" si="78"/>
        <v/>
      </c>
      <c r="BJ220" s="157" t="str">
        <f t="shared" si="100"/>
        <v/>
      </c>
      <c r="BK220" s="66" t="str">
        <f t="shared" si="101"/>
        <v/>
      </c>
      <c r="BL220" s="65" t="str">
        <f t="shared" si="81"/>
        <v/>
      </c>
      <c r="BM220" s="64" t="str">
        <f t="shared" si="81"/>
        <v/>
      </c>
      <c r="BN220" s="64" t="str">
        <f t="shared" si="81"/>
        <v/>
      </c>
      <c r="BO220" s="64" t="str">
        <f t="shared" si="81"/>
        <v/>
      </c>
      <c r="BP220" s="65" t="str">
        <f t="shared" si="81"/>
        <v/>
      </c>
      <c r="BQ220" s="65" t="str">
        <f t="shared" si="80"/>
        <v/>
      </c>
      <c r="BR220" s="65" t="str">
        <f t="shared" si="80"/>
        <v/>
      </c>
      <c r="BS220" s="65" t="str">
        <f t="shared" si="80"/>
        <v/>
      </c>
      <c r="BT220" s="64" t="str">
        <f t="shared" si="80"/>
        <v/>
      </c>
      <c r="BU220" s="65" t="str">
        <f t="shared" si="80"/>
        <v/>
      </c>
      <c r="BV220" s="65" t="str">
        <f t="shared" si="80"/>
        <v/>
      </c>
      <c r="BW220" s="65" t="str">
        <f t="shared" si="80"/>
        <v/>
      </c>
      <c r="BX220" s="65" t="str">
        <f t="shared" si="80"/>
        <v/>
      </c>
      <c r="BY220" s="65" t="str">
        <f t="shared" si="80"/>
        <v/>
      </c>
      <c r="BZ220" s="169" t="str">
        <f t="shared" si="102"/>
        <v/>
      </c>
      <c r="CH220" s="157" t="str">
        <f t="shared" si="82"/>
        <v/>
      </c>
      <c r="CI220" s="157" t="str">
        <f t="shared" si="83"/>
        <v/>
      </c>
      <c r="CJ220" s="165" t="str">
        <f t="shared" si="84"/>
        <v/>
      </c>
      <c r="CK220" s="66" t="str">
        <f t="shared" si="85"/>
        <v/>
      </c>
      <c r="CL220" s="65" t="str">
        <f t="shared" si="86"/>
        <v/>
      </c>
      <c r="CM220" s="64" t="str">
        <f t="shared" si="87"/>
        <v/>
      </c>
      <c r="CN220" s="64" t="str">
        <f t="shared" si="88"/>
        <v/>
      </c>
      <c r="CO220" s="64" t="str">
        <f t="shared" si="89"/>
        <v/>
      </c>
      <c r="CP220" s="65" t="str">
        <f t="shared" si="90"/>
        <v/>
      </c>
      <c r="CQ220" s="65" t="str">
        <f t="shared" si="91"/>
        <v/>
      </c>
      <c r="CR220" s="65" t="str">
        <f t="shared" si="92"/>
        <v/>
      </c>
      <c r="CS220" s="65" t="str">
        <f t="shared" si="93"/>
        <v/>
      </c>
      <c r="CT220" s="64" t="str">
        <f t="shared" si="94"/>
        <v/>
      </c>
      <c r="CU220" s="65" t="str">
        <f t="shared" si="95"/>
        <v/>
      </c>
      <c r="CV220" s="65" t="str">
        <f t="shared" si="96"/>
        <v/>
      </c>
      <c r="CW220" s="65" t="str">
        <f t="shared" si="97"/>
        <v/>
      </c>
      <c r="CX220" s="65" t="str">
        <f t="shared" si="98"/>
        <v/>
      </c>
      <c r="CY220" s="65" t="str">
        <f t="shared" si="99"/>
        <v/>
      </c>
    </row>
    <row r="221" spans="2:103" ht="15.75" customHeight="1" x14ac:dyDescent="0.25">
      <c r="B221" s="213" t="str">
        <f>IF('Emissions (daily means)'!D221="","",'Emissions (daily means)'!D221)</f>
        <v/>
      </c>
      <c r="C221" s="213" t="str">
        <f>IF('Emissions (daily means)'!B221="","",'Emissions (daily means)'!B221)</f>
        <v/>
      </c>
      <c r="D221" s="214" t="str">
        <f>IF('Emissions (daily means)'!E221="","",'Emissions (daily means)'!E221)</f>
        <v/>
      </c>
      <c r="E221" s="215" t="str">
        <f>IF('Emissions (daily means)'!F221="","",'Emissions (daily means)'!F221)</f>
        <v/>
      </c>
      <c r="F221" s="216" t="str">
        <f>IF($B221="","",IF('Emissions (daily means)'!$BI221=0,"*",IF('Emissions (daily means)'!I221="","*",'Emissions (daily means)'!I221)))</f>
        <v/>
      </c>
      <c r="G221" s="217" t="str">
        <f>IF($B221="","",IF('Emissions (daily means)'!$BI221=0,"*",IF('Emissions (daily means)'!J221="","*",'Emissions (daily means)'!J221)))</f>
        <v/>
      </c>
      <c r="H221" s="216" t="str">
        <f>IF($B221="","",IF('Emissions (daily means)'!$BI221=0,"*",IF('Emissions (daily means)'!K221="","*",'Emissions (daily means)'!K221)))</f>
        <v/>
      </c>
      <c r="I221" s="217" t="str">
        <f>IF($B221="","",IF('Emissions (daily means)'!$BI221=0,"*",IF('Emissions (daily means)'!L221="","*",'Emissions (daily means)'!L221)))</f>
        <v/>
      </c>
      <c r="J221" s="216" t="str">
        <f>IF($B221="","",IF('Emissions (daily means)'!$BI221=0,"*",IF('Emissions (daily means)'!M221="","*",'Emissions (daily means)'!M221)))</f>
        <v/>
      </c>
      <c r="K221" s="216" t="str">
        <f>IF($B221="","",IF('Emissions (daily means)'!$BI221=0,"*",IF('Emissions (daily means)'!N221="","*",'Emissions (daily means)'!N221)))</f>
        <v/>
      </c>
      <c r="L221" s="218" t="str">
        <f>IF($B221="","",IF('Emissions (daily means)'!$BI221=0,"*",IF('Emissions (daily means)'!O221="","*",'Emissions (daily means)'!O221)))</f>
        <v/>
      </c>
      <c r="M221" s="213" t="str">
        <f>IF($B221="","",IF('Emissions (daily means)'!$BI221=0,"*",IF('Emissions (daily means)'!P221="","*",'Emissions (daily means)'!P221)))</f>
        <v/>
      </c>
      <c r="N221" s="216" t="str">
        <f>IF($B221="","",IF('Emissions (daily means)'!$BI221=0,"*",IF('Emissions (daily means)'!Q221="","*",'Emissions (daily means)'!Q221)))</f>
        <v/>
      </c>
      <c r="O221" s="216" t="str">
        <f>IF($B221="","",IF('Emissions (daily means)'!$BI221=0,"*",IF('Emissions (daily means)'!R221="","*",'Emissions (daily means)'!R221)))</f>
        <v/>
      </c>
      <c r="P221" s="216" t="str">
        <f>IF($B221="","",IF('Emissions (daily means)'!$BI221=0,"*",IF('Emissions (daily means)'!S221="","*",'Emissions (daily means)'!S221)))</f>
        <v/>
      </c>
      <c r="Q221" s="219" t="str">
        <f>IF($B221="","",IF('Emissions (daily means)'!$BI221=0,"*",IF('Emissions (daily means)'!T221="","*",'Emissions (daily means)'!T221)))</f>
        <v/>
      </c>
      <c r="R221" s="220" t="str">
        <f>IF($B221="","",IF('Emissions (daily means)'!$BI221=0,"*",IF('Emissions (daily means)'!U221="","*",'Emissions (daily means)'!U221)))</f>
        <v/>
      </c>
      <c r="S221" s="217" t="str">
        <f>IF($B221="","",IF('Emissions (daily means)'!$BI221=0,"*",IF('Emissions (daily means)'!V221="","*",'Emissions (daily means)'!V221)))</f>
        <v/>
      </c>
      <c r="T221" s="216" t="str">
        <f>IF($B221="","",IF('Emissions (daily means)'!$BI221=0,"*",IF('Emissions (daily means)'!W221="","*",'Emissions (daily means)'!W221)))</f>
        <v/>
      </c>
      <c r="U221" s="219" t="str">
        <f>IF($B221="","",IF('Emissions (daily means)'!$BI221=0,"*",IF('Emissions (daily means)'!X221="","*",'Emissions (daily means)'!X221)))</f>
        <v/>
      </c>
      <c r="V221" s="221" t="str">
        <f>IF($B221="","",IF('Emissions (daily means)'!$BI221=0,"*",IF('Emissions (daily means)'!Y221="","*",'Emissions (daily means)'!Y221)))</f>
        <v/>
      </c>
      <c r="W221" s="217" t="str">
        <f>IF($B221="","",IF('Emissions (daily means)'!$BI221=0,"*",IF('Emissions (daily means)'!Z221="","*",'Emissions (daily means)'!Z221)))</f>
        <v/>
      </c>
      <c r="X221" s="217" t="str">
        <f>IF($B221="","",IF('Emissions (daily means)'!$BI221=0,"*",IF('Emissions (daily means)'!AA221="","*",'Emissions (daily means)'!AA221)))</f>
        <v/>
      </c>
      <c r="Y221" s="219" t="str">
        <f>IF($B221="","",IF('Emissions (daily means)'!$BI221=0,"*",IF('Emissions (daily means)'!AB221="","*",'Emissions (daily means)'!AB221)))</f>
        <v/>
      </c>
      <c r="Z221" s="220" t="str">
        <f>IF($B221="","",IF('Emissions (daily means)'!$BI221=0,"*",IF('Emissions (daily means)'!AC221="","*",'Emissions (daily means)'!AC221)))</f>
        <v/>
      </c>
      <c r="AA221" s="216" t="str">
        <f>IF($B221="","",IF('Emissions (daily means)'!$BI221=0,"*",IF('Emissions (daily means)'!AD221="","*",'Emissions (daily means)'!AD221)))</f>
        <v/>
      </c>
      <c r="AB221" s="216" t="str">
        <f>IF($B221="","",IF('Emissions (daily means)'!$BI221=0,"*",IF('Emissions (daily means)'!AE221="","*",'Emissions (daily means)'!AE221)))</f>
        <v/>
      </c>
      <c r="AC221" s="216" t="str">
        <f>IF($B221="","",IF('Emissions (daily means)'!$BI221=0,"*",IF('Emissions (daily means)'!AF221="","*",'Emissions (daily means)'!AF221)))</f>
        <v/>
      </c>
      <c r="AD221" s="216" t="str">
        <f>IF($B221="","",IF('Emissions (daily means)'!$BI221=0,"*",IF('Emissions (daily means)'!AG221="","*",'Emissions (daily means)'!AG221)))</f>
        <v/>
      </c>
      <c r="AE221" s="216" t="str">
        <f>IF($B221="","",IF('Emissions (daily means)'!$BI221=0,"*",IF('Emissions (daily means)'!AH221="","*",'Emissions (daily means)'!AH221)))</f>
        <v/>
      </c>
      <c r="AF221" s="216" t="str">
        <f>IF($B221="","",IF('Emissions (daily means)'!$BI221=0,"*",IF('Emissions (daily means)'!AI221="","*",'Emissions (daily means)'!AI221)))</f>
        <v/>
      </c>
      <c r="AG221" s="216" t="str">
        <f>IF($B221="","",IF('Emissions (daily means)'!$BI221=0,"*",IF('Emissions (daily means)'!AJ221="","*",'Emissions (daily means)'!AJ221)))</f>
        <v/>
      </c>
      <c r="AH221" s="217" t="str">
        <f>IF($B221="","",IF('Emissions (daily means)'!$BI221=0,"*",IF('Emissions (daily means)'!AK221="","*",'Emissions (daily means)'!AK221)))</f>
        <v/>
      </c>
      <c r="AI221" s="220" t="str">
        <f>IF($B221="","",IF('Emissions (daily means)'!$BI221=0,"*",IF('Emissions (daily means)'!AL221="","*",'Emissions (daily means)'!AL221)))</f>
        <v/>
      </c>
      <c r="AJ221" s="216" t="str">
        <f>IF($B221="","",IF('Emissions (daily means)'!$BI221=0,"*",IF('Emissions (daily means)'!AM221="","*",'Emissions (daily means)'!AM221)))</f>
        <v/>
      </c>
      <c r="AK221" s="223" t="str">
        <f>IF($B221="","",IF('Emissions (daily means)'!$BI221=0,"*",IF('Emissions (daily means)'!AN221="","*",'Emissions (daily means)'!AN221)))</f>
        <v/>
      </c>
      <c r="AL221" s="224" t="str">
        <f>IF($B221="","",IF('Emissions (daily means)'!$BI221=0,"*",IF('Emissions (daily means)'!AO221="","*",'Emissions (daily means)'!AO221)))</f>
        <v/>
      </c>
      <c r="AM221" s="225" t="str">
        <f>IF($B221="","",IF('Emissions (daily means)'!$BI221=0,"*",IF('Emissions (daily means)'!BC221="","*",'Emissions (daily means)'!BC221)))</f>
        <v/>
      </c>
      <c r="AN221" s="226" t="str">
        <f>IF($B221="","",IF('Emissions (daily means)'!$BI221=0,"*",IF('Emissions (daily means)'!BD221="","*",'Emissions (daily means)'!BD221)))</f>
        <v/>
      </c>
      <c r="AO221" s="227" t="str">
        <f>IF($B221="","",IF('Emissions (daily means)'!$BI221=0,"*",IF('Emissions (daily means)'!BE221="","*",'Emissions (daily means)'!BE221)))</f>
        <v/>
      </c>
      <c r="AP221" s="217"/>
      <c r="BI221" s="157" t="str">
        <f t="shared" si="78"/>
        <v/>
      </c>
      <c r="BJ221" s="157" t="str">
        <f t="shared" si="100"/>
        <v/>
      </c>
      <c r="BK221" s="66" t="str">
        <f t="shared" si="101"/>
        <v/>
      </c>
      <c r="BL221" s="65" t="str">
        <f t="shared" si="81"/>
        <v/>
      </c>
      <c r="BM221" s="64" t="str">
        <f t="shared" si="81"/>
        <v/>
      </c>
      <c r="BN221" s="64" t="str">
        <f t="shared" si="81"/>
        <v/>
      </c>
      <c r="BO221" s="64" t="str">
        <f t="shared" si="81"/>
        <v/>
      </c>
      <c r="BP221" s="65" t="str">
        <f t="shared" si="81"/>
        <v/>
      </c>
      <c r="BQ221" s="65" t="str">
        <f t="shared" si="80"/>
        <v/>
      </c>
      <c r="BR221" s="65" t="str">
        <f t="shared" si="80"/>
        <v/>
      </c>
      <c r="BS221" s="65" t="str">
        <f t="shared" si="80"/>
        <v/>
      </c>
      <c r="BT221" s="64" t="str">
        <f t="shared" si="80"/>
        <v/>
      </c>
      <c r="BU221" s="65" t="str">
        <f t="shared" si="80"/>
        <v/>
      </c>
      <c r="BV221" s="65" t="str">
        <f t="shared" si="80"/>
        <v/>
      </c>
      <c r="BW221" s="65" t="str">
        <f t="shared" si="80"/>
        <v/>
      </c>
      <c r="BX221" s="65" t="str">
        <f t="shared" si="80"/>
        <v/>
      </c>
      <c r="BY221" s="65" t="str">
        <f t="shared" si="80"/>
        <v/>
      </c>
      <c r="BZ221" s="169" t="str">
        <f t="shared" si="102"/>
        <v/>
      </c>
      <c r="CH221" s="157" t="str">
        <f t="shared" si="82"/>
        <v/>
      </c>
      <c r="CI221" s="157" t="str">
        <f t="shared" si="83"/>
        <v/>
      </c>
      <c r="CJ221" s="165" t="str">
        <f t="shared" si="84"/>
        <v/>
      </c>
      <c r="CK221" s="66" t="str">
        <f t="shared" si="85"/>
        <v/>
      </c>
      <c r="CL221" s="65" t="str">
        <f t="shared" si="86"/>
        <v/>
      </c>
      <c r="CM221" s="64" t="str">
        <f t="shared" si="87"/>
        <v/>
      </c>
      <c r="CN221" s="64" t="str">
        <f t="shared" si="88"/>
        <v/>
      </c>
      <c r="CO221" s="64" t="str">
        <f t="shared" si="89"/>
        <v/>
      </c>
      <c r="CP221" s="65" t="str">
        <f t="shared" si="90"/>
        <v/>
      </c>
      <c r="CQ221" s="65" t="str">
        <f t="shared" si="91"/>
        <v/>
      </c>
      <c r="CR221" s="65" t="str">
        <f t="shared" si="92"/>
        <v/>
      </c>
      <c r="CS221" s="65" t="str">
        <f t="shared" si="93"/>
        <v/>
      </c>
      <c r="CT221" s="64" t="str">
        <f t="shared" si="94"/>
        <v/>
      </c>
      <c r="CU221" s="65" t="str">
        <f t="shared" si="95"/>
        <v/>
      </c>
      <c r="CV221" s="65" t="str">
        <f t="shared" si="96"/>
        <v/>
      </c>
      <c r="CW221" s="65" t="str">
        <f t="shared" si="97"/>
        <v/>
      </c>
      <c r="CX221" s="65" t="str">
        <f t="shared" si="98"/>
        <v/>
      </c>
      <c r="CY221" s="65" t="str">
        <f t="shared" si="99"/>
        <v/>
      </c>
    </row>
    <row r="222" spans="2:103" ht="15.75" customHeight="1" x14ac:dyDescent="0.25">
      <c r="B222" s="213" t="str">
        <f>IF('Emissions (daily means)'!D222="","",'Emissions (daily means)'!D222)</f>
        <v/>
      </c>
      <c r="C222" s="213" t="str">
        <f>IF('Emissions (daily means)'!B222="","",'Emissions (daily means)'!B222)</f>
        <v/>
      </c>
      <c r="D222" s="214" t="str">
        <f>IF('Emissions (daily means)'!E222="","",'Emissions (daily means)'!E222)</f>
        <v/>
      </c>
      <c r="E222" s="215" t="str">
        <f>IF('Emissions (daily means)'!F222="","",'Emissions (daily means)'!F222)</f>
        <v/>
      </c>
      <c r="F222" s="216" t="str">
        <f>IF($B222="","",IF('Emissions (daily means)'!$BI222=0,"*",IF('Emissions (daily means)'!I222="","*",'Emissions (daily means)'!I222)))</f>
        <v/>
      </c>
      <c r="G222" s="217" t="str">
        <f>IF($B222="","",IF('Emissions (daily means)'!$BI222=0,"*",IF('Emissions (daily means)'!J222="","*",'Emissions (daily means)'!J222)))</f>
        <v/>
      </c>
      <c r="H222" s="216" t="str">
        <f>IF($B222="","",IF('Emissions (daily means)'!$BI222=0,"*",IF('Emissions (daily means)'!K222="","*",'Emissions (daily means)'!K222)))</f>
        <v/>
      </c>
      <c r="I222" s="217" t="str">
        <f>IF($B222="","",IF('Emissions (daily means)'!$BI222=0,"*",IF('Emissions (daily means)'!L222="","*",'Emissions (daily means)'!L222)))</f>
        <v/>
      </c>
      <c r="J222" s="216" t="str">
        <f>IF($B222="","",IF('Emissions (daily means)'!$BI222=0,"*",IF('Emissions (daily means)'!M222="","*",'Emissions (daily means)'!M222)))</f>
        <v/>
      </c>
      <c r="K222" s="216" t="str">
        <f>IF($B222="","",IF('Emissions (daily means)'!$BI222=0,"*",IF('Emissions (daily means)'!N222="","*",'Emissions (daily means)'!N222)))</f>
        <v/>
      </c>
      <c r="L222" s="218" t="str">
        <f>IF($B222="","",IF('Emissions (daily means)'!$BI222=0,"*",IF('Emissions (daily means)'!O222="","*",'Emissions (daily means)'!O222)))</f>
        <v/>
      </c>
      <c r="M222" s="213" t="str">
        <f>IF($B222="","",IF('Emissions (daily means)'!$BI222=0,"*",IF('Emissions (daily means)'!P222="","*",'Emissions (daily means)'!P222)))</f>
        <v/>
      </c>
      <c r="N222" s="216" t="str">
        <f>IF($B222="","",IF('Emissions (daily means)'!$BI222=0,"*",IF('Emissions (daily means)'!Q222="","*",'Emissions (daily means)'!Q222)))</f>
        <v/>
      </c>
      <c r="O222" s="216" t="str">
        <f>IF($B222="","",IF('Emissions (daily means)'!$BI222=0,"*",IF('Emissions (daily means)'!R222="","*",'Emissions (daily means)'!R222)))</f>
        <v/>
      </c>
      <c r="P222" s="216" t="str">
        <f>IF($B222="","",IF('Emissions (daily means)'!$BI222=0,"*",IF('Emissions (daily means)'!S222="","*",'Emissions (daily means)'!S222)))</f>
        <v/>
      </c>
      <c r="Q222" s="219" t="str">
        <f>IF($B222="","",IF('Emissions (daily means)'!$BI222=0,"*",IF('Emissions (daily means)'!T222="","*",'Emissions (daily means)'!T222)))</f>
        <v/>
      </c>
      <c r="R222" s="220" t="str">
        <f>IF($B222="","",IF('Emissions (daily means)'!$BI222=0,"*",IF('Emissions (daily means)'!U222="","*",'Emissions (daily means)'!U222)))</f>
        <v/>
      </c>
      <c r="S222" s="217" t="str">
        <f>IF($B222="","",IF('Emissions (daily means)'!$BI222=0,"*",IF('Emissions (daily means)'!V222="","*",'Emissions (daily means)'!V222)))</f>
        <v/>
      </c>
      <c r="T222" s="216" t="str">
        <f>IF($B222="","",IF('Emissions (daily means)'!$BI222=0,"*",IF('Emissions (daily means)'!W222="","*",'Emissions (daily means)'!W222)))</f>
        <v/>
      </c>
      <c r="U222" s="219" t="str">
        <f>IF($B222="","",IF('Emissions (daily means)'!$BI222=0,"*",IF('Emissions (daily means)'!X222="","*",'Emissions (daily means)'!X222)))</f>
        <v/>
      </c>
      <c r="V222" s="221" t="str">
        <f>IF($B222="","",IF('Emissions (daily means)'!$BI222=0,"*",IF('Emissions (daily means)'!Y222="","*",'Emissions (daily means)'!Y222)))</f>
        <v/>
      </c>
      <c r="W222" s="217" t="str">
        <f>IF($B222="","",IF('Emissions (daily means)'!$BI222=0,"*",IF('Emissions (daily means)'!Z222="","*",'Emissions (daily means)'!Z222)))</f>
        <v/>
      </c>
      <c r="X222" s="217" t="str">
        <f>IF($B222="","",IF('Emissions (daily means)'!$BI222=0,"*",IF('Emissions (daily means)'!AA222="","*",'Emissions (daily means)'!AA222)))</f>
        <v/>
      </c>
      <c r="Y222" s="219" t="str">
        <f>IF($B222="","",IF('Emissions (daily means)'!$BI222=0,"*",IF('Emissions (daily means)'!AB222="","*",'Emissions (daily means)'!AB222)))</f>
        <v/>
      </c>
      <c r="Z222" s="220" t="str">
        <f>IF($B222="","",IF('Emissions (daily means)'!$BI222=0,"*",IF('Emissions (daily means)'!AC222="","*",'Emissions (daily means)'!AC222)))</f>
        <v/>
      </c>
      <c r="AA222" s="216" t="str">
        <f>IF($B222="","",IF('Emissions (daily means)'!$BI222=0,"*",IF('Emissions (daily means)'!AD222="","*",'Emissions (daily means)'!AD222)))</f>
        <v/>
      </c>
      <c r="AB222" s="216" t="str">
        <f>IF($B222="","",IF('Emissions (daily means)'!$BI222=0,"*",IF('Emissions (daily means)'!AE222="","*",'Emissions (daily means)'!AE222)))</f>
        <v/>
      </c>
      <c r="AC222" s="216" t="str">
        <f>IF($B222="","",IF('Emissions (daily means)'!$BI222=0,"*",IF('Emissions (daily means)'!AF222="","*",'Emissions (daily means)'!AF222)))</f>
        <v/>
      </c>
      <c r="AD222" s="216" t="str">
        <f>IF($B222="","",IF('Emissions (daily means)'!$BI222=0,"*",IF('Emissions (daily means)'!AG222="","*",'Emissions (daily means)'!AG222)))</f>
        <v/>
      </c>
      <c r="AE222" s="216" t="str">
        <f>IF($B222="","",IF('Emissions (daily means)'!$BI222=0,"*",IF('Emissions (daily means)'!AH222="","*",'Emissions (daily means)'!AH222)))</f>
        <v/>
      </c>
      <c r="AF222" s="216" t="str">
        <f>IF($B222="","",IF('Emissions (daily means)'!$BI222=0,"*",IF('Emissions (daily means)'!AI222="","*",'Emissions (daily means)'!AI222)))</f>
        <v/>
      </c>
      <c r="AG222" s="216" t="str">
        <f>IF($B222="","",IF('Emissions (daily means)'!$BI222=0,"*",IF('Emissions (daily means)'!AJ222="","*",'Emissions (daily means)'!AJ222)))</f>
        <v/>
      </c>
      <c r="AH222" s="217" t="str">
        <f>IF($B222="","",IF('Emissions (daily means)'!$BI222=0,"*",IF('Emissions (daily means)'!AK222="","*",'Emissions (daily means)'!AK222)))</f>
        <v/>
      </c>
      <c r="AI222" s="220" t="str">
        <f>IF($B222="","",IF('Emissions (daily means)'!$BI222=0,"*",IF('Emissions (daily means)'!AL222="","*",'Emissions (daily means)'!AL222)))</f>
        <v/>
      </c>
      <c r="AJ222" s="216" t="str">
        <f>IF($B222="","",IF('Emissions (daily means)'!$BI222=0,"*",IF('Emissions (daily means)'!AM222="","*",'Emissions (daily means)'!AM222)))</f>
        <v/>
      </c>
      <c r="AK222" s="223" t="str">
        <f>IF($B222="","",IF('Emissions (daily means)'!$BI222=0,"*",IF('Emissions (daily means)'!AN222="","*",'Emissions (daily means)'!AN222)))</f>
        <v/>
      </c>
      <c r="AL222" s="224" t="str">
        <f>IF($B222="","",IF('Emissions (daily means)'!$BI222=0,"*",IF('Emissions (daily means)'!AO222="","*",'Emissions (daily means)'!AO222)))</f>
        <v/>
      </c>
      <c r="AM222" s="225" t="str">
        <f>IF($B222="","",IF('Emissions (daily means)'!$BI222=0,"*",IF('Emissions (daily means)'!BC222="","*",'Emissions (daily means)'!BC222)))</f>
        <v/>
      </c>
      <c r="AN222" s="226" t="str">
        <f>IF($B222="","",IF('Emissions (daily means)'!$BI222=0,"*",IF('Emissions (daily means)'!BD222="","*",'Emissions (daily means)'!BD222)))</f>
        <v/>
      </c>
      <c r="AO222" s="227" t="str">
        <f>IF($B222="","",IF('Emissions (daily means)'!$BI222=0,"*",IF('Emissions (daily means)'!BE222="","*",'Emissions (daily means)'!BE222)))</f>
        <v/>
      </c>
      <c r="AP222" s="217"/>
      <c r="BI222" s="157" t="str">
        <f t="shared" ref="BI222:BI254" si="103">IF(AQ222="Grand Total","",IF(AQ222="",BI221,AQ222))</f>
        <v/>
      </c>
      <c r="BJ222" s="157" t="str">
        <f t="shared" si="100"/>
        <v/>
      </c>
      <c r="BK222" s="66" t="str">
        <f t="shared" si="101"/>
        <v/>
      </c>
      <c r="BL222" s="65" t="str">
        <f t="shared" si="81"/>
        <v/>
      </c>
      <c r="BM222" s="64" t="str">
        <f t="shared" si="81"/>
        <v/>
      </c>
      <c r="BN222" s="64" t="str">
        <f t="shared" si="81"/>
        <v/>
      </c>
      <c r="BO222" s="64" t="str">
        <f t="shared" si="81"/>
        <v/>
      </c>
      <c r="BP222" s="65" t="str">
        <f t="shared" si="81"/>
        <v/>
      </c>
      <c r="BQ222" s="65" t="str">
        <f t="shared" si="80"/>
        <v/>
      </c>
      <c r="BR222" s="65" t="str">
        <f t="shared" si="80"/>
        <v/>
      </c>
      <c r="BS222" s="65" t="str">
        <f t="shared" si="80"/>
        <v/>
      </c>
      <c r="BT222" s="64" t="str">
        <f t="shared" si="80"/>
        <v/>
      </c>
      <c r="BU222" s="65" t="str">
        <f t="shared" si="80"/>
        <v/>
      </c>
      <c r="BV222" s="65" t="str">
        <f t="shared" si="80"/>
        <v/>
      </c>
      <c r="BW222" s="65" t="str">
        <f t="shared" si="80"/>
        <v/>
      </c>
      <c r="BX222" s="65" t="str">
        <f t="shared" si="80"/>
        <v/>
      </c>
      <c r="BY222" s="65" t="str">
        <f t="shared" si="80"/>
        <v/>
      </c>
      <c r="BZ222" s="169" t="str">
        <f t="shared" si="102"/>
        <v/>
      </c>
      <c r="CH222" s="157" t="str">
        <f t="shared" si="82"/>
        <v/>
      </c>
      <c r="CI222" s="157" t="str">
        <f t="shared" si="83"/>
        <v/>
      </c>
      <c r="CJ222" s="165" t="str">
        <f t="shared" si="84"/>
        <v/>
      </c>
      <c r="CK222" s="66" t="str">
        <f t="shared" si="85"/>
        <v/>
      </c>
      <c r="CL222" s="65" t="str">
        <f t="shared" si="86"/>
        <v/>
      </c>
      <c r="CM222" s="64" t="str">
        <f t="shared" si="87"/>
        <v/>
      </c>
      <c r="CN222" s="64" t="str">
        <f t="shared" si="88"/>
        <v/>
      </c>
      <c r="CO222" s="64" t="str">
        <f t="shared" si="89"/>
        <v/>
      </c>
      <c r="CP222" s="65" t="str">
        <f t="shared" si="90"/>
        <v/>
      </c>
      <c r="CQ222" s="65" t="str">
        <f t="shared" si="91"/>
        <v/>
      </c>
      <c r="CR222" s="65" t="str">
        <f t="shared" si="92"/>
        <v/>
      </c>
      <c r="CS222" s="65" t="str">
        <f t="shared" si="93"/>
        <v/>
      </c>
      <c r="CT222" s="64" t="str">
        <f t="shared" si="94"/>
        <v/>
      </c>
      <c r="CU222" s="65" t="str">
        <f t="shared" si="95"/>
        <v/>
      </c>
      <c r="CV222" s="65" t="str">
        <f t="shared" si="96"/>
        <v/>
      </c>
      <c r="CW222" s="65" t="str">
        <f t="shared" si="97"/>
        <v/>
      </c>
      <c r="CX222" s="65" t="str">
        <f t="shared" si="98"/>
        <v/>
      </c>
      <c r="CY222" s="65" t="str">
        <f t="shared" si="99"/>
        <v/>
      </c>
    </row>
    <row r="223" spans="2:103" ht="15.75" customHeight="1" x14ac:dyDescent="0.25">
      <c r="B223" s="213" t="str">
        <f>IF('Emissions (daily means)'!D223="","",'Emissions (daily means)'!D223)</f>
        <v/>
      </c>
      <c r="C223" s="213" t="str">
        <f>IF('Emissions (daily means)'!B223="","",'Emissions (daily means)'!B223)</f>
        <v/>
      </c>
      <c r="D223" s="214" t="str">
        <f>IF('Emissions (daily means)'!E223="","",'Emissions (daily means)'!E223)</f>
        <v/>
      </c>
      <c r="E223" s="215" t="str">
        <f>IF('Emissions (daily means)'!F223="","",'Emissions (daily means)'!F223)</f>
        <v/>
      </c>
      <c r="F223" s="216" t="str">
        <f>IF($B223="","",IF('Emissions (daily means)'!$BI223=0,"*",IF('Emissions (daily means)'!I223="","*",'Emissions (daily means)'!I223)))</f>
        <v/>
      </c>
      <c r="G223" s="217" t="str">
        <f>IF($B223="","",IF('Emissions (daily means)'!$BI223=0,"*",IF('Emissions (daily means)'!J223="","*",'Emissions (daily means)'!J223)))</f>
        <v/>
      </c>
      <c r="H223" s="216" t="str">
        <f>IF($B223="","",IF('Emissions (daily means)'!$BI223=0,"*",IF('Emissions (daily means)'!K223="","*",'Emissions (daily means)'!K223)))</f>
        <v/>
      </c>
      <c r="I223" s="217" t="str">
        <f>IF($B223="","",IF('Emissions (daily means)'!$BI223=0,"*",IF('Emissions (daily means)'!L223="","*",'Emissions (daily means)'!L223)))</f>
        <v/>
      </c>
      <c r="J223" s="216" t="str">
        <f>IF($B223="","",IF('Emissions (daily means)'!$BI223=0,"*",IF('Emissions (daily means)'!M223="","*",'Emissions (daily means)'!M223)))</f>
        <v/>
      </c>
      <c r="K223" s="216" t="str">
        <f>IF($B223="","",IF('Emissions (daily means)'!$BI223=0,"*",IF('Emissions (daily means)'!N223="","*",'Emissions (daily means)'!N223)))</f>
        <v/>
      </c>
      <c r="L223" s="218" t="str">
        <f>IF($B223="","",IF('Emissions (daily means)'!$BI223=0,"*",IF('Emissions (daily means)'!O223="","*",'Emissions (daily means)'!O223)))</f>
        <v/>
      </c>
      <c r="M223" s="213" t="str">
        <f>IF($B223="","",IF('Emissions (daily means)'!$BI223=0,"*",IF('Emissions (daily means)'!P223="","*",'Emissions (daily means)'!P223)))</f>
        <v/>
      </c>
      <c r="N223" s="216" t="str">
        <f>IF($B223="","",IF('Emissions (daily means)'!$BI223=0,"*",IF('Emissions (daily means)'!Q223="","*",'Emissions (daily means)'!Q223)))</f>
        <v/>
      </c>
      <c r="O223" s="216" t="str">
        <f>IF($B223="","",IF('Emissions (daily means)'!$BI223=0,"*",IF('Emissions (daily means)'!R223="","*",'Emissions (daily means)'!R223)))</f>
        <v/>
      </c>
      <c r="P223" s="216" t="str">
        <f>IF($B223="","",IF('Emissions (daily means)'!$BI223=0,"*",IF('Emissions (daily means)'!S223="","*",'Emissions (daily means)'!S223)))</f>
        <v/>
      </c>
      <c r="Q223" s="219" t="str">
        <f>IF($B223="","",IF('Emissions (daily means)'!$BI223=0,"*",IF('Emissions (daily means)'!T223="","*",'Emissions (daily means)'!T223)))</f>
        <v/>
      </c>
      <c r="R223" s="220" t="str">
        <f>IF($B223="","",IF('Emissions (daily means)'!$BI223=0,"*",IF('Emissions (daily means)'!U223="","*",'Emissions (daily means)'!U223)))</f>
        <v/>
      </c>
      <c r="S223" s="217" t="str">
        <f>IF($B223="","",IF('Emissions (daily means)'!$BI223=0,"*",IF('Emissions (daily means)'!V223="","*",'Emissions (daily means)'!V223)))</f>
        <v/>
      </c>
      <c r="T223" s="216" t="str">
        <f>IF($B223="","",IF('Emissions (daily means)'!$BI223=0,"*",IF('Emissions (daily means)'!W223="","*",'Emissions (daily means)'!W223)))</f>
        <v/>
      </c>
      <c r="U223" s="219" t="str">
        <f>IF($B223="","",IF('Emissions (daily means)'!$BI223=0,"*",IF('Emissions (daily means)'!X223="","*",'Emissions (daily means)'!X223)))</f>
        <v/>
      </c>
      <c r="V223" s="221" t="str">
        <f>IF($B223="","",IF('Emissions (daily means)'!$BI223=0,"*",IF('Emissions (daily means)'!Y223="","*",'Emissions (daily means)'!Y223)))</f>
        <v/>
      </c>
      <c r="W223" s="217" t="str">
        <f>IF($B223="","",IF('Emissions (daily means)'!$BI223=0,"*",IF('Emissions (daily means)'!Z223="","*",'Emissions (daily means)'!Z223)))</f>
        <v/>
      </c>
      <c r="X223" s="217" t="str">
        <f>IF($B223="","",IF('Emissions (daily means)'!$BI223=0,"*",IF('Emissions (daily means)'!AA223="","*",'Emissions (daily means)'!AA223)))</f>
        <v/>
      </c>
      <c r="Y223" s="219" t="str">
        <f>IF($B223="","",IF('Emissions (daily means)'!$BI223=0,"*",IF('Emissions (daily means)'!AB223="","*",'Emissions (daily means)'!AB223)))</f>
        <v/>
      </c>
      <c r="Z223" s="220" t="str">
        <f>IF($B223="","",IF('Emissions (daily means)'!$BI223=0,"*",IF('Emissions (daily means)'!AC223="","*",'Emissions (daily means)'!AC223)))</f>
        <v/>
      </c>
      <c r="AA223" s="216" t="str">
        <f>IF($B223="","",IF('Emissions (daily means)'!$BI223=0,"*",IF('Emissions (daily means)'!AD223="","*",'Emissions (daily means)'!AD223)))</f>
        <v/>
      </c>
      <c r="AB223" s="216" t="str">
        <f>IF($B223="","",IF('Emissions (daily means)'!$BI223=0,"*",IF('Emissions (daily means)'!AE223="","*",'Emissions (daily means)'!AE223)))</f>
        <v/>
      </c>
      <c r="AC223" s="216" t="str">
        <f>IF($B223="","",IF('Emissions (daily means)'!$BI223=0,"*",IF('Emissions (daily means)'!AF223="","*",'Emissions (daily means)'!AF223)))</f>
        <v/>
      </c>
      <c r="AD223" s="216" t="str">
        <f>IF($B223="","",IF('Emissions (daily means)'!$BI223=0,"*",IF('Emissions (daily means)'!AG223="","*",'Emissions (daily means)'!AG223)))</f>
        <v/>
      </c>
      <c r="AE223" s="216" t="str">
        <f>IF($B223="","",IF('Emissions (daily means)'!$BI223=0,"*",IF('Emissions (daily means)'!AH223="","*",'Emissions (daily means)'!AH223)))</f>
        <v/>
      </c>
      <c r="AF223" s="216" t="str">
        <f>IF($B223="","",IF('Emissions (daily means)'!$BI223=0,"*",IF('Emissions (daily means)'!AI223="","*",'Emissions (daily means)'!AI223)))</f>
        <v/>
      </c>
      <c r="AG223" s="216" t="str">
        <f>IF($B223="","",IF('Emissions (daily means)'!$BI223=0,"*",IF('Emissions (daily means)'!AJ223="","*",'Emissions (daily means)'!AJ223)))</f>
        <v/>
      </c>
      <c r="AH223" s="217" t="str">
        <f>IF($B223="","",IF('Emissions (daily means)'!$BI223=0,"*",IF('Emissions (daily means)'!AK223="","*",'Emissions (daily means)'!AK223)))</f>
        <v/>
      </c>
      <c r="AI223" s="220" t="str">
        <f>IF($B223="","",IF('Emissions (daily means)'!$BI223=0,"*",IF('Emissions (daily means)'!AL223="","*",'Emissions (daily means)'!AL223)))</f>
        <v/>
      </c>
      <c r="AJ223" s="216" t="str">
        <f>IF($B223="","",IF('Emissions (daily means)'!$BI223=0,"*",IF('Emissions (daily means)'!AM223="","*",'Emissions (daily means)'!AM223)))</f>
        <v/>
      </c>
      <c r="AK223" s="223" t="str">
        <f>IF($B223="","",IF('Emissions (daily means)'!$BI223=0,"*",IF('Emissions (daily means)'!AN223="","*",'Emissions (daily means)'!AN223)))</f>
        <v/>
      </c>
      <c r="AL223" s="224" t="str">
        <f>IF($B223="","",IF('Emissions (daily means)'!$BI223=0,"*",IF('Emissions (daily means)'!AO223="","*",'Emissions (daily means)'!AO223)))</f>
        <v/>
      </c>
      <c r="AM223" s="225" t="str">
        <f>IF($B223="","",IF('Emissions (daily means)'!$BI223=0,"*",IF('Emissions (daily means)'!BC223="","*",'Emissions (daily means)'!BC223)))</f>
        <v/>
      </c>
      <c r="AN223" s="226" t="str">
        <f>IF($B223="","",IF('Emissions (daily means)'!$BI223=0,"*",IF('Emissions (daily means)'!BD223="","*",'Emissions (daily means)'!BD223)))</f>
        <v/>
      </c>
      <c r="AO223" s="227" t="str">
        <f>IF($B223="","",IF('Emissions (daily means)'!$BI223=0,"*",IF('Emissions (daily means)'!BE223="","*",'Emissions (daily means)'!BE223)))</f>
        <v/>
      </c>
      <c r="AP223" s="217"/>
      <c r="BI223" s="157" t="str">
        <f t="shared" si="103"/>
        <v/>
      </c>
      <c r="BJ223" s="157" t="str">
        <f t="shared" si="100"/>
        <v/>
      </c>
      <c r="BK223" s="66" t="str">
        <f t="shared" si="101"/>
        <v/>
      </c>
      <c r="BL223" s="65" t="str">
        <f t="shared" si="81"/>
        <v/>
      </c>
      <c r="BM223" s="64" t="str">
        <f t="shared" si="81"/>
        <v/>
      </c>
      <c r="BN223" s="64" t="str">
        <f t="shared" si="81"/>
        <v/>
      </c>
      <c r="BO223" s="64" t="str">
        <f t="shared" si="81"/>
        <v/>
      </c>
      <c r="BP223" s="65" t="str">
        <f t="shared" si="81"/>
        <v/>
      </c>
      <c r="BQ223" s="65" t="str">
        <f t="shared" si="80"/>
        <v/>
      </c>
      <c r="BR223" s="65" t="str">
        <f t="shared" si="80"/>
        <v/>
      </c>
      <c r="BS223" s="65" t="str">
        <f t="shared" si="80"/>
        <v/>
      </c>
      <c r="BT223" s="64" t="str">
        <f t="shared" si="80"/>
        <v/>
      </c>
      <c r="BU223" s="65" t="str">
        <f t="shared" si="80"/>
        <v/>
      </c>
      <c r="BV223" s="65" t="str">
        <f t="shared" si="80"/>
        <v/>
      </c>
      <c r="BW223" s="65" t="str">
        <f t="shared" si="80"/>
        <v/>
      </c>
      <c r="BX223" s="65" t="str">
        <f t="shared" si="80"/>
        <v/>
      </c>
      <c r="BY223" s="65" t="str">
        <f t="shared" si="80"/>
        <v/>
      </c>
      <c r="BZ223" s="169" t="str">
        <f t="shared" si="102"/>
        <v/>
      </c>
      <c r="CH223" s="157" t="str">
        <f t="shared" si="82"/>
        <v/>
      </c>
      <c r="CI223" s="157" t="str">
        <f t="shared" si="83"/>
        <v/>
      </c>
      <c r="CJ223" s="165" t="str">
        <f t="shared" si="84"/>
        <v/>
      </c>
      <c r="CK223" s="66" t="str">
        <f t="shared" si="85"/>
        <v/>
      </c>
      <c r="CL223" s="65" t="str">
        <f t="shared" si="86"/>
        <v/>
      </c>
      <c r="CM223" s="64" t="str">
        <f t="shared" si="87"/>
        <v/>
      </c>
      <c r="CN223" s="64" t="str">
        <f t="shared" si="88"/>
        <v/>
      </c>
      <c r="CO223" s="64" t="str">
        <f t="shared" si="89"/>
        <v/>
      </c>
      <c r="CP223" s="65" t="str">
        <f t="shared" si="90"/>
        <v/>
      </c>
      <c r="CQ223" s="65" t="str">
        <f t="shared" si="91"/>
        <v/>
      </c>
      <c r="CR223" s="65" t="str">
        <f t="shared" si="92"/>
        <v/>
      </c>
      <c r="CS223" s="65" t="str">
        <f t="shared" si="93"/>
        <v/>
      </c>
      <c r="CT223" s="64" t="str">
        <f t="shared" si="94"/>
        <v/>
      </c>
      <c r="CU223" s="65" t="str">
        <f t="shared" si="95"/>
        <v/>
      </c>
      <c r="CV223" s="65" t="str">
        <f t="shared" si="96"/>
        <v/>
      </c>
      <c r="CW223" s="65" t="str">
        <f t="shared" si="97"/>
        <v/>
      </c>
      <c r="CX223" s="65" t="str">
        <f t="shared" si="98"/>
        <v/>
      </c>
      <c r="CY223" s="65" t="str">
        <f t="shared" si="99"/>
        <v/>
      </c>
    </row>
    <row r="224" spans="2:103" ht="15.75" customHeight="1" x14ac:dyDescent="0.25">
      <c r="B224" s="213" t="str">
        <f>IF('Emissions (daily means)'!D224="","",'Emissions (daily means)'!D224)</f>
        <v/>
      </c>
      <c r="C224" s="213" t="str">
        <f>IF('Emissions (daily means)'!B224="","",'Emissions (daily means)'!B224)</f>
        <v/>
      </c>
      <c r="D224" s="214" t="str">
        <f>IF('Emissions (daily means)'!E224="","",'Emissions (daily means)'!E224)</f>
        <v/>
      </c>
      <c r="E224" s="215" t="str">
        <f>IF('Emissions (daily means)'!F224="","",'Emissions (daily means)'!F224)</f>
        <v/>
      </c>
      <c r="F224" s="216" t="str">
        <f>IF($B224="","",IF('Emissions (daily means)'!$BI224=0,"*",IF('Emissions (daily means)'!I224="","*",'Emissions (daily means)'!I224)))</f>
        <v/>
      </c>
      <c r="G224" s="217" t="str">
        <f>IF($B224="","",IF('Emissions (daily means)'!$BI224=0,"*",IF('Emissions (daily means)'!J224="","*",'Emissions (daily means)'!J224)))</f>
        <v/>
      </c>
      <c r="H224" s="216" t="str">
        <f>IF($B224="","",IF('Emissions (daily means)'!$BI224=0,"*",IF('Emissions (daily means)'!K224="","*",'Emissions (daily means)'!K224)))</f>
        <v/>
      </c>
      <c r="I224" s="217" t="str">
        <f>IF($B224="","",IF('Emissions (daily means)'!$BI224=0,"*",IF('Emissions (daily means)'!L224="","*",'Emissions (daily means)'!L224)))</f>
        <v/>
      </c>
      <c r="J224" s="216" t="str">
        <f>IF($B224="","",IF('Emissions (daily means)'!$BI224=0,"*",IF('Emissions (daily means)'!M224="","*",'Emissions (daily means)'!M224)))</f>
        <v/>
      </c>
      <c r="K224" s="216" t="str">
        <f>IF($B224="","",IF('Emissions (daily means)'!$BI224=0,"*",IF('Emissions (daily means)'!N224="","*",'Emissions (daily means)'!N224)))</f>
        <v/>
      </c>
      <c r="L224" s="218" t="str">
        <f>IF($B224="","",IF('Emissions (daily means)'!$BI224=0,"*",IF('Emissions (daily means)'!O224="","*",'Emissions (daily means)'!O224)))</f>
        <v/>
      </c>
      <c r="M224" s="213" t="str">
        <f>IF($B224="","",IF('Emissions (daily means)'!$BI224=0,"*",IF('Emissions (daily means)'!P224="","*",'Emissions (daily means)'!P224)))</f>
        <v/>
      </c>
      <c r="N224" s="216" t="str">
        <f>IF($B224="","",IF('Emissions (daily means)'!$BI224=0,"*",IF('Emissions (daily means)'!Q224="","*",'Emissions (daily means)'!Q224)))</f>
        <v/>
      </c>
      <c r="O224" s="216" t="str">
        <f>IF($B224="","",IF('Emissions (daily means)'!$BI224=0,"*",IF('Emissions (daily means)'!R224="","*",'Emissions (daily means)'!R224)))</f>
        <v/>
      </c>
      <c r="P224" s="216" t="str">
        <f>IF($B224="","",IF('Emissions (daily means)'!$BI224=0,"*",IF('Emissions (daily means)'!S224="","*",'Emissions (daily means)'!S224)))</f>
        <v/>
      </c>
      <c r="Q224" s="219" t="str">
        <f>IF($B224="","",IF('Emissions (daily means)'!$BI224=0,"*",IF('Emissions (daily means)'!T224="","*",'Emissions (daily means)'!T224)))</f>
        <v/>
      </c>
      <c r="R224" s="220" t="str">
        <f>IF($B224="","",IF('Emissions (daily means)'!$BI224=0,"*",IF('Emissions (daily means)'!U224="","*",'Emissions (daily means)'!U224)))</f>
        <v/>
      </c>
      <c r="S224" s="217" t="str">
        <f>IF($B224="","",IF('Emissions (daily means)'!$BI224=0,"*",IF('Emissions (daily means)'!V224="","*",'Emissions (daily means)'!V224)))</f>
        <v/>
      </c>
      <c r="T224" s="216" t="str">
        <f>IF($B224="","",IF('Emissions (daily means)'!$BI224=0,"*",IF('Emissions (daily means)'!W224="","*",'Emissions (daily means)'!W224)))</f>
        <v/>
      </c>
      <c r="U224" s="219" t="str">
        <f>IF($B224="","",IF('Emissions (daily means)'!$BI224=0,"*",IF('Emissions (daily means)'!X224="","*",'Emissions (daily means)'!X224)))</f>
        <v/>
      </c>
      <c r="V224" s="221" t="str">
        <f>IF($B224="","",IF('Emissions (daily means)'!$BI224=0,"*",IF('Emissions (daily means)'!Y224="","*",'Emissions (daily means)'!Y224)))</f>
        <v/>
      </c>
      <c r="W224" s="217" t="str">
        <f>IF($B224="","",IF('Emissions (daily means)'!$BI224=0,"*",IF('Emissions (daily means)'!Z224="","*",'Emissions (daily means)'!Z224)))</f>
        <v/>
      </c>
      <c r="X224" s="217" t="str">
        <f>IF($B224="","",IF('Emissions (daily means)'!$BI224=0,"*",IF('Emissions (daily means)'!AA224="","*",'Emissions (daily means)'!AA224)))</f>
        <v/>
      </c>
      <c r="Y224" s="219" t="str">
        <f>IF($B224="","",IF('Emissions (daily means)'!$BI224=0,"*",IF('Emissions (daily means)'!AB224="","*",'Emissions (daily means)'!AB224)))</f>
        <v/>
      </c>
      <c r="Z224" s="220" t="str">
        <f>IF($B224="","",IF('Emissions (daily means)'!$BI224=0,"*",IF('Emissions (daily means)'!AC224="","*",'Emissions (daily means)'!AC224)))</f>
        <v/>
      </c>
      <c r="AA224" s="216" t="str">
        <f>IF($B224="","",IF('Emissions (daily means)'!$BI224=0,"*",IF('Emissions (daily means)'!AD224="","*",'Emissions (daily means)'!AD224)))</f>
        <v/>
      </c>
      <c r="AB224" s="216" t="str">
        <f>IF($B224="","",IF('Emissions (daily means)'!$BI224=0,"*",IF('Emissions (daily means)'!AE224="","*",'Emissions (daily means)'!AE224)))</f>
        <v/>
      </c>
      <c r="AC224" s="216" t="str">
        <f>IF($B224="","",IF('Emissions (daily means)'!$BI224=0,"*",IF('Emissions (daily means)'!AF224="","*",'Emissions (daily means)'!AF224)))</f>
        <v/>
      </c>
      <c r="AD224" s="216" t="str">
        <f>IF($B224="","",IF('Emissions (daily means)'!$BI224=0,"*",IF('Emissions (daily means)'!AG224="","*",'Emissions (daily means)'!AG224)))</f>
        <v/>
      </c>
      <c r="AE224" s="216" t="str">
        <f>IF($B224="","",IF('Emissions (daily means)'!$BI224=0,"*",IF('Emissions (daily means)'!AH224="","*",'Emissions (daily means)'!AH224)))</f>
        <v/>
      </c>
      <c r="AF224" s="216" t="str">
        <f>IF($B224="","",IF('Emissions (daily means)'!$BI224=0,"*",IF('Emissions (daily means)'!AI224="","*",'Emissions (daily means)'!AI224)))</f>
        <v/>
      </c>
      <c r="AG224" s="216" t="str">
        <f>IF($B224="","",IF('Emissions (daily means)'!$BI224=0,"*",IF('Emissions (daily means)'!AJ224="","*",'Emissions (daily means)'!AJ224)))</f>
        <v/>
      </c>
      <c r="AH224" s="217" t="str">
        <f>IF($B224="","",IF('Emissions (daily means)'!$BI224=0,"*",IF('Emissions (daily means)'!AK224="","*",'Emissions (daily means)'!AK224)))</f>
        <v/>
      </c>
      <c r="AI224" s="220" t="str">
        <f>IF($B224="","",IF('Emissions (daily means)'!$BI224=0,"*",IF('Emissions (daily means)'!AL224="","*",'Emissions (daily means)'!AL224)))</f>
        <v/>
      </c>
      <c r="AJ224" s="216" t="str">
        <f>IF($B224="","",IF('Emissions (daily means)'!$BI224=0,"*",IF('Emissions (daily means)'!AM224="","*",'Emissions (daily means)'!AM224)))</f>
        <v/>
      </c>
      <c r="AK224" s="223" t="str">
        <f>IF($B224="","",IF('Emissions (daily means)'!$BI224=0,"*",IF('Emissions (daily means)'!AN224="","*",'Emissions (daily means)'!AN224)))</f>
        <v/>
      </c>
      <c r="AL224" s="224" t="str">
        <f>IF($B224="","",IF('Emissions (daily means)'!$BI224=0,"*",IF('Emissions (daily means)'!AO224="","*",'Emissions (daily means)'!AO224)))</f>
        <v/>
      </c>
      <c r="AM224" s="225" t="str">
        <f>IF($B224="","",IF('Emissions (daily means)'!$BI224=0,"*",IF('Emissions (daily means)'!BC224="","*",'Emissions (daily means)'!BC224)))</f>
        <v/>
      </c>
      <c r="AN224" s="226" t="str">
        <f>IF($B224="","",IF('Emissions (daily means)'!$BI224=0,"*",IF('Emissions (daily means)'!BD224="","*",'Emissions (daily means)'!BD224)))</f>
        <v/>
      </c>
      <c r="AO224" s="227" t="str">
        <f>IF($B224="","",IF('Emissions (daily means)'!$BI224=0,"*",IF('Emissions (daily means)'!BE224="","*",'Emissions (daily means)'!BE224)))</f>
        <v/>
      </c>
      <c r="AP224" s="217"/>
      <c r="BI224" s="157" t="str">
        <f t="shared" si="103"/>
        <v/>
      </c>
      <c r="BJ224" s="157" t="str">
        <f t="shared" si="100"/>
        <v/>
      </c>
      <c r="BK224" s="66" t="str">
        <f t="shared" si="101"/>
        <v/>
      </c>
      <c r="BL224" s="65" t="str">
        <f t="shared" ref="BL224:BV250" si="104">IF($BI224="","",IF(AT224="","",AT224))</f>
        <v/>
      </c>
      <c r="BM224" s="64" t="str">
        <f t="shared" si="104"/>
        <v/>
      </c>
      <c r="BN224" s="64" t="str">
        <f t="shared" si="104"/>
        <v/>
      </c>
      <c r="BO224" s="64" t="str">
        <f t="shared" si="104"/>
        <v/>
      </c>
      <c r="BP224" s="65" t="str">
        <f t="shared" si="104"/>
        <v/>
      </c>
      <c r="BQ224" s="65" t="str">
        <f t="shared" si="80"/>
        <v/>
      </c>
      <c r="BR224" s="65" t="str">
        <f t="shared" si="80"/>
        <v/>
      </c>
      <c r="BS224" s="65" t="str">
        <f t="shared" si="80"/>
        <v/>
      </c>
      <c r="BT224" s="64" t="str">
        <f t="shared" si="80"/>
        <v/>
      </c>
      <c r="BU224" s="65" t="str">
        <f t="shared" si="80"/>
        <v/>
      </c>
      <c r="BV224" s="65" t="str">
        <f t="shared" si="80"/>
        <v/>
      </c>
      <c r="BW224" s="65" t="str">
        <f t="shared" si="80"/>
        <v/>
      </c>
      <c r="BX224" s="65" t="str">
        <f t="shared" si="80"/>
        <v/>
      </c>
      <c r="BY224" s="65" t="str">
        <f t="shared" si="80"/>
        <v/>
      </c>
      <c r="BZ224" s="169" t="str">
        <f t="shared" si="102"/>
        <v/>
      </c>
      <c r="CH224" s="157" t="str">
        <f t="shared" si="82"/>
        <v/>
      </c>
      <c r="CI224" s="157" t="str">
        <f t="shared" si="83"/>
        <v/>
      </c>
      <c r="CJ224" s="165" t="str">
        <f t="shared" si="84"/>
        <v/>
      </c>
      <c r="CK224" s="66" t="str">
        <f t="shared" si="85"/>
        <v/>
      </c>
      <c r="CL224" s="65" t="str">
        <f t="shared" si="86"/>
        <v/>
      </c>
      <c r="CM224" s="64" t="str">
        <f t="shared" si="87"/>
        <v/>
      </c>
      <c r="CN224" s="64" t="str">
        <f t="shared" si="88"/>
        <v/>
      </c>
      <c r="CO224" s="64" t="str">
        <f t="shared" si="89"/>
        <v/>
      </c>
      <c r="CP224" s="65" t="str">
        <f t="shared" si="90"/>
        <v/>
      </c>
      <c r="CQ224" s="65" t="str">
        <f t="shared" si="91"/>
        <v/>
      </c>
      <c r="CR224" s="65" t="str">
        <f t="shared" si="92"/>
        <v/>
      </c>
      <c r="CS224" s="65" t="str">
        <f t="shared" si="93"/>
        <v/>
      </c>
      <c r="CT224" s="64" t="str">
        <f t="shared" si="94"/>
        <v/>
      </c>
      <c r="CU224" s="65" t="str">
        <f t="shared" si="95"/>
        <v/>
      </c>
      <c r="CV224" s="65" t="str">
        <f t="shared" si="96"/>
        <v/>
      </c>
      <c r="CW224" s="65" t="str">
        <f t="shared" si="97"/>
        <v/>
      </c>
      <c r="CX224" s="65" t="str">
        <f t="shared" si="98"/>
        <v/>
      </c>
      <c r="CY224" s="65" t="str">
        <f t="shared" si="99"/>
        <v/>
      </c>
    </row>
    <row r="225" spans="2:103" ht="15.75" customHeight="1" x14ac:dyDescent="0.25">
      <c r="B225" s="213" t="str">
        <f>IF('Emissions (daily means)'!D225="","",'Emissions (daily means)'!D225)</f>
        <v/>
      </c>
      <c r="C225" s="213" t="str">
        <f>IF('Emissions (daily means)'!B225="","",'Emissions (daily means)'!B225)</f>
        <v/>
      </c>
      <c r="D225" s="214" t="str">
        <f>IF('Emissions (daily means)'!E225="","",'Emissions (daily means)'!E225)</f>
        <v/>
      </c>
      <c r="E225" s="215" t="str">
        <f>IF('Emissions (daily means)'!F225="","",'Emissions (daily means)'!F225)</f>
        <v/>
      </c>
      <c r="F225" s="216" t="str">
        <f>IF($B225="","",IF('Emissions (daily means)'!$BI225=0,"*",IF('Emissions (daily means)'!I225="","*",'Emissions (daily means)'!I225)))</f>
        <v/>
      </c>
      <c r="G225" s="217" t="str">
        <f>IF($B225="","",IF('Emissions (daily means)'!$BI225=0,"*",IF('Emissions (daily means)'!J225="","*",'Emissions (daily means)'!J225)))</f>
        <v/>
      </c>
      <c r="H225" s="216" t="str">
        <f>IF($B225="","",IF('Emissions (daily means)'!$BI225=0,"*",IF('Emissions (daily means)'!K225="","*",'Emissions (daily means)'!K225)))</f>
        <v/>
      </c>
      <c r="I225" s="217" t="str">
        <f>IF($B225="","",IF('Emissions (daily means)'!$BI225=0,"*",IF('Emissions (daily means)'!L225="","*",'Emissions (daily means)'!L225)))</f>
        <v/>
      </c>
      <c r="J225" s="216" t="str">
        <f>IF($B225="","",IF('Emissions (daily means)'!$BI225=0,"*",IF('Emissions (daily means)'!M225="","*",'Emissions (daily means)'!M225)))</f>
        <v/>
      </c>
      <c r="K225" s="216" t="str">
        <f>IF($B225="","",IF('Emissions (daily means)'!$BI225=0,"*",IF('Emissions (daily means)'!N225="","*",'Emissions (daily means)'!N225)))</f>
        <v/>
      </c>
      <c r="L225" s="218" t="str">
        <f>IF($B225="","",IF('Emissions (daily means)'!$BI225=0,"*",IF('Emissions (daily means)'!O225="","*",'Emissions (daily means)'!O225)))</f>
        <v/>
      </c>
      <c r="M225" s="213" t="str">
        <f>IF($B225="","",IF('Emissions (daily means)'!$BI225=0,"*",IF('Emissions (daily means)'!P225="","*",'Emissions (daily means)'!P225)))</f>
        <v/>
      </c>
      <c r="N225" s="216" t="str">
        <f>IF($B225="","",IF('Emissions (daily means)'!$BI225=0,"*",IF('Emissions (daily means)'!Q225="","*",'Emissions (daily means)'!Q225)))</f>
        <v/>
      </c>
      <c r="O225" s="216" t="str">
        <f>IF($B225="","",IF('Emissions (daily means)'!$BI225=0,"*",IF('Emissions (daily means)'!R225="","*",'Emissions (daily means)'!R225)))</f>
        <v/>
      </c>
      <c r="P225" s="216" t="str">
        <f>IF($B225="","",IF('Emissions (daily means)'!$BI225=0,"*",IF('Emissions (daily means)'!S225="","*",'Emissions (daily means)'!S225)))</f>
        <v/>
      </c>
      <c r="Q225" s="219" t="str">
        <f>IF($B225="","",IF('Emissions (daily means)'!$BI225=0,"*",IF('Emissions (daily means)'!T225="","*",'Emissions (daily means)'!T225)))</f>
        <v/>
      </c>
      <c r="R225" s="220" t="str">
        <f>IF($B225="","",IF('Emissions (daily means)'!$BI225=0,"*",IF('Emissions (daily means)'!U225="","*",'Emissions (daily means)'!U225)))</f>
        <v/>
      </c>
      <c r="S225" s="217" t="str">
        <f>IF($B225="","",IF('Emissions (daily means)'!$BI225=0,"*",IF('Emissions (daily means)'!V225="","*",'Emissions (daily means)'!V225)))</f>
        <v/>
      </c>
      <c r="T225" s="216" t="str">
        <f>IF($B225="","",IF('Emissions (daily means)'!$BI225=0,"*",IF('Emissions (daily means)'!W225="","*",'Emissions (daily means)'!W225)))</f>
        <v/>
      </c>
      <c r="U225" s="219" t="str">
        <f>IF($B225="","",IF('Emissions (daily means)'!$BI225=0,"*",IF('Emissions (daily means)'!X225="","*",'Emissions (daily means)'!X225)))</f>
        <v/>
      </c>
      <c r="V225" s="221" t="str">
        <f>IF($B225="","",IF('Emissions (daily means)'!$BI225=0,"*",IF('Emissions (daily means)'!Y225="","*",'Emissions (daily means)'!Y225)))</f>
        <v/>
      </c>
      <c r="W225" s="217" t="str">
        <f>IF($B225="","",IF('Emissions (daily means)'!$BI225=0,"*",IF('Emissions (daily means)'!Z225="","*",'Emissions (daily means)'!Z225)))</f>
        <v/>
      </c>
      <c r="X225" s="217" t="str">
        <f>IF($B225="","",IF('Emissions (daily means)'!$BI225=0,"*",IF('Emissions (daily means)'!AA225="","*",'Emissions (daily means)'!AA225)))</f>
        <v/>
      </c>
      <c r="Y225" s="219" t="str">
        <f>IF($B225="","",IF('Emissions (daily means)'!$BI225=0,"*",IF('Emissions (daily means)'!AB225="","*",'Emissions (daily means)'!AB225)))</f>
        <v/>
      </c>
      <c r="Z225" s="220" t="str">
        <f>IF($B225="","",IF('Emissions (daily means)'!$BI225=0,"*",IF('Emissions (daily means)'!AC225="","*",'Emissions (daily means)'!AC225)))</f>
        <v/>
      </c>
      <c r="AA225" s="216" t="str">
        <f>IF($B225="","",IF('Emissions (daily means)'!$BI225=0,"*",IF('Emissions (daily means)'!AD225="","*",'Emissions (daily means)'!AD225)))</f>
        <v/>
      </c>
      <c r="AB225" s="216" t="str">
        <f>IF($B225="","",IF('Emissions (daily means)'!$BI225=0,"*",IF('Emissions (daily means)'!AE225="","*",'Emissions (daily means)'!AE225)))</f>
        <v/>
      </c>
      <c r="AC225" s="216" t="str">
        <f>IF($B225="","",IF('Emissions (daily means)'!$BI225=0,"*",IF('Emissions (daily means)'!AF225="","*",'Emissions (daily means)'!AF225)))</f>
        <v/>
      </c>
      <c r="AD225" s="216" t="str">
        <f>IF($B225="","",IF('Emissions (daily means)'!$BI225=0,"*",IF('Emissions (daily means)'!AG225="","*",'Emissions (daily means)'!AG225)))</f>
        <v/>
      </c>
      <c r="AE225" s="216" t="str">
        <f>IF($B225="","",IF('Emissions (daily means)'!$BI225=0,"*",IF('Emissions (daily means)'!AH225="","*",'Emissions (daily means)'!AH225)))</f>
        <v/>
      </c>
      <c r="AF225" s="216" t="str">
        <f>IF($B225="","",IF('Emissions (daily means)'!$BI225=0,"*",IF('Emissions (daily means)'!AI225="","*",'Emissions (daily means)'!AI225)))</f>
        <v/>
      </c>
      <c r="AG225" s="216" t="str">
        <f>IF($B225="","",IF('Emissions (daily means)'!$BI225=0,"*",IF('Emissions (daily means)'!AJ225="","*",'Emissions (daily means)'!AJ225)))</f>
        <v/>
      </c>
      <c r="AH225" s="217" t="str">
        <f>IF($B225="","",IF('Emissions (daily means)'!$BI225=0,"*",IF('Emissions (daily means)'!AK225="","*",'Emissions (daily means)'!AK225)))</f>
        <v/>
      </c>
      <c r="AI225" s="220" t="str">
        <f>IF($B225="","",IF('Emissions (daily means)'!$BI225=0,"*",IF('Emissions (daily means)'!AL225="","*",'Emissions (daily means)'!AL225)))</f>
        <v/>
      </c>
      <c r="AJ225" s="216" t="str">
        <f>IF($B225="","",IF('Emissions (daily means)'!$BI225=0,"*",IF('Emissions (daily means)'!AM225="","*",'Emissions (daily means)'!AM225)))</f>
        <v/>
      </c>
      <c r="AK225" s="223" t="str">
        <f>IF($B225="","",IF('Emissions (daily means)'!$BI225=0,"*",IF('Emissions (daily means)'!AN225="","*",'Emissions (daily means)'!AN225)))</f>
        <v/>
      </c>
      <c r="AL225" s="224" t="str">
        <f>IF($B225="","",IF('Emissions (daily means)'!$BI225=0,"*",IF('Emissions (daily means)'!AO225="","*",'Emissions (daily means)'!AO225)))</f>
        <v/>
      </c>
      <c r="AM225" s="225" t="str">
        <f>IF($B225="","",IF('Emissions (daily means)'!$BI225=0,"*",IF('Emissions (daily means)'!BC225="","*",'Emissions (daily means)'!BC225)))</f>
        <v/>
      </c>
      <c r="AN225" s="226" t="str">
        <f>IF($B225="","",IF('Emissions (daily means)'!$BI225=0,"*",IF('Emissions (daily means)'!BD225="","*",'Emissions (daily means)'!BD225)))</f>
        <v/>
      </c>
      <c r="AO225" s="227" t="str">
        <f>IF($B225="","",IF('Emissions (daily means)'!$BI225=0,"*",IF('Emissions (daily means)'!BE225="","*",'Emissions (daily means)'!BE225)))</f>
        <v/>
      </c>
      <c r="AP225" s="217"/>
      <c r="BI225" s="157" t="str">
        <f t="shared" si="103"/>
        <v/>
      </c>
      <c r="BJ225" s="157" t="str">
        <f t="shared" si="100"/>
        <v/>
      </c>
      <c r="BK225" s="66" t="str">
        <f t="shared" si="101"/>
        <v/>
      </c>
      <c r="BL225" s="65" t="str">
        <f t="shared" si="104"/>
        <v/>
      </c>
      <c r="BM225" s="64" t="str">
        <f t="shared" si="104"/>
        <v/>
      </c>
      <c r="BN225" s="64" t="str">
        <f t="shared" si="104"/>
        <v/>
      </c>
      <c r="BO225" s="64" t="str">
        <f t="shared" si="104"/>
        <v/>
      </c>
      <c r="BP225" s="65" t="str">
        <f t="shared" si="104"/>
        <v/>
      </c>
      <c r="BQ225" s="65" t="str">
        <f t="shared" si="80"/>
        <v/>
      </c>
      <c r="BR225" s="65" t="str">
        <f t="shared" si="80"/>
        <v/>
      </c>
      <c r="BS225" s="65" t="str">
        <f t="shared" si="80"/>
        <v/>
      </c>
      <c r="BT225" s="64" t="str">
        <f t="shared" si="80"/>
        <v/>
      </c>
      <c r="BU225" s="65" t="str">
        <f t="shared" si="80"/>
        <v/>
      </c>
      <c r="BV225" s="65" t="str">
        <f t="shared" si="80"/>
        <v/>
      </c>
      <c r="BW225" s="65" t="str">
        <f t="shared" si="80"/>
        <v/>
      </c>
      <c r="BX225" s="65" t="str">
        <f t="shared" si="80"/>
        <v/>
      </c>
      <c r="BY225" s="65" t="str">
        <f t="shared" si="80"/>
        <v/>
      </c>
      <c r="BZ225" s="169" t="str">
        <f t="shared" si="102"/>
        <v/>
      </c>
      <c r="CH225" s="157" t="str">
        <f t="shared" si="82"/>
        <v/>
      </c>
      <c r="CI225" s="157" t="str">
        <f t="shared" si="83"/>
        <v/>
      </c>
      <c r="CJ225" s="165" t="str">
        <f t="shared" si="84"/>
        <v/>
      </c>
      <c r="CK225" s="66" t="str">
        <f t="shared" si="85"/>
        <v/>
      </c>
      <c r="CL225" s="65" t="str">
        <f t="shared" si="86"/>
        <v/>
      </c>
      <c r="CM225" s="64" t="str">
        <f t="shared" si="87"/>
        <v/>
      </c>
      <c r="CN225" s="64" t="str">
        <f t="shared" si="88"/>
        <v/>
      </c>
      <c r="CO225" s="64" t="str">
        <f t="shared" si="89"/>
        <v/>
      </c>
      <c r="CP225" s="65" t="str">
        <f t="shared" si="90"/>
        <v/>
      </c>
      <c r="CQ225" s="65" t="str">
        <f t="shared" si="91"/>
        <v/>
      </c>
      <c r="CR225" s="65" t="str">
        <f t="shared" si="92"/>
        <v/>
      </c>
      <c r="CS225" s="65" t="str">
        <f t="shared" si="93"/>
        <v/>
      </c>
      <c r="CT225" s="64" t="str">
        <f t="shared" si="94"/>
        <v/>
      </c>
      <c r="CU225" s="65" t="str">
        <f t="shared" si="95"/>
        <v/>
      </c>
      <c r="CV225" s="65" t="str">
        <f t="shared" si="96"/>
        <v/>
      </c>
      <c r="CW225" s="65" t="str">
        <f t="shared" si="97"/>
        <v/>
      </c>
      <c r="CX225" s="65" t="str">
        <f t="shared" si="98"/>
        <v/>
      </c>
      <c r="CY225" s="65" t="str">
        <f t="shared" si="99"/>
        <v/>
      </c>
    </row>
    <row r="226" spans="2:103" x14ac:dyDescent="0.25">
      <c r="B226" s="213" t="str">
        <f>IF('Emissions (daily means)'!D226="","",'Emissions (daily means)'!D226)</f>
        <v/>
      </c>
      <c r="C226" s="213" t="str">
        <f>IF('Emissions (daily means)'!B226="","",'Emissions (daily means)'!B226)</f>
        <v/>
      </c>
      <c r="D226" s="214" t="str">
        <f>IF('Emissions (daily means)'!E226="","",'Emissions (daily means)'!E226)</f>
        <v/>
      </c>
      <c r="E226" s="215" t="str">
        <f>IF('Emissions (daily means)'!F226="","",'Emissions (daily means)'!F226)</f>
        <v/>
      </c>
      <c r="F226" s="216" t="str">
        <f>IF($B226="","",IF('Emissions (daily means)'!$BI226=0,"*",IF('Emissions (daily means)'!I226="","*",'Emissions (daily means)'!I226)))</f>
        <v/>
      </c>
      <c r="G226" s="217" t="str">
        <f>IF($B226="","",IF('Emissions (daily means)'!$BI226=0,"*",IF('Emissions (daily means)'!J226="","*",'Emissions (daily means)'!J226)))</f>
        <v/>
      </c>
      <c r="H226" s="216" t="str">
        <f>IF($B226="","",IF('Emissions (daily means)'!$BI226=0,"*",IF('Emissions (daily means)'!K226="","*",'Emissions (daily means)'!K226)))</f>
        <v/>
      </c>
      <c r="I226" s="217" t="str">
        <f>IF($B226="","",IF('Emissions (daily means)'!$BI226=0,"*",IF('Emissions (daily means)'!L226="","*",'Emissions (daily means)'!L226)))</f>
        <v/>
      </c>
      <c r="J226" s="216" t="str">
        <f>IF($B226="","",IF('Emissions (daily means)'!$BI226=0,"*",IF('Emissions (daily means)'!M226="","*",'Emissions (daily means)'!M226)))</f>
        <v/>
      </c>
      <c r="K226" s="216" t="str">
        <f>IF($B226="","",IF('Emissions (daily means)'!$BI226=0,"*",IF('Emissions (daily means)'!N226="","*",'Emissions (daily means)'!N226)))</f>
        <v/>
      </c>
      <c r="L226" s="219" t="str">
        <f>IF($B226="","",IF('Emissions (daily means)'!$BI226=0,"*",IF('Emissions (daily means)'!O226="","*",'Emissions (daily means)'!O226)))</f>
        <v/>
      </c>
      <c r="M226" s="213" t="str">
        <f>IF($B226="","",IF('Emissions (daily means)'!$BI226=0,"*",IF('Emissions (daily means)'!P226="","*",'Emissions (daily means)'!P226)))</f>
        <v/>
      </c>
      <c r="N226" s="216" t="str">
        <f>IF($B226="","",IF('Emissions (daily means)'!$BI226=0,"*",IF('Emissions (daily means)'!Q226="","*",'Emissions (daily means)'!Q226)))</f>
        <v/>
      </c>
      <c r="O226" s="216" t="str">
        <f>IF($B226="","",IF('Emissions (daily means)'!$BI226=0,"*",IF('Emissions (daily means)'!R226="","*",'Emissions (daily means)'!R226)))</f>
        <v/>
      </c>
      <c r="P226" s="216" t="str">
        <f>IF($B226="","",IF('Emissions (daily means)'!$BI226=0,"*",IF('Emissions (daily means)'!S226="","*",'Emissions (daily means)'!S226)))</f>
        <v/>
      </c>
      <c r="Q226" s="219" t="str">
        <f>IF($B226="","",IF('Emissions (daily means)'!$BI226=0,"*",IF('Emissions (daily means)'!T226="","*",'Emissions (daily means)'!T226)))</f>
        <v/>
      </c>
      <c r="R226" s="220" t="str">
        <f>IF($B226="","",IF('Emissions (daily means)'!$BI226=0,"*",IF('Emissions (daily means)'!U226="","*",'Emissions (daily means)'!U226)))</f>
        <v/>
      </c>
      <c r="S226" s="217" t="str">
        <f>IF($B226="","",IF('Emissions (daily means)'!$BI226=0,"*",IF('Emissions (daily means)'!V226="","*",'Emissions (daily means)'!V226)))</f>
        <v/>
      </c>
      <c r="T226" s="216" t="str">
        <f>IF($B226="","",IF('Emissions (daily means)'!$BI226=0,"*",IF('Emissions (daily means)'!W226="","*",'Emissions (daily means)'!W226)))</f>
        <v/>
      </c>
      <c r="U226" s="219" t="str">
        <f>IF($B226="","",IF('Emissions (daily means)'!$BI226=0,"*",IF('Emissions (daily means)'!X226="","*",'Emissions (daily means)'!X226)))</f>
        <v/>
      </c>
      <c r="V226" s="221" t="str">
        <f>IF($B226="","",IF('Emissions (daily means)'!$BI226=0,"*",IF('Emissions (daily means)'!Y226="","*",'Emissions (daily means)'!Y226)))</f>
        <v/>
      </c>
      <c r="W226" s="217" t="str">
        <f>IF($B226="","",IF('Emissions (daily means)'!$BI226=0,"*",IF('Emissions (daily means)'!Z226="","*",'Emissions (daily means)'!Z226)))</f>
        <v/>
      </c>
      <c r="X226" s="217" t="str">
        <f>IF($B226="","",IF('Emissions (daily means)'!$BI226=0,"*",IF('Emissions (daily means)'!AA226="","*",'Emissions (daily means)'!AA226)))</f>
        <v/>
      </c>
      <c r="Y226" s="219" t="str">
        <f>IF($B226="","",IF('Emissions (daily means)'!$BI226=0,"*",IF('Emissions (daily means)'!AB226="","*",'Emissions (daily means)'!AB226)))</f>
        <v/>
      </c>
      <c r="Z226" s="220" t="str">
        <f>IF($B226="","",IF('Emissions (daily means)'!$BI226=0,"*",IF('Emissions (daily means)'!AC226="","*",'Emissions (daily means)'!AC226)))</f>
        <v/>
      </c>
      <c r="AA226" s="216" t="str">
        <f>IF($B226="","",IF('Emissions (daily means)'!$BI226=0,"*",IF('Emissions (daily means)'!AD226="","*",'Emissions (daily means)'!AD226)))</f>
        <v/>
      </c>
      <c r="AB226" s="216" t="str">
        <f>IF($B226="","",IF('Emissions (daily means)'!$BI226=0,"*",IF('Emissions (daily means)'!AE226="","*",'Emissions (daily means)'!AE226)))</f>
        <v/>
      </c>
      <c r="AC226" s="216" t="str">
        <f>IF($B226="","",IF('Emissions (daily means)'!$BI226=0,"*",IF('Emissions (daily means)'!AF226="","*",'Emissions (daily means)'!AF226)))</f>
        <v/>
      </c>
      <c r="AD226" s="216" t="str">
        <f>IF($B226="","",IF('Emissions (daily means)'!$BI226=0,"*",IF('Emissions (daily means)'!AG226="","*",'Emissions (daily means)'!AG226)))</f>
        <v/>
      </c>
      <c r="AE226" s="216" t="str">
        <f>IF($B226="","",IF('Emissions (daily means)'!$BI226=0,"*",IF('Emissions (daily means)'!AH226="","*",'Emissions (daily means)'!AH226)))</f>
        <v/>
      </c>
      <c r="AF226" s="216" t="str">
        <f>IF($B226="","",IF('Emissions (daily means)'!$BI226=0,"*",IF('Emissions (daily means)'!AI226="","*",'Emissions (daily means)'!AI226)))</f>
        <v/>
      </c>
      <c r="AG226" s="216" t="str">
        <f>IF($B226="","",IF('Emissions (daily means)'!$BI226=0,"*",IF('Emissions (daily means)'!AJ226="","*",'Emissions (daily means)'!AJ226)))</f>
        <v/>
      </c>
      <c r="AH226" s="217" t="str">
        <f>IF($B226="","",IF('Emissions (daily means)'!$BI226=0,"*",IF('Emissions (daily means)'!AK226="","*",'Emissions (daily means)'!AK226)))</f>
        <v/>
      </c>
      <c r="AI226" s="220" t="str">
        <f>IF($B226="","",IF('Emissions (daily means)'!$BI226=0,"*",IF('Emissions (daily means)'!AL226="","*",'Emissions (daily means)'!AL226)))</f>
        <v/>
      </c>
      <c r="AJ226" s="216" t="str">
        <f>IF($B226="","",IF('Emissions (daily means)'!$BI226=0,"*",IF('Emissions (daily means)'!AM226="","*",'Emissions (daily means)'!AM226)))</f>
        <v/>
      </c>
      <c r="AK226" s="223" t="str">
        <f>IF($B226="","",IF('Emissions (daily means)'!$BI226=0,"*",IF('Emissions (daily means)'!AN226="","*",'Emissions (daily means)'!AN226)))</f>
        <v/>
      </c>
      <c r="AL226" s="224" t="str">
        <f>IF($B226="","",IF('Emissions (daily means)'!$BI226=0,"*",IF('Emissions (daily means)'!AO226="","*",'Emissions (daily means)'!AO226)))</f>
        <v/>
      </c>
      <c r="AM226" s="225" t="str">
        <f>IF($B226="","",IF('Emissions (daily means)'!$BI226=0,"*",IF('Emissions (daily means)'!BC226="","*",'Emissions (daily means)'!BC226)))</f>
        <v/>
      </c>
      <c r="AN226" s="226" t="str">
        <f>IF($B226="","",IF('Emissions (daily means)'!$BI226=0,"*",IF('Emissions (daily means)'!BD226="","*",'Emissions (daily means)'!BD226)))</f>
        <v/>
      </c>
      <c r="AO226" s="227" t="str">
        <f>IF($B226="","",IF('Emissions (daily means)'!$BI226=0,"*",IF('Emissions (daily means)'!BE226="","*",'Emissions (daily means)'!BE226)))</f>
        <v/>
      </c>
      <c r="AP226" s="217"/>
      <c r="BI226" s="157" t="str">
        <f t="shared" si="103"/>
        <v/>
      </c>
      <c r="BJ226" s="157" t="str">
        <f t="shared" si="100"/>
        <v/>
      </c>
      <c r="BK226" s="66" t="str">
        <f t="shared" si="101"/>
        <v/>
      </c>
      <c r="BL226" s="65" t="str">
        <f t="shared" si="104"/>
        <v/>
      </c>
      <c r="BM226" s="64" t="str">
        <f t="shared" si="104"/>
        <v/>
      </c>
      <c r="BN226" s="64" t="str">
        <f t="shared" si="104"/>
        <v/>
      </c>
      <c r="BO226" s="64" t="str">
        <f t="shared" si="104"/>
        <v/>
      </c>
      <c r="BP226" s="65" t="str">
        <f t="shared" si="104"/>
        <v/>
      </c>
      <c r="BQ226" s="65" t="str">
        <f t="shared" si="80"/>
        <v/>
      </c>
      <c r="BR226" s="65" t="str">
        <f t="shared" si="80"/>
        <v/>
      </c>
      <c r="BS226" s="65" t="str">
        <f t="shared" si="80"/>
        <v/>
      </c>
      <c r="BT226" s="64" t="str">
        <f t="shared" si="80"/>
        <v/>
      </c>
      <c r="BU226" s="65" t="str">
        <f t="shared" si="80"/>
        <v/>
      </c>
      <c r="BV226" s="65" t="str">
        <f t="shared" si="80"/>
        <v/>
      </c>
      <c r="BW226" s="65" t="str">
        <f t="shared" si="80"/>
        <v/>
      </c>
      <c r="BX226" s="65" t="str">
        <f t="shared" si="80"/>
        <v/>
      </c>
      <c r="BY226" s="65" t="str">
        <f t="shared" si="80"/>
        <v/>
      </c>
      <c r="BZ226" s="169" t="str">
        <f t="shared" si="102"/>
        <v/>
      </c>
      <c r="CH226" s="157" t="str">
        <f t="shared" si="82"/>
        <v/>
      </c>
      <c r="CI226" s="157" t="str">
        <f t="shared" si="83"/>
        <v/>
      </c>
      <c r="CJ226" s="165" t="str">
        <f t="shared" si="84"/>
        <v/>
      </c>
      <c r="CK226" s="66" t="str">
        <f t="shared" si="85"/>
        <v/>
      </c>
      <c r="CL226" s="65" t="str">
        <f t="shared" si="86"/>
        <v/>
      </c>
      <c r="CM226" s="64" t="str">
        <f t="shared" si="87"/>
        <v/>
      </c>
      <c r="CN226" s="64" t="str">
        <f t="shared" si="88"/>
        <v/>
      </c>
      <c r="CO226" s="64" t="str">
        <f t="shared" si="89"/>
        <v/>
      </c>
      <c r="CP226" s="65" t="str">
        <f t="shared" si="90"/>
        <v/>
      </c>
      <c r="CQ226" s="65" t="str">
        <f t="shared" si="91"/>
        <v/>
      </c>
      <c r="CR226" s="65" t="str">
        <f t="shared" si="92"/>
        <v/>
      </c>
      <c r="CS226" s="65" t="str">
        <f t="shared" si="93"/>
        <v/>
      </c>
      <c r="CT226" s="64" t="str">
        <f t="shared" si="94"/>
        <v/>
      </c>
      <c r="CU226" s="65" t="str">
        <f t="shared" si="95"/>
        <v/>
      </c>
      <c r="CV226" s="65" t="str">
        <f t="shared" si="96"/>
        <v/>
      </c>
      <c r="CW226" s="65" t="str">
        <f t="shared" si="97"/>
        <v/>
      </c>
      <c r="CX226" s="65" t="str">
        <f t="shared" si="98"/>
        <v/>
      </c>
      <c r="CY226" s="65" t="str">
        <f t="shared" si="99"/>
        <v/>
      </c>
    </row>
    <row r="227" spans="2:103" x14ac:dyDescent="0.25">
      <c r="B227" s="213" t="str">
        <f>IF('Emissions (daily means)'!D227="","",'Emissions (daily means)'!D227)</f>
        <v/>
      </c>
      <c r="C227" s="213" t="str">
        <f>IF('Emissions (daily means)'!B227="","",'Emissions (daily means)'!B227)</f>
        <v/>
      </c>
      <c r="D227" s="214" t="str">
        <f>IF('Emissions (daily means)'!E227="","",'Emissions (daily means)'!E227)</f>
        <v/>
      </c>
      <c r="E227" s="215" t="str">
        <f>IF('Emissions (daily means)'!F227="","",'Emissions (daily means)'!F227)</f>
        <v/>
      </c>
      <c r="F227" s="216" t="str">
        <f>IF($B227="","",IF('Emissions (daily means)'!$BI227=0,"*",IF('Emissions (daily means)'!I227="","*",'Emissions (daily means)'!I227)))</f>
        <v/>
      </c>
      <c r="G227" s="217" t="str">
        <f>IF($B227="","",IF('Emissions (daily means)'!$BI227=0,"*",IF('Emissions (daily means)'!J227="","*",'Emissions (daily means)'!J227)))</f>
        <v/>
      </c>
      <c r="H227" s="216" t="str">
        <f>IF($B227="","",IF('Emissions (daily means)'!$BI227=0,"*",IF('Emissions (daily means)'!K227="","*",'Emissions (daily means)'!K227)))</f>
        <v/>
      </c>
      <c r="I227" s="217" t="str">
        <f>IF($B227="","",IF('Emissions (daily means)'!$BI227=0,"*",IF('Emissions (daily means)'!L227="","*",'Emissions (daily means)'!L227)))</f>
        <v/>
      </c>
      <c r="J227" s="216" t="str">
        <f>IF($B227="","",IF('Emissions (daily means)'!$BI227=0,"*",IF('Emissions (daily means)'!M227="","*",'Emissions (daily means)'!M227)))</f>
        <v/>
      </c>
      <c r="K227" s="216" t="str">
        <f>IF($B227="","",IF('Emissions (daily means)'!$BI227=0,"*",IF('Emissions (daily means)'!N227="","*",'Emissions (daily means)'!N227)))</f>
        <v/>
      </c>
      <c r="L227" s="219" t="str">
        <f>IF($B227="","",IF('Emissions (daily means)'!$BI227=0,"*",IF('Emissions (daily means)'!O227="","*",'Emissions (daily means)'!O227)))</f>
        <v/>
      </c>
      <c r="M227" s="213" t="str">
        <f>IF($B227="","",IF('Emissions (daily means)'!$BI227=0,"*",IF('Emissions (daily means)'!P227="","*",'Emissions (daily means)'!P227)))</f>
        <v/>
      </c>
      <c r="N227" s="216" t="str">
        <f>IF($B227="","",IF('Emissions (daily means)'!$BI227=0,"*",IF('Emissions (daily means)'!Q227="","*",'Emissions (daily means)'!Q227)))</f>
        <v/>
      </c>
      <c r="O227" s="216" t="str">
        <f>IF($B227="","",IF('Emissions (daily means)'!$BI227=0,"*",IF('Emissions (daily means)'!R227="","*",'Emissions (daily means)'!R227)))</f>
        <v/>
      </c>
      <c r="P227" s="216" t="str">
        <f>IF($B227="","",IF('Emissions (daily means)'!$BI227=0,"*",IF('Emissions (daily means)'!S227="","*",'Emissions (daily means)'!S227)))</f>
        <v/>
      </c>
      <c r="Q227" s="219" t="str">
        <f>IF($B227="","",IF('Emissions (daily means)'!$BI227=0,"*",IF('Emissions (daily means)'!T227="","*",'Emissions (daily means)'!T227)))</f>
        <v/>
      </c>
      <c r="R227" s="220" t="str">
        <f>IF($B227="","",IF('Emissions (daily means)'!$BI227=0,"*",IF('Emissions (daily means)'!U227="","*",'Emissions (daily means)'!U227)))</f>
        <v/>
      </c>
      <c r="S227" s="217" t="str">
        <f>IF($B227="","",IF('Emissions (daily means)'!$BI227=0,"*",IF('Emissions (daily means)'!V227="","*",'Emissions (daily means)'!V227)))</f>
        <v/>
      </c>
      <c r="T227" s="216" t="str">
        <f>IF($B227="","",IF('Emissions (daily means)'!$BI227=0,"*",IF('Emissions (daily means)'!W227="","*",'Emissions (daily means)'!W227)))</f>
        <v/>
      </c>
      <c r="U227" s="219" t="str">
        <f>IF($B227="","",IF('Emissions (daily means)'!$BI227=0,"*",IF('Emissions (daily means)'!X227="","*",'Emissions (daily means)'!X227)))</f>
        <v/>
      </c>
      <c r="V227" s="221" t="str">
        <f>IF($B227="","",IF('Emissions (daily means)'!$BI227=0,"*",IF('Emissions (daily means)'!Y227="","*",'Emissions (daily means)'!Y227)))</f>
        <v/>
      </c>
      <c r="W227" s="217" t="str">
        <f>IF($B227="","",IF('Emissions (daily means)'!$BI227=0,"*",IF('Emissions (daily means)'!Z227="","*",'Emissions (daily means)'!Z227)))</f>
        <v/>
      </c>
      <c r="X227" s="217" t="str">
        <f>IF($B227="","",IF('Emissions (daily means)'!$BI227=0,"*",IF('Emissions (daily means)'!AA227="","*",'Emissions (daily means)'!AA227)))</f>
        <v/>
      </c>
      <c r="Y227" s="219" t="str">
        <f>IF($B227="","",IF('Emissions (daily means)'!$BI227=0,"*",IF('Emissions (daily means)'!AB227="","*",'Emissions (daily means)'!AB227)))</f>
        <v/>
      </c>
      <c r="Z227" s="220" t="str">
        <f>IF($B227="","",IF('Emissions (daily means)'!$BI227=0,"*",IF('Emissions (daily means)'!AC227="","*",'Emissions (daily means)'!AC227)))</f>
        <v/>
      </c>
      <c r="AA227" s="216" t="str">
        <f>IF($B227="","",IF('Emissions (daily means)'!$BI227=0,"*",IF('Emissions (daily means)'!AD227="","*",'Emissions (daily means)'!AD227)))</f>
        <v/>
      </c>
      <c r="AB227" s="216" t="str">
        <f>IF($B227="","",IF('Emissions (daily means)'!$BI227=0,"*",IF('Emissions (daily means)'!AE227="","*",'Emissions (daily means)'!AE227)))</f>
        <v/>
      </c>
      <c r="AC227" s="216" t="str">
        <f>IF($B227="","",IF('Emissions (daily means)'!$BI227=0,"*",IF('Emissions (daily means)'!AF227="","*",'Emissions (daily means)'!AF227)))</f>
        <v/>
      </c>
      <c r="AD227" s="216" t="str">
        <f>IF($B227="","",IF('Emissions (daily means)'!$BI227=0,"*",IF('Emissions (daily means)'!AG227="","*",'Emissions (daily means)'!AG227)))</f>
        <v/>
      </c>
      <c r="AE227" s="216" t="str">
        <f>IF($B227="","",IF('Emissions (daily means)'!$BI227=0,"*",IF('Emissions (daily means)'!AH227="","*",'Emissions (daily means)'!AH227)))</f>
        <v/>
      </c>
      <c r="AF227" s="216" t="str">
        <f>IF($B227="","",IF('Emissions (daily means)'!$BI227=0,"*",IF('Emissions (daily means)'!AI227="","*",'Emissions (daily means)'!AI227)))</f>
        <v/>
      </c>
      <c r="AG227" s="216" t="str">
        <f>IF($B227="","",IF('Emissions (daily means)'!$BI227=0,"*",IF('Emissions (daily means)'!AJ227="","*",'Emissions (daily means)'!AJ227)))</f>
        <v/>
      </c>
      <c r="AH227" s="217" t="str">
        <f>IF($B227="","",IF('Emissions (daily means)'!$BI227=0,"*",IF('Emissions (daily means)'!AK227="","*",'Emissions (daily means)'!AK227)))</f>
        <v/>
      </c>
      <c r="AI227" s="220" t="str">
        <f>IF($B227="","",IF('Emissions (daily means)'!$BI227=0,"*",IF('Emissions (daily means)'!AL227="","*",'Emissions (daily means)'!AL227)))</f>
        <v/>
      </c>
      <c r="AJ227" s="216" t="str">
        <f>IF($B227="","",IF('Emissions (daily means)'!$BI227=0,"*",IF('Emissions (daily means)'!AM227="","*",'Emissions (daily means)'!AM227)))</f>
        <v/>
      </c>
      <c r="AK227" s="223" t="str">
        <f>IF($B227="","",IF('Emissions (daily means)'!$BI227=0,"*",IF('Emissions (daily means)'!AN227="","*",'Emissions (daily means)'!AN227)))</f>
        <v/>
      </c>
      <c r="AL227" s="224" t="str">
        <f>IF($B227="","",IF('Emissions (daily means)'!$BI227=0,"*",IF('Emissions (daily means)'!AO227="","*",'Emissions (daily means)'!AO227)))</f>
        <v/>
      </c>
      <c r="AM227" s="225" t="str">
        <f>IF($B227="","",IF('Emissions (daily means)'!$BI227=0,"*",IF('Emissions (daily means)'!BC227="","*",'Emissions (daily means)'!BC227)))</f>
        <v/>
      </c>
      <c r="AN227" s="226" t="str">
        <f>IF($B227="","",IF('Emissions (daily means)'!$BI227=0,"*",IF('Emissions (daily means)'!BD227="","*",'Emissions (daily means)'!BD227)))</f>
        <v/>
      </c>
      <c r="AO227" s="227" t="str">
        <f>IF($B227="","",IF('Emissions (daily means)'!$BI227=0,"*",IF('Emissions (daily means)'!BE227="","*",'Emissions (daily means)'!BE227)))</f>
        <v/>
      </c>
      <c r="AP227" s="217"/>
      <c r="BI227" s="157" t="str">
        <f t="shared" si="103"/>
        <v/>
      </c>
      <c r="BJ227" s="157" t="str">
        <f t="shared" si="100"/>
        <v/>
      </c>
      <c r="BK227" s="66" t="str">
        <f t="shared" si="101"/>
        <v/>
      </c>
      <c r="BL227" s="65" t="str">
        <f t="shared" si="104"/>
        <v/>
      </c>
      <c r="BM227" s="64" t="str">
        <f t="shared" si="104"/>
        <v/>
      </c>
      <c r="BN227" s="64" t="str">
        <f t="shared" si="104"/>
        <v/>
      </c>
      <c r="BO227" s="64" t="str">
        <f t="shared" si="104"/>
        <v/>
      </c>
      <c r="BP227" s="65" t="str">
        <f t="shared" si="104"/>
        <v/>
      </c>
      <c r="BQ227" s="65" t="str">
        <f t="shared" si="80"/>
        <v/>
      </c>
      <c r="BR227" s="65" t="str">
        <f t="shared" si="80"/>
        <v/>
      </c>
      <c r="BS227" s="65" t="str">
        <f t="shared" si="80"/>
        <v/>
      </c>
      <c r="BT227" s="64" t="str">
        <f t="shared" si="80"/>
        <v/>
      </c>
      <c r="BU227" s="65" t="str">
        <f t="shared" si="80"/>
        <v/>
      </c>
      <c r="BV227" s="65" t="str">
        <f t="shared" si="80"/>
        <v/>
      </c>
      <c r="BW227" s="65" t="str">
        <f t="shared" si="80"/>
        <v/>
      </c>
      <c r="BX227" s="65" t="str">
        <f t="shared" si="80"/>
        <v/>
      </c>
      <c r="BY227" s="65" t="str">
        <f t="shared" si="80"/>
        <v/>
      </c>
      <c r="BZ227" s="169" t="str">
        <f t="shared" si="102"/>
        <v/>
      </c>
      <c r="CH227" s="157" t="str">
        <f t="shared" si="82"/>
        <v/>
      </c>
      <c r="CI227" s="157" t="str">
        <f t="shared" si="83"/>
        <v/>
      </c>
      <c r="CJ227" s="165" t="str">
        <f t="shared" si="84"/>
        <v/>
      </c>
      <c r="CK227" s="66" t="str">
        <f t="shared" si="85"/>
        <v/>
      </c>
      <c r="CL227" s="65" t="str">
        <f t="shared" si="86"/>
        <v/>
      </c>
      <c r="CM227" s="64" t="str">
        <f t="shared" si="87"/>
        <v/>
      </c>
      <c r="CN227" s="64" t="str">
        <f t="shared" si="88"/>
        <v/>
      </c>
      <c r="CO227" s="64" t="str">
        <f t="shared" si="89"/>
        <v/>
      </c>
      <c r="CP227" s="65" t="str">
        <f t="shared" si="90"/>
        <v/>
      </c>
      <c r="CQ227" s="65" t="str">
        <f t="shared" si="91"/>
        <v/>
      </c>
      <c r="CR227" s="65" t="str">
        <f t="shared" si="92"/>
        <v/>
      </c>
      <c r="CS227" s="65" t="str">
        <f t="shared" si="93"/>
        <v/>
      </c>
      <c r="CT227" s="64" t="str">
        <f t="shared" si="94"/>
        <v/>
      </c>
      <c r="CU227" s="65" t="str">
        <f t="shared" si="95"/>
        <v/>
      </c>
      <c r="CV227" s="65" t="str">
        <f t="shared" si="96"/>
        <v/>
      </c>
      <c r="CW227" s="65" t="str">
        <f t="shared" si="97"/>
        <v/>
      </c>
      <c r="CX227" s="65" t="str">
        <f t="shared" si="98"/>
        <v/>
      </c>
      <c r="CY227" s="65" t="str">
        <f t="shared" si="99"/>
        <v/>
      </c>
    </row>
    <row r="228" spans="2:103" x14ac:dyDescent="0.25">
      <c r="B228" s="213" t="str">
        <f>IF('Emissions (daily means)'!D228="","",'Emissions (daily means)'!D228)</f>
        <v/>
      </c>
      <c r="C228" s="213" t="str">
        <f>IF('Emissions (daily means)'!B228="","",'Emissions (daily means)'!B228)</f>
        <v/>
      </c>
      <c r="D228" s="214" t="str">
        <f>IF('Emissions (daily means)'!E228="","",'Emissions (daily means)'!E228)</f>
        <v/>
      </c>
      <c r="E228" s="215" t="str">
        <f>IF('Emissions (daily means)'!F228="","",'Emissions (daily means)'!F228)</f>
        <v/>
      </c>
      <c r="F228" s="216" t="str">
        <f>IF($B228="","",IF('Emissions (daily means)'!$BI228=0,"*",IF('Emissions (daily means)'!I228="","*",'Emissions (daily means)'!I228)))</f>
        <v/>
      </c>
      <c r="G228" s="217" t="str">
        <f>IF($B228="","",IF('Emissions (daily means)'!$BI228=0,"*",IF('Emissions (daily means)'!J228="","*",'Emissions (daily means)'!J228)))</f>
        <v/>
      </c>
      <c r="H228" s="216" t="str">
        <f>IF($B228="","",IF('Emissions (daily means)'!$BI228=0,"*",IF('Emissions (daily means)'!K228="","*",'Emissions (daily means)'!K228)))</f>
        <v/>
      </c>
      <c r="I228" s="217" t="str">
        <f>IF($B228="","",IF('Emissions (daily means)'!$BI228=0,"*",IF('Emissions (daily means)'!L228="","*",'Emissions (daily means)'!L228)))</f>
        <v/>
      </c>
      <c r="J228" s="216" t="str">
        <f>IF($B228="","",IF('Emissions (daily means)'!$BI228=0,"*",IF('Emissions (daily means)'!M228="","*",'Emissions (daily means)'!M228)))</f>
        <v/>
      </c>
      <c r="K228" s="216" t="str">
        <f>IF($B228="","",IF('Emissions (daily means)'!$BI228=0,"*",IF('Emissions (daily means)'!N228="","*",'Emissions (daily means)'!N228)))</f>
        <v/>
      </c>
      <c r="L228" s="219" t="str">
        <f>IF($B228="","",IF('Emissions (daily means)'!$BI228=0,"*",IF('Emissions (daily means)'!O228="","*",'Emissions (daily means)'!O228)))</f>
        <v/>
      </c>
      <c r="M228" s="213" t="str">
        <f>IF($B228="","",IF('Emissions (daily means)'!$BI228=0,"*",IF('Emissions (daily means)'!P228="","*",'Emissions (daily means)'!P228)))</f>
        <v/>
      </c>
      <c r="N228" s="216" t="str">
        <f>IF($B228="","",IF('Emissions (daily means)'!$BI228=0,"*",IF('Emissions (daily means)'!Q228="","*",'Emissions (daily means)'!Q228)))</f>
        <v/>
      </c>
      <c r="O228" s="216" t="str">
        <f>IF($B228="","",IF('Emissions (daily means)'!$BI228=0,"*",IF('Emissions (daily means)'!R228="","*",'Emissions (daily means)'!R228)))</f>
        <v/>
      </c>
      <c r="P228" s="216" t="str">
        <f>IF($B228="","",IF('Emissions (daily means)'!$BI228=0,"*",IF('Emissions (daily means)'!S228="","*",'Emissions (daily means)'!S228)))</f>
        <v/>
      </c>
      <c r="Q228" s="219" t="str">
        <f>IF($B228="","",IF('Emissions (daily means)'!$BI228=0,"*",IF('Emissions (daily means)'!T228="","*",'Emissions (daily means)'!T228)))</f>
        <v/>
      </c>
      <c r="R228" s="220" t="str">
        <f>IF($B228="","",IF('Emissions (daily means)'!$BI228=0,"*",IF('Emissions (daily means)'!U228="","*",'Emissions (daily means)'!U228)))</f>
        <v/>
      </c>
      <c r="S228" s="217" t="str">
        <f>IF($B228="","",IF('Emissions (daily means)'!$BI228=0,"*",IF('Emissions (daily means)'!V228="","*",'Emissions (daily means)'!V228)))</f>
        <v/>
      </c>
      <c r="T228" s="216" t="str">
        <f>IF($B228="","",IF('Emissions (daily means)'!$BI228=0,"*",IF('Emissions (daily means)'!W228="","*",'Emissions (daily means)'!W228)))</f>
        <v/>
      </c>
      <c r="U228" s="219" t="str">
        <f>IF($B228="","",IF('Emissions (daily means)'!$BI228=0,"*",IF('Emissions (daily means)'!X228="","*",'Emissions (daily means)'!X228)))</f>
        <v/>
      </c>
      <c r="V228" s="221" t="str">
        <f>IF($B228="","",IF('Emissions (daily means)'!$BI228=0,"*",IF('Emissions (daily means)'!Y228="","*",'Emissions (daily means)'!Y228)))</f>
        <v/>
      </c>
      <c r="W228" s="217" t="str">
        <f>IF($B228="","",IF('Emissions (daily means)'!$BI228=0,"*",IF('Emissions (daily means)'!Z228="","*",'Emissions (daily means)'!Z228)))</f>
        <v/>
      </c>
      <c r="X228" s="217" t="str">
        <f>IF($B228="","",IF('Emissions (daily means)'!$BI228=0,"*",IF('Emissions (daily means)'!AA228="","*",'Emissions (daily means)'!AA228)))</f>
        <v/>
      </c>
      <c r="Y228" s="219" t="str">
        <f>IF($B228="","",IF('Emissions (daily means)'!$BI228=0,"*",IF('Emissions (daily means)'!AB228="","*",'Emissions (daily means)'!AB228)))</f>
        <v/>
      </c>
      <c r="Z228" s="220" t="str">
        <f>IF($B228="","",IF('Emissions (daily means)'!$BI228=0,"*",IF('Emissions (daily means)'!AC228="","*",'Emissions (daily means)'!AC228)))</f>
        <v/>
      </c>
      <c r="AA228" s="216" t="str">
        <f>IF($B228="","",IF('Emissions (daily means)'!$BI228=0,"*",IF('Emissions (daily means)'!AD228="","*",'Emissions (daily means)'!AD228)))</f>
        <v/>
      </c>
      <c r="AB228" s="216" t="str">
        <f>IF($B228="","",IF('Emissions (daily means)'!$BI228=0,"*",IF('Emissions (daily means)'!AE228="","*",'Emissions (daily means)'!AE228)))</f>
        <v/>
      </c>
      <c r="AC228" s="216" t="str">
        <f>IF($B228="","",IF('Emissions (daily means)'!$BI228=0,"*",IF('Emissions (daily means)'!AF228="","*",'Emissions (daily means)'!AF228)))</f>
        <v/>
      </c>
      <c r="AD228" s="216" t="str">
        <f>IF($B228="","",IF('Emissions (daily means)'!$BI228=0,"*",IF('Emissions (daily means)'!AG228="","*",'Emissions (daily means)'!AG228)))</f>
        <v/>
      </c>
      <c r="AE228" s="216" t="str">
        <f>IF($B228="","",IF('Emissions (daily means)'!$BI228=0,"*",IF('Emissions (daily means)'!AH228="","*",'Emissions (daily means)'!AH228)))</f>
        <v/>
      </c>
      <c r="AF228" s="216" t="str">
        <f>IF($B228="","",IF('Emissions (daily means)'!$BI228=0,"*",IF('Emissions (daily means)'!AI228="","*",'Emissions (daily means)'!AI228)))</f>
        <v/>
      </c>
      <c r="AG228" s="216" t="str">
        <f>IF($B228="","",IF('Emissions (daily means)'!$BI228=0,"*",IF('Emissions (daily means)'!AJ228="","*",'Emissions (daily means)'!AJ228)))</f>
        <v/>
      </c>
      <c r="AH228" s="217" t="str">
        <f>IF($B228="","",IF('Emissions (daily means)'!$BI228=0,"*",IF('Emissions (daily means)'!AK228="","*",'Emissions (daily means)'!AK228)))</f>
        <v/>
      </c>
      <c r="AI228" s="220" t="str">
        <f>IF($B228="","",IF('Emissions (daily means)'!$BI228=0,"*",IF('Emissions (daily means)'!AL228="","*",'Emissions (daily means)'!AL228)))</f>
        <v/>
      </c>
      <c r="AJ228" s="216" t="str">
        <f>IF($B228="","",IF('Emissions (daily means)'!$BI228=0,"*",IF('Emissions (daily means)'!AM228="","*",'Emissions (daily means)'!AM228)))</f>
        <v/>
      </c>
      <c r="AK228" s="223" t="str">
        <f>IF($B228="","",IF('Emissions (daily means)'!$BI228=0,"*",IF('Emissions (daily means)'!AN228="","*",'Emissions (daily means)'!AN228)))</f>
        <v/>
      </c>
      <c r="AL228" s="224" t="str">
        <f>IF($B228="","",IF('Emissions (daily means)'!$BI228=0,"*",IF('Emissions (daily means)'!AO228="","*",'Emissions (daily means)'!AO228)))</f>
        <v/>
      </c>
      <c r="AM228" s="225" t="str">
        <f>IF($B228="","",IF('Emissions (daily means)'!$BI228=0,"*",IF('Emissions (daily means)'!BC228="","*",'Emissions (daily means)'!BC228)))</f>
        <v/>
      </c>
      <c r="AN228" s="226" t="str">
        <f>IF($B228="","",IF('Emissions (daily means)'!$BI228=0,"*",IF('Emissions (daily means)'!BD228="","*",'Emissions (daily means)'!BD228)))</f>
        <v/>
      </c>
      <c r="AO228" s="227" t="str">
        <f>IF($B228="","",IF('Emissions (daily means)'!$BI228=0,"*",IF('Emissions (daily means)'!BE228="","*",'Emissions (daily means)'!BE228)))</f>
        <v/>
      </c>
      <c r="AP228" s="217"/>
      <c r="BI228" s="157" t="str">
        <f t="shared" si="103"/>
        <v/>
      </c>
      <c r="BJ228" s="157" t="str">
        <f t="shared" si="100"/>
        <v/>
      </c>
      <c r="BK228" s="66" t="str">
        <f t="shared" si="101"/>
        <v/>
      </c>
      <c r="BL228" s="65" t="str">
        <f t="shared" si="104"/>
        <v/>
      </c>
      <c r="BM228" s="64" t="str">
        <f t="shared" si="104"/>
        <v/>
      </c>
      <c r="BN228" s="64" t="str">
        <f t="shared" si="104"/>
        <v/>
      </c>
      <c r="BO228" s="64" t="str">
        <f t="shared" si="104"/>
        <v/>
      </c>
      <c r="BP228" s="65" t="str">
        <f t="shared" si="104"/>
        <v/>
      </c>
      <c r="BQ228" s="65" t="str">
        <f t="shared" si="80"/>
        <v/>
      </c>
      <c r="BR228" s="65" t="str">
        <f t="shared" si="80"/>
        <v/>
      </c>
      <c r="BS228" s="65" t="str">
        <f t="shared" si="80"/>
        <v/>
      </c>
      <c r="BT228" s="64" t="str">
        <f t="shared" si="80"/>
        <v/>
      </c>
      <c r="BU228" s="65" t="str">
        <f t="shared" si="80"/>
        <v/>
      </c>
      <c r="BV228" s="65" t="str">
        <f t="shared" si="80"/>
        <v/>
      </c>
      <c r="BW228" s="65" t="str">
        <f t="shared" si="80"/>
        <v/>
      </c>
      <c r="BX228" s="65" t="str">
        <f t="shared" si="80"/>
        <v/>
      </c>
      <c r="BY228" s="65" t="str">
        <f t="shared" si="80"/>
        <v/>
      </c>
      <c r="BZ228" s="169" t="str">
        <f t="shared" si="102"/>
        <v/>
      </c>
      <c r="CH228" s="157" t="str">
        <f t="shared" si="82"/>
        <v/>
      </c>
      <c r="CI228" s="157" t="str">
        <f t="shared" si="83"/>
        <v/>
      </c>
      <c r="CJ228" s="165" t="str">
        <f t="shared" si="84"/>
        <v/>
      </c>
      <c r="CK228" s="66" t="str">
        <f t="shared" si="85"/>
        <v/>
      </c>
      <c r="CL228" s="65" t="str">
        <f t="shared" si="86"/>
        <v/>
      </c>
      <c r="CM228" s="64" t="str">
        <f t="shared" si="87"/>
        <v/>
      </c>
      <c r="CN228" s="64" t="str">
        <f t="shared" si="88"/>
        <v/>
      </c>
      <c r="CO228" s="64" t="str">
        <f t="shared" si="89"/>
        <v/>
      </c>
      <c r="CP228" s="65" t="str">
        <f t="shared" si="90"/>
        <v/>
      </c>
      <c r="CQ228" s="65" t="str">
        <f t="shared" si="91"/>
        <v/>
      </c>
      <c r="CR228" s="65" t="str">
        <f t="shared" si="92"/>
        <v/>
      </c>
      <c r="CS228" s="65" t="str">
        <f t="shared" si="93"/>
        <v/>
      </c>
      <c r="CT228" s="64" t="str">
        <f t="shared" si="94"/>
        <v/>
      </c>
      <c r="CU228" s="65" t="str">
        <f t="shared" si="95"/>
        <v/>
      </c>
      <c r="CV228" s="65" t="str">
        <f t="shared" si="96"/>
        <v/>
      </c>
      <c r="CW228" s="65" t="str">
        <f t="shared" si="97"/>
        <v/>
      </c>
      <c r="CX228" s="65" t="str">
        <f t="shared" si="98"/>
        <v/>
      </c>
      <c r="CY228" s="65" t="str">
        <f t="shared" si="99"/>
        <v/>
      </c>
    </row>
    <row r="229" spans="2:103" x14ac:dyDescent="0.25">
      <c r="B229" s="213" t="str">
        <f>IF('Emissions (daily means)'!D229="","",'Emissions (daily means)'!D229)</f>
        <v/>
      </c>
      <c r="C229" s="213" t="str">
        <f>IF('Emissions (daily means)'!B229="","",'Emissions (daily means)'!B229)</f>
        <v/>
      </c>
      <c r="D229" s="214" t="str">
        <f>IF('Emissions (daily means)'!E229="","",'Emissions (daily means)'!E229)</f>
        <v/>
      </c>
      <c r="E229" s="215" t="str">
        <f>IF('Emissions (daily means)'!F229="","",'Emissions (daily means)'!F229)</f>
        <v/>
      </c>
      <c r="F229" s="216" t="str">
        <f>IF($B229="","",IF('Emissions (daily means)'!$BI229=0,"*",IF('Emissions (daily means)'!I229="","*",'Emissions (daily means)'!I229)))</f>
        <v/>
      </c>
      <c r="G229" s="217" t="str">
        <f>IF($B229="","",IF('Emissions (daily means)'!$BI229=0,"*",IF('Emissions (daily means)'!J229="","*",'Emissions (daily means)'!J229)))</f>
        <v/>
      </c>
      <c r="H229" s="216" t="str">
        <f>IF($B229="","",IF('Emissions (daily means)'!$BI229=0,"*",IF('Emissions (daily means)'!K229="","*",'Emissions (daily means)'!K229)))</f>
        <v/>
      </c>
      <c r="I229" s="217" t="str">
        <f>IF($B229="","",IF('Emissions (daily means)'!$BI229=0,"*",IF('Emissions (daily means)'!L229="","*",'Emissions (daily means)'!L229)))</f>
        <v/>
      </c>
      <c r="J229" s="216" t="str">
        <f>IF($B229="","",IF('Emissions (daily means)'!$BI229=0,"*",IF('Emissions (daily means)'!M229="","*",'Emissions (daily means)'!M229)))</f>
        <v/>
      </c>
      <c r="K229" s="216" t="str">
        <f>IF($B229="","",IF('Emissions (daily means)'!$BI229=0,"*",IF('Emissions (daily means)'!N229="","*",'Emissions (daily means)'!N229)))</f>
        <v/>
      </c>
      <c r="L229" s="219" t="str">
        <f>IF($B229="","",IF('Emissions (daily means)'!$BI229=0,"*",IF('Emissions (daily means)'!O229="","*",'Emissions (daily means)'!O229)))</f>
        <v/>
      </c>
      <c r="M229" s="213" t="str">
        <f>IF($B229="","",IF('Emissions (daily means)'!$BI229=0,"*",IF('Emissions (daily means)'!P229="","*",'Emissions (daily means)'!P229)))</f>
        <v/>
      </c>
      <c r="N229" s="216" t="str">
        <f>IF($B229="","",IF('Emissions (daily means)'!$BI229=0,"*",IF('Emissions (daily means)'!Q229="","*",'Emissions (daily means)'!Q229)))</f>
        <v/>
      </c>
      <c r="O229" s="216" t="str">
        <f>IF($B229="","",IF('Emissions (daily means)'!$BI229=0,"*",IF('Emissions (daily means)'!R229="","*",'Emissions (daily means)'!R229)))</f>
        <v/>
      </c>
      <c r="P229" s="216" t="str">
        <f>IF($B229="","",IF('Emissions (daily means)'!$BI229=0,"*",IF('Emissions (daily means)'!S229="","*",'Emissions (daily means)'!S229)))</f>
        <v/>
      </c>
      <c r="Q229" s="219" t="str">
        <f>IF($B229="","",IF('Emissions (daily means)'!$BI229=0,"*",IF('Emissions (daily means)'!T229="","*",'Emissions (daily means)'!T229)))</f>
        <v/>
      </c>
      <c r="R229" s="220" t="str">
        <f>IF($B229="","",IF('Emissions (daily means)'!$BI229=0,"*",IF('Emissions (daily means)'!U229="","*",'Emissions (daily means)'!U229)))</f>
        <v/>
      </c>
      <c r="S229" s="217" t="str">
        <f>IF($B229="","",IF('Emissions (daily means)'!$BI229=0,"*",IF('Emissions (daily means)'!V229="","*",'Emissions (daily means)'!V229)))</f>
        <v/>
      </c>
      <c r="T229" s="216" t="str">
        <f>IF($B229="","",IF('Emissions (daily means)'!$BI229=0,"*",IF('Emissions (daily means)'!W229="","*",'Emissions (daily means)'!W229)))</f>
        <v/>
      </c>
      <c r="U229" s="219" t="str">
        <f>IF($B229="","",IF('Emissions (daily means)'!$BI229=0,"*",IF('Emissions (daily means)'!X229="","*",'Emissions (daily means)'!X229)))</f>
        <v/>
      </c>
      <c r="V229" s="221" t="str">
        <f>IF($B229="","",IF('Emissions (daily means)'!$BI229=0,"*",IF('Emissions (daily means)'!Y229="","*",'Emissions (daily means)'!Y229)))</f>
        <v/>
      </c>
      <c r="W229" s="217" t="str">
        <f>IF($B229="","",IF('Emissions (daily means)'!$BI229=0,"*",IF('Emissions (daily means)'!Z229="","*",'Emissions (daily means)'!Z229)))</f>
        <v/>
      </c>
      <c r="X229" s="217" t="str">
        <f>IF($B229="","",IF('Emissions (daily means)'!$BI229=0,"*",IF('Emissions (daily means)'!AA229="","*",'Emissions (daily means)'!AA229)))</f>
        <v/>
      </c>
      <c r="Y229" s="219" t="str">
        <f>IF($B229="","",IF('Emissions (daily means)'!$BI229=0,"*",IF('Emissions (daily means)'!AB229="","*",'Emissions (daily means)'!AB229)))</f>
        <v/>
      </c>
      <c r="Z229" s="220" t="str">
        <f>IF($B229="","",IF('Emissions (daily means)'!$BI229=0,"*",IF('Emissions (daily means)'!AC229="","*",'Emissions (daily means)'!AC229)))</f>
        <v/>
      </c>
      <c r="AA229" s="216" t="str">
        <f>IF($B229="","",IF('Emissions (daily means)'!$BI229=0,"*",IF('Emissions (daily means)'!AD229="","*",'Emissions (daily means)'!AD229)))</f>
        <v/>
      </c>
      <c r="AB229" s="216" t="str">
        <f>IF($B229="","",IF('Emissions (daily means)'!$BI229=0,"*",IF('Emissions (daily means)'!AE229="","*",'Emissions (daily means)'!AE229)))</f>
        <v/>
      </c>
      <c r="AC229" s="216" t="str">
        <f>IF($B229="","",IF('Emissions (daily means)'!$BI229=0,"*",IF('Emissions (daily means)'!AF229="","*",'Emissions (daily means)'!AF229)))</f>
        <v/>
      </c>
      <c r="AD229" s="216" t="str">
        <f>IF($B229="","",IF('Emissions (daily means)'!$BI229=0,"*",IF('Emissions (daily means)'!AG229="","*",'Emissions (daily means)'!AG229)))</f>
        <v/>
      </c>
      <c r="AE229" s="216" t="str">
        <f>IF($B229="","",IF('Emissions (daily means)'!$BI229=0,"*",IF('Emissions (daily means)'!AH229="","*",'Emissions (daily means)'!AH229)))</f>
        <v/>
      </c>
      <c r="AF229" s="216" t="str">
        <f>IF($B229="","",IF('Emissions (daily means)'!$BI229=0,"*",IF('Emissions (daily means)'!AI229="","*",'Emissions (daily means)'!AI229)))</f>
        <v/>
      </c>
      <c r="AG229" s="216" t="str">
        <f>IF($B229="","",IF('Emissions (daily means)'!$BI229=0,"*",IF('Emissions (daily means)'!AJ229="","*",'Emissions (daily means)'!AJ229)))</f>
        <v/>
      </c>
      <c r="AH229" s="217" t="str">
        <f>IF($B229="","",IF('Emissions (daily means)'!$BI229=0,"*",IF('Emissions (daily means)'!AK229="","*",'Emissions (daily means)'!AK229)))</f>
        <v/>
      </c>
      <c r="AI229" s="220" t="str">
        <f>IF($B229="","",IF('Emissions (daily means)'!$BI229=0,"*",IF('Emissions (daily means)'!AL229="","*",'Emissions (daily means)'!AL229)))</f>
        <v/>
      </c>
      <c r="AJ229" s="216" t="str">
        <f>IF($B229="","",IF('Emissions (daily means)'!$BI229=0,"*",IF('Emissions (daily means)'!AM229="","*",'Emissions (daily means)'!AM229)))</f>
        <v/>
      </c>
      <c r="AK229" s="223" t="str">
        <f>IF($B229="","",IF('Emissions (daily means)'!$BI229=0,"*",IF('Emissions (daily means)'!AN229="","*",'Emissions (daily means)'!AN229)))</f>
        <v/>
      </c>
      <c r="AL229" s="224" t="str">
        <f>IF($B229="","",IF('Emissions (daily means)'!$BI229=0,"*",IF('Emissions (daily means)'!AO229="","*",'Emissions (daily means)'!AO229)))</f>
        <v/>
      </c>
      <c r="AM229" s="225" t="str">
        <f>IF($B229="","",IF('Emissions (daily means)'!$BI229=0,"*",IF('Emissions (daily means)'!BC229="","*",'Emissions (daily means)'!BC229)))</f>
        <v/>
      </c>
      <c r="AN229" s="226" t="str">
        <f>IF($B229="","",IF('Emissions (daily means)'!$BI229=0,"*",IF('Emissions (daily means)'!BD229="","*",'Emissions (daily means)'!BD229)))</f>
        <v/>
      </c>
      <c r="AO229" s="227" t="str">
        <f>IF($B229="","",IF('Emissions (daily means)'!$BI229=0,"*",IF('Emissions (daily means)'!BE229="","*",'Emissions (daily means)'!BE229)))</f>
        <v/>
      </c>
      <c r="AP229" s="217"/>
      <c r="BI229" s="157" t="str">
        <f t="shared" si="103"/>
        <v/>
      </c>
      <c r="BJ229" s="157" t="str">
        <f t="shared" si="100"/>
        <v/>
      </c>
      <c r="BK229" s="66" t="str">
        <f t="shared" si="101"/>
        <v/>
      </c>
      <c r="BL229" s="65" t="str">
        <f t="shared" si="104"/>
        <v/>
      </c>
      <c r="BM229" s="64" t="str">
        <f t="shared" si="104"/>
        <v/>
      </c>
      <c r="BN229" s="64" t="str">
        <f t="shared" si="104"/>
        <v/>
      </c>
      <c r="BO229" s="64" t="str">
        <f t="shared" si="104"/>
        <v/>
      </c>
      <c r="BP229" s="65" t="str">
        <f t="shared" si="104"/>
        <v/>
      </c>
      <c r="BQ229" s="65" t="str">
        <f t="shared" si="80"/>
        <v/>
      </c>
      <c r="BR229" s="65" t="str">
        <f t="shared" si="80"/>
        <v/>
      </c>
      <c r="BS229" s="65" t="str">
        <f t="shared" si="80"/>
        <v/>
      </c>
      <c r="BT229" s="64" t="str">
        <f t="shared" si="80"/>
        <v/>
      </c>
      <c r="BU229" s="65" t="str">
        <f t="shared" si="80"/>
        <v/>
      </c>
      <c r="BV229" s="65" t="str">
        <f t="shared" si="80"/>
        <v/>
      </c>
      <c r="BW229" s="65" t="str">
        <f t="shared" ref="BW229:BY254" si="105">IF($BI229="","",IF(BE229="","",BE229))</f>
        <v/>
      </c>
      <c r="BX229" s="65" t="str">
        <f t="shared" si="105"/>
        <v/>
      </c>
      <c r="BY229" s="65" t="str">
        <f t="shared" si="105"/>
        <v/>
      </c>
      <c r="BZ229" s="169" t="str">
        <f t="shared" si="102"/>
        <v/>
      </c>
      <c r="CH229" s="157" t="str">
        <f t="shared" si="82"/>
        <v/>
      </c>
      <c r="CI229" s="157" t="str">
        <f t="shared" si="83"/>
        <v/>
      </c>
      <c r="CJ229" s="165" t="str">
        <f t="shared" si="84"/>
        <v/>
      </c>
      <c r="CK229" s="66" t="str">
        <f t="shared" si="85"/>
        <v/>
      </c>
      <c r="CL229" s="65" t="str">
        <f t="shared" si="86"/>
        <v/>
      </c>
      <c r="CM229" s="64" t="str">
        <f t="shared" si="87"/>
        <v/>
      </c>
      <c r="CN229" s="64" t="str">
        <f t="shared" si="88"/>
        <v/>
      </c>
      <c r="CO229" s="64" t="str">
        <f t="shared" si="89"/>
        <v/>
      </c>
      <c r="CP229" s="65" t="str">
        <f t="shared" si="90"/>
        <v/>
      </c>
      <c r="CQ229" s="65" t="str">
        <f t="shared" si="91"/>
        <v/>
      </c>
      <c r="CR229" s="65" t="str">
        <f t="shared" si="92"/>
        <v/>
      </c>
      <c r="CS229" s="65" t="str">
        <f t="shared" si="93"/>
        <v/>
      </c>
      <c r="CT229" s="64" t="str">
        <f t="shared" si="94"/>
        <v/>
      </c>
      <c r="CU229" s="65" t="str">
        <f t="shared" si="95"/>
        <v/>
      </c>
      <c r="CV229" s="65" t="str">
        <f t="shared" si="96"/>
        <v/>
      </c>
      <c r="CW229" s="65" t="str">
        <f t="shared" si="97"/>
        <v/>
      </c>
      <c r="CX229" s="65" t="str">
        <f t="shared" si="98"/>
        <v/>
      </c>
      <c r="CY229" s="65" t="str">
        <f t="shared" si="99"/>
        <v/>
      </c>
    </row>
    <row r="230" spans="2:103" x14ac:dyDescent="0.25">
      <c r="B230" s="213" t="str">
        <f>IF('Emissions (daily means)'!D230="","",'Emissions (daily means)'!D230)</f>
        <v/>
      </c>
      <c r="C230" s="213" t="str">
        <f>IF('Emissions (daily means)'!B230="","",'Emissions (daily means)'!B230)</f>
        <v/>
      </c>
      <c r="D230" s="214" t="str">
        <f>IF('Emissions (daily means)'!E230="","",'Emissions (daily means)'!E230)</f>
        <v/>
      </c>
      <c r="E230" s="215" t="str">
        <f>IF('Emissions (daily means)'!F230="","",'Emissions (daily means)'!F230)</f>
        <v/>
      </c>
      <c r="F230" s="216" t="str">
        <f>IF($B230="","",IF('Emissions (daily means)'!$BI230=0,"*",IF('Emissions (daily means)'!I230="","*",'Emissions (daily means)'!I230)))</f>
        <v/>
      </c>
      <c r="G230" s="217" t="str">
        <f>IF($B230="","",IF('Emissions (daily means)'!$BI230=0,"*",IF('Emissions (daily means)'!J230="","*",'Emissions (daily means)'!J230)))</f>
        <v/>
      </c>
      <c r="H230" s="216" t="str">
        <f>IF($B230="","",IF('Emissions (daily means)'!$BI230=0,"*",IF('Emissions (daily means)'!K230="","*",'Emissions (daily means)'!K230)))</f>
        <v/>
      </c>
      <c r="I230" s="217" t="str">
        <f>IF($B230="","",IF('Emissions (daily means)'!$BI230=0,"*",IF('Emissions (daily means)'!L230="","*",'Emissions (daily means)'!L230)))</f>
        <v/>
      </c>
      <c r="J230" s="216" t="str">
        <f>IF($B230="","",IF('Emissions (daily means)'!$BI230=0,"*",IF('Emissions (daily means)'!M230="","*",'Emissions (daily means)'!M230)))</f>
        <v/>
      </c>
      <c r="K230" s="216" t="str">
        <f>IF($B230="","",IF('Emissions (daily means)'!$BI230=0,"*",IF('Emissions (daily means)'!N230="","*",'Emissions (daily means)'!N230)))</f>
        <v/>
      </c>
      <c r="L230" s="219" t="str">
        <f>IF($B230="","",IF('Emissions (daily means)'!$BI230=0,"*",IF('Emissions (daily means)'!O230="","*",'Emissions (daily means)'!O230)))</f>
        <v/>
      </c>
      <c r="M230" s="213" t="str">
        <f>IF($B230="","",IF('Emissions (daily means)'!$BI230=0,"*",IF('Emissions (daily means)'!P230="","*",'Emissions (daily means)'!P230)))</f>
        <v/>
      </c>
      <c r="N230" s="216" t="str">
        <f>IF($B230="","",IF('Emissions (daily means)'!$BI230=0,"*",IF('Emissions (daily means)'!Q230="","*",'Emissions (daily means)'!Q230)))</f>
        <v/>
      </c>
      <c r="O230" s="216" t="str">
        <f>IF($B230="","",IF('Emissions (daily means)'!$BI230=0,"*",IF('Emissions (daily means)'!R230="","*",'Emissions (daily means)'!R230)))</f>
        <v/>
      </c>
      <c r="P230" s="216" t="str">
        <f>IF($B230="","",IF('Emissions (daily means)'!$BI230=0,"*",IF('Emissions (daily means)'!S230="","*",'Emissions (daily means)'!S230)))</f>
        <v/>
      </c>
      <c r="Q230" s="219" t="str">
        <f>IF($B230="","",IF('Emissions (daily means)'!$BI230=0,"*",IF('Emissions (daily means)'!T230="","*",'Emissions (daily means)'!T230)))</f>
        <v/>
      </c>
      <c r="R230" s="220" t="str">
        <f>IF($B230="","",IF('Emissions (daily means)'!$BI230=0,"*",IF('Emissions (daily means)'!U230="","*",'Emissions (daily means)'!U230)))</f>
        <v/>
      </c>
      <c r="S230" s="217" t="str">
        <f>IF($B230="","",IF('Emissions (daily means)'!$BI230=0,"*",IF('Emissions (daily means)'!V230="","*",'Emissions (daily means)'!V230)))</f>
        <v/>
      </c>
      <c r="T230" s="216" t="str">
        <f>IF($B230="","",IF('Emissions (daily means)'!$BI230=0,"*",IF('Emissions (daily means)'!W230="","*",'Emissions (daily means)'!W230)))</f>
        <v/>
      </c>
      <c r="U230" s="219" t="str">
        <f>IF($B230="","",IF('Emissions (daily means)'!$BI230=0,"*",IF('Emissions (daily means)'!X230="","*",'Emissions (daily means)'!X230)))</f>
        <v/>
      </c>
      <c r="V230" s="221" t="str">
        <f>IF($B230="","",IF('Emissions (daily means)'!$BI230=0,"*",IF('Emissions (daily means)'!Y230="","*",'Emissions (daily means)'!Y230)))</f>
        <v/>
      </c>
      <c r="W230" s="217" t="str">
        <f>IF($B230="","",IF('Emissions (daily means)'!$BI230=0,"*",IF('Emissions (daily means)'!Z230="","*",'Emissions (daily means)'!Z230)))</f>
        <v/>
      </c>
      <c r="X230" s="217" t="str">
        <f>IF($B230="","",IF('Emissions (daily means)'!$BI230=0,"*",IF('Emissions (daily means)'!AA230="","*",'Emissions (daily means)'!AA230)))</f>
        <v/>
      </c>
      <c r="Y230" s="219" t="str">
        <f>IF($B230="","",IF('Emissions (daily means)'!$BI230=0,"*",IF('Emissions (daily means)'!AB230="","*",'Emissions (daily means)'!AB230)))</f>
        <v/>
      </c>
      <c r="Z230" s="220" t="str">
        <f>IF($B230="","",IF('Emissions (daily means)'!$BI230=0,"*",IF('Emissions (daily means)'!AC230="","*",'Emissions (daily means)'!AC230)))</f>
        <v/>
      </c>
      <c r="AA230" s="216" t="str">
        <f>IF($B230="","",IF('Emissions (daily means)'!$BI230=0,"*",IF('Emissions (daily means)'!AD230="","*",'Emissions (daily means)'!AD230)))</f>
        <v/>
      </c>
      <c r="AB230" s="216" t="str">
        <f>IF($B230="","",IF('Emissions (daily means)'!$BI230=0,"*",IF('Emissions (daily means)'!AE230="","*",'Emissions (daily means)'!AE230)))</f>
        <v/>
      </c>
      <c r="AC230" s="216" t="str">
        <f>IF($B230="","",IF('Emissions (daily means)'!$BI230=0,"*",IF('Emissions (daily means)'!AF230="","*",'Emissions (daily means)'!AF230)))</f>
        <v/>
      </c>
      <c r="AD230" s="216" t="str">
        <f>IF($B230="","",IF('Emissions (daily means)'!$BI230=0,"*",IF('Emissions (daily means)'!AG230="","*",'Emissions (daily means)'!AG230)))</f>
        <v/>
      </c>
      <c r="AE230" s="216" t="str">
        <f>IF($B230="","",IF('Emissions (daily means)'!$BI230=0,"*",IF('Emissions (daily means)'!AH230="","*",'Emissions (daily means)'!AH230)))</f>
        <v/>
      </c>
      <c r="AF230" s="216" t="str">
        <f>IF($B230="","",IF('Emissions (daily means)'!$BI230=0,"*",IF('Emissions (daily means)'!AI230="","*",'Emissions (daily means)'!AI230)))</f>
        <v/>
      </c>
      <c r="AG230" s="216" t="str">
        <f>IF($B230="","",IF('Emissions (daily means)'!$BI230=0,"*",IF('Emissions (daily means)'!AJ230="","*",'Emissions (daily means)'!AJ230)))</f>
        <v/>
      </c>
      <c r="AH230" s="217" t="str">
        <f>IF($B230="","",IF('Emissions (daily means)'!$BI230=0,"*",IF('Emissions (daily means)'!AK230="","*",'Emissions (daily means)'!AK230)))</f>
        <v/>
      </c>
      <c r="AI230" s="220" t="str">
        <f>IF($B230="","",IF('Emissions (daily means)'!$BI230=0,"*",IF('Emissions (daily means)'!AL230="","*",'Emissions (daily means)'!AL230)))</f>
        <v/>
      </c>
      <c r="AJ230" s="216" t="str">
        <f>IF($B230="","",IF('Emissions (daily means)'!$BI230=0,"*",IF('Emissions (daily means)'!AM230="","*",'Emissions (daily means)'!AM230)))</f>
        <v/>
      </c>
      <c r="AK230" s="223" t="str">
        <f>IF($B230="","",IF('Emissions (daily means)'!$BI230=0,"*",IF('Emissions (daily means)'!AN230="","*",'Emissions (daily means)'!AN230)))</f>
        <v/>
      </c>
      <c r="AL230" s="224" t="str">
        <f>IF($B230="","",IF('Emissions (daily means)'!$BI230=0,"*",IF('Emissions (daily means)'!AO230="","*",'Emissions (daily means)'!AO230)))</f>
        <v/>
      </c>
      <c r="AM230" s="225" t="str">
        <f>IF($B230="","",IF('Emissions (daily means)'!$BI230=0,"*",IF('Emissions (daily means)'!BC230="","*",'Emissions (daily means)'!BC230)))</f>
        <v/>
      </c>
      <c r="AN230" s="226" t="str">
        <f>IF($B230="","",IF('Emissions (daily means)'!$BI230=0,"*",IF('Emissions (daily means)'!BD230="","*",'Emissions (daily means)'!BD230)))</f>
        <v/>
      </c>
      <c r="AO230" s="227" t="str">
        <f>IF($B230="","",IF('Emissions (daily means)'!$BI230=0,"*",IF('Emissions (daily means)'!BE230="","*",'Emissions (daily means)'!BE230)))</f>
        <v/>
      </c>
      <c r="AP230" s="217"/>
      <c r="BI230" s="157" t="str">
        <f t="shared" si="103"/>
        <v/>
      </c>
      <c r="BJ230" s="157" t="str">
        <f t="shared" si="100"/>
        <v/>
      </c>
      <c r="BK230" s="66" t="str">
        <f t="shared" si="101"/>
        <v/>
      </c>
      <c r="BL230" s="65" t="str">
        <f t="shared" si="104"/>
        <v/>
      </c>
      <c r="BM230" s="64" t="str">
        <f t="shared" si="104"/>
        <v/>
      </c>
      <c r="BN230" s="64" t="str">
        <f t="shared" si="104"/>
        <v/>
      </c>
      <c r="BO230" s="64" t="str">
        <f t="shared" si="104"/>
        <v/>
      </c>
      <c r="BP230" s="65" t="str">
        <f t="shared" si="104"/>
        <v/>
      </c>
      <c r="BQ230" s="65" t="str">
        <f t="shared" si="104"/>
        <v/>
      </c>
      <c r="BR230" s="65" t="str">
        <f t="shared" si="104"/>
        <v/>
      </c>
      <c r="BS230" s="65" t="str">
        <f t="shared" si="104"/>
        <v/>
      </c>
      <c r="BT230" s="64" t="str">
        <f t="shared" si="104"/>
        <v/>
      </c>
      <c r="BU230" s="65" t="str">
        <f t="shared" si="104"/>
        <v/>
      </c>
      <c r="BV230" s="65" t="str">
        <f t="shared" si="104"/>
        <v/>
      </c>
      <c r="BW230" s="65" t="str">
        <f t="shared" si="105"/>
        <v/>
      </c>
      <c r="BX230" s="65" t="str">
        <f t="shared" si="105"/>
        <v/>
      </c>
      <c r="BY230" s="65" t="str">
        <f t="shared" si="105"/>
        <v/>
      </c>
      <c r="BZ230" s="169" t="str">
        <f t="shared" si="102"/>
        <v/>
      </c>
      <c r="CH230" s="157" t="str">
        <f t="shared" si="82"/>
        <v/>
      </c>
      <c r="CI230" s="157" t="str">
        <f t="shared" si="83"/>
        <v/>
      </c>
      <c r="CJ230" s="165" t="str">
        <f t="shared" si="84"/>
        <v/>
      </c>
      <c r="CK230" s="66" t="str">
        <f t="shared" si="85"/>
        <v/>
      </c>
      <c r="CL230" s="65" t="str">
        <f t="shared" si="86"/>
        <v/>
      </c>
      <c r="CM230" s="64" t="str">
        <f t="shared" si="87"/>
        <v/>
      </c>
      <c r="CN230" s="64" t="str">
        <f t="shared" si="88"/>
        <v/>
      </c>
      <c r="CO230" s="64" t="str">
        <f t="shared" si="89"/>
        <v/>
      </c>
      <c r="CP230" s="65" t="str">
        <f t="shared" si="90"/>
        <v/>
      </c>
      <c r="CQ230" s="65" t="str">
        <f t="shared" si="91"/>
        <v/>
      </c>
      <c r="CR230" s="65" t="str">
        <f t="shared" si="92"/>
        <v/>
      </c>
      <c r="CS230" s="65" t="str">
        <f t="shared" si="93"/>
        <v/>
      </c>
      <c r="CT230" s="64" t="str">
        <f t="shared" si="94"/>
        <v/>
      </c>
      <c r="CU230" s="65" t="str">
        <f t="shared" si="95"/>
        <v/>
      </c>
      <c r="CV230" s="65" t="str">
        <f t="shared" si="96"/>
        <v/>
      </c>
      <c r="CW230" s="65" t="str">
        <f t="shared" si="97"/>
        <v/>
      </c>
      <c r="CX230" s="65" t="str">
        <f t="shared" si="98"/>
        <v/>
      </c>
      <c r="CY230" s="65" t="str">
        <f t="shared" si="99"/>
        <v/>
      </c>
    </row>
    <row r="231" spans="2:103" x14ac:dyDescent="0.25">
      <c r="B231" s="213" t="str">
        <f>IF('Emissions (daily means)'!D231="","",'Emissions (daily means)'!D231)</f>
        <v/>
      </c>
      <c r="C231" s="213" t="str">
        <f>IF('Emissions (daily means)'!B231="","",'Emissions (daily means)'!B231)</f>
        <v/>
      </c>
      <c r="D231" s="214" t="str">
        <f>IF('Emissions (daily means)'!E231="","",'Emissions (daily means)'!E231)</f>
        <v/>
      </c>
      <c r="E231" s="215" t="str">
        <f>IF('Emissions (daily means)'!F231="","",'Emissions (daily means)'!F231)</f>
        <v/>
      </c>
      <c r="F231" s="216" t="str">
        <f>IF($B231="","",IF('Emissions (daily means)'!$BI231=0,"*",IF('Emissions (daily means)'!I231="","*",'Emissions (daily means)'!I231)))</f>
        <v/>
      </c>
      <c r="G231" s="217" t="str">
        <f>IF($B231="","",IF('Emissions (daily means)'!$BI231=0,"*",IF('Emissions (daily means)'!J231="","*",'Emissions (daily means)'!J231)))</f>
        <v/>
      </c>
      <c r="H231" s="216" t="str">
        <f>IF($B231="","",IF('Emissions (daily means)'!$BI231=0,"*",IF('Emissions (daily means)'!K231="","*",'Emissions (daily means)'!K231)))</f>
        <v/>
      </c>
      <c r="I231" s="217" t="str">
        <f>IF($B231="","",IF('Emissions (daily means)'!$BI231=0,"*",IF('Emissions (daily means)'!L231="","*",'Emissions (daily means)'!L231)))</f>
        <v/>
      </c>
      <c r="J231" s="216" t="str">
        <f>IF($B231="","",IF('Emissions (daily means)'!$BI231=0,"*",IF('Emissions (daily means)'!M231="","*",'Emissions (daily means)'!M231)))</f>
        <v/>
      </c>
      <c r="K231" s="216" t="str">
        <f>IF($B231="","",IF('Emissions (daily means)'!$BI231=0,"*",IF('Emissions (daily means)'!N231="","*",'Emissions (daily means)'!N231)))</f>
        <v/>
      </c>
      <c r="L231" s="219" t="str">
        <f>IF($B231="","",IF('Emissions (daily means)'!$BI231=0,"*",IF('Emissions (daily means)'!O231="","*",'Emissions (daily means)'!O231)))</f>
        <v/>
      </c>
      <c r="M231" s="213" t="str">
        <f>IF($B231="","",IF('Emissions (daily means)'!$BI231=0,"*",IF('Emissions (daily means)'!P231="","*",'Emissions (daily means)'!P231)))</f>
        <v/>
      </c>
      <c r="N231" s="216" t="str">
        <f>IF($B231="","",IF('Emissions (daily means)'!$BI231=0,"*",IF('Emissions (daily means)'!Q231="","*",'Emissions (daily means)'!Q231)))</f>
        <v/>
      </c>
      <c r="O231" s="216" t="str">
        <f>IF($B231="","",IF('Emissions (daily means)'!$BI231=0,"*",IF('Emissions (daily means)'!R231="","*",'Emissions (daily means)'!R231)))</f>
        <v/>
      </c>
      <c r="P231" s="216" t="str">
        <f>IF($B231="","",IF('Emissions (daily means)'!$BI231=0,"*",IF('Emissions (daily means)'!S231="","*",'Emissions (daily means)'!S231)))</f>
        <v/>
      </c>
      <c r="Q231" s="219" t="str">
        <f>IF($B231="","",IF('Emissions (daily means)'!$BI231=0,"*",IF('Emissions (daily means)'!T231="","*",'Emissions (daily means)'!T231)))</f>
        <v/>
      </c>
      <c r="R231" s="220" t="str">
        <f>IF($B231="","",IF('Emissions (daily means)'!$BI231=0,"*",IF('Emissions (daily means)'!U231="","*",'Emissions (daily means)'!U231)))</f>
        <v/>
      </c>
      <c r="S231" s="217" t="str">
        <f>IF($B231="","",IF('Emissions (daily means)'!$BI231=0,"*",IF('Emissions (daily means)'!V231="","*",'Emissions (daily means)'!V231)))</f>
        <v/>
      </c>
      <c r="T231" s="216" t="str">
        <f>IF($B231="","",IF('Emissions (daily means)'!$BI231=0,"*",IF('Emissions (daily means)'!W231="","*",'Emissions (daily means)'!W231)))</f>
        <v/>
      </c>
      <c r="U231" s="219" t="str">
        <f>IF($B231="","",IF('Emissions (daily means)'!$BI231=0,"*",IF('Emissions (daily means)'!X231="","*",'Emissions (daily means)'!X231)))</f>
        <v/>
      </c>
      <c r="V231" s="221" t="str">
        <f>IF($B231="","",IF('Emissions (daily means)'!$BI231=0,"*",IF('Emissions (daily means)'!Y231="","*",'Emissions (daily means)'!Y231)))</f>
        <v/>
      </c>
      <c r="W231" s="217" t="str">
        <f>IF($B231="","",IF('Emissions (daily means)'!$BI231=0,"*",IF('Emissions (daily means)'!Z231="","*",'Emissions (daily means)'!Z231)))</f>
        <v/>
      </c>
      <c r="X231" s="217" t="str">
        <f>IF($B231="","",IF('Emissions (daily means)'!$BI231=0,"*",IF('Emissions (daily means)'!AA231="","*",'Emissions (daily means)'!AA231)))</f>
        <v/>
      </c>
      <c r="Y231" s="219" t="str">
        <f>IF($B231="","",IF('Emissions (daily means)'!$BI231=0,"*",IF('Emissions (daily means)'!AB231="","*",'Emissions (daily means)'!AB231)))</f>
        <v/>
      </c>
      <c r="Z231" s="220" t="str">
        <f>IF($B231="","",IF('Emissions (daily means)'!$BI231=0,"*",IF('Emissions (daily means)'!AC231="","*",'Emissions (daily means)'!AC231)))</f>
        <v/>
      </c>
      <c r="AA231" s="216" t="str">
        <f>IF($B231="","",IF('Emissions (daily means)'!$BI231=0,"*",IF('Emissions (daily means)'!AD231="","*",'Emissions (daily means)'!AD231)))</f>
        <v/>
      </c>
      <c r="AB231" s="216" t="str">
        <f>IF($B231="","",IF('Emissions (daily means)'!$BI231=0,"*",IF('Emissions (daily means)'!AE231="","*",'Emissions (daily means)'!AE231)))</f>
        <v/>
      </c>
      <c r="AC231" s="216" t="str">
        <f>IF($B231="","",IF('Emissions (daily means)'!$BI231=0,"*",IF('Emissions (daily means)'!AF231="","*",'Emissions (daily means)'!AF231)))</f>
        <v/>
      </c>
      <c r="AD231" s="216" t="str">
        <f>IF($B231="","",IF('Emissions (daily means)'!$BI231=0,"*",IF('Emissions (daily means)'!AG231="","*",'Emissions (daily means)'!AG231)))</f>
        <v/>
      </c>
      <c r="AE231" s="216" t="str">
        <f>IF($B231="","",IF('Emissions (daily means)'!$BI231=0,"*",IF('Emissions (daily means)'!AH231="","*",'Emissions (daily means)'!AH231)))</f>
        <v/>
      </c>
      <c r="AF231" s="216" t="str">
        <f>IF($B231="","",IF('Emissions (daily means)'!$BI231=0,"*",IF('Emissions (daily means)'!AI231="","*",'Emissions (daily means)'!AI231)))</f>
        <v/>
      </c>
      <c r="AG231" s="216" t="str">
        <f>IF($B231="","",IF('Emissions (daily means)'!$BI231=0,"*",IF('Emissions (daily means)'!AJ231="","*",'Emissions (daily means)'!AJ231)))</f>
        <v/>
      </c>
      <c r="AH231" s="217" t="str">
        <f>IF($B231="","",IF('Emissions (daily means)'!$BI231=0,"*",IF('Emissions (daily means)'!AK231="","*",'Emissions (daily means)'!AK231)))</f>
        <v/>
      </c>
      <c r="AI231" s="220" t="str">
        <f>IF($B231="","",IF('Emissions (daily means)'!$BI231=0,"*",IF('Emissions (daily means)'!AL231="","*",'Emissions (daily means)'!AL231)))</f>
        <v/>
      </c>
      <c r="AJ231" s="216" t="str">
        <f>IF($B231="","",IF('Emissions (daily means)'!$BI231=0,"*",IF('Emissions (daily means)'!AM231="","*",'Emissions (daily means)'!AM231)))</f>
        <v/>
      </c>
      <c r="AK231" s="223" t="str">
        <f>IF($B231="","",IF('Emissions (daily means)'!$BI231=0,"*",IF('Emissions (daily means)'!AN231="","*",'Emissions (daily means)'!AN231)))</f>
        <v/>
      </c>
      <c r="AL231" s="224" t="str">
        <f>IF($B231="","",IF('Emissions (daily means)'!$BI231=0,"*",IF('Emissions (daily means)'!AO231="","*",'Emissions (daily means)'!AO231)))</f>
        <v/>
      </c>
      <c r="AM231" s="225" t="str">
        <f>IF($B231="","",IF('Emissions (daily means)'!$BI231=0,"*",IF('Emissions (daily means)'!BC231="","*",'Emissions (daily means)'!BC231)))</f>
        <v/>
      </c>
      <c r="AN231" s="226" t="str">
        <f>IF($B231="","",IF('Emissions (daily means)'!$BI231=0,"*",IF('Emissions (daily means)'!BD231="","*",'Emissions (daily means)'!BD231)))</f>
        <v/>
      </c>
      <c r="AO231" s="227" t="str">
        <f>IF($B231="","",IF('Emissions (daily means)'!$BI231=0,"*",IF('Emissions (daily means)'!BE231="","*",'Emissions (daily means)'!BE231)))</f>
        <v/>
      </c>
      <c r="AP231" s="217"/>
      <c r="BI231" s="157" t="str">
        <f t="shared" si="103"/>
        <v/>
      </c>
      <c r="BJ231" s="157" t="str">
        <f t="shared" si="100"/>
        <v/>
      </c>
      <c r="BK231" s="66" t="str">
        <f t="shared" si="101"/>
        <v/>
      </c>
      <c r="BL231" s="65" t="str">
        <f t="shared" si="104"/>
        <v/>
      </c>
      <c r="BM231" s="64" t="str">
        <f t="shared" si="104"/>
        <v/>
      </c>
      <c r="BN231" s="64" t="str">
        <f t="shared" si="104"/>
        <v/>
      </c>
      <c r="BO231" s="64" t="str">
        <f t="shared" si="104"/>
        <v/>
      </c>
      <c r="BP231" s="65" t="str">
        <f t="shared" si="104"/>
        <v/>
      </c>
      <c r="BQ231" s="65" t="str">
        <f t="shared" si="104"/>
        <v/>
      </c>
      <c r="BR231" s="65" t="str">
        <f t="shared" si="104"/>
        <v/>
      </c>
      <c r="BS231" s="65" t="str">
        <f t="shared" si="104"/>
        <v/>
      </c>
      <c r="BT231" s="64" t="str">
        <f t="shared" si="104"/>
        <v/>
      </c>
      <c r="BU231" s="65" t="str">
        <f t="shared" si="104"/>
        <v/>
      </c>
      <c r="BV231" s="65" t="str">
        <f t="shared" si="104"/>
        <v/>
      </c>
      <c r="BW231" s="65" t="str">
        <f t="shared" si="105"/>
        <v/>
      </c>
      <c r="BX231" s="65" t="str">
        <f t="shared" si="105"/>
        <v/>
      </c>
      <c r="BY231" s="65" t="str">
        <f t="shared" si="105"/>
        <v/>
      </c>
      <c r="BZ231" s="169" t="str">
        <f t="shared" si="102"/>
        <v/>
      </c>
      <c r="CH231" s="157" t="str">
        <f t="shared" si="82"/>
        <v/>
      </c>
      <c r="CI231" s="157" t="str">
        <f t="shared" si="83"/>
        <v/>
      </c>
      <c r="CJ231" s="165" t="str">
        <f t="shared" si="84"/>
        <v/>
      </c>
      <c r="CK231" s="66" t="str">
        <f t="shared" si="85"/>
        <v/>
      </c>
      <c r="CL231" s="65" t="str">
        <f t="shared" si="86"/>
        <v/>
      </c>
      <c r="CM231" s="64" t="str">
        <f t="shared" si="87"/>
        <v/>
      </c>
      <c r="CN231" s="64" t="str">
        <f t="shared" si="88"/>
        <v/>
      </c>
      <c r="CO231" s="64" t="str">
        <f t="shared" si="89"/>
        <v/>
      </c>
      <c r="CP231" s="65" t="str">
        <f t="shared" si="90"/>
        <v/>
      </c>
      <c r="CQ231" s="65" t="str">
        <f t="shared" si="91"/>
        <v/>
      </c>
      <c r="CR231" s="65" t="str">
        <f t="shared" si="92"/>
        <v/>
      </c>
      <c r="CS231" s="65" t="str">
        <f t="shared" si="93"/>
        <v/>
      </c>
      <c r="CT231" s="64" t="str">
        <f t="shared" si="94"/>
        <v/>
      </c>
      <c r="CU231" s="65" t="str">
        <f t="shared" si="95"/>
        <v/>
      </c>
      <c r="CV231" s="65" t="str">
        <f t="shared" si="96"/>
        <v/>
      </c>
      <c r="CW231" s="65" t="str">
        <f t="shared" si="97"/>
        <v/>
      </c>
      <c r="CX231" s="65" t="str">
        <f t="shared" si="98"/>
        <v/>
      </c>
      <c r="CY231" s="65" t="str">
        <f t="shared" si="99"/>
        <v/>
      </c>
    </row>
    <row r="232" spans="2:103" x14ac:dyDescent="0.25">
      <c r="B232" s="213" t="str">
        <f>IF('Emissions (daily means)'!D232="","",'Emissions (daily means)'!D232)</f>
        <v/>
      </c>
      <c r="C232" s="213" t="str">
        <f>IF('Emissions (daily means)'!B232="","",'Emissions (daily means)'!B232)</f>
        <v/>
      </c>
      <c r="D232" s="214" t="str">
        <f>IF('Emissions (daily means)'!E232="","",'Emissions (daily means)'!E232)</f>
        <v/>
      </c>
      <c r="E232" s="215" t="str">
        <f>IF('Emissions (daily means)'!F232="","",'Emissions (daily means)'!F232)</f>
        <v/>
      </c>
      <c r="F232" s="216" t="str">
        <f>IF($B232="","",IF('Emissions (daily means)'!$BI232=0,"*",IF('Emissions (daily means)'!I232="","*",'Emissions (daily means)'!I232)))</f>
        <v/>
      </c>
      <c r="G232" s="217" t="str">
        <f>IF($B232="","",IF('Emissions (daily means)'!$BI232=0,"*",IF('Emissions (daily means)'!J232="","*",'Emissions (daily means)'!J232)))</f>
        <v/>
      </c>
      <c r="H232" s="216" t="str">
        <f>IF($B232="","",IF('Emissions (daily means)'!$BI232=0,"*",IF('Emissions (daily means)'!K232="","*",'Emissions (daily means)'!K232)))</f>
        <v/>
      </c>
      <c r="I232" s="217" t="str">
        <f>IF($B232="","",IF('Emissions (daily means)'!$BI232=0,"*",IF('Emissions (daily means)'!L232="","*",'Emissions (daily means)'!L232)))</f>
        <v/>
      </c>
      <c r="J232" s="216" t="str">
        <f>IF($B232="","",IF('Emissions (daily means)'!$BI232=0,"*",IF('Emissions (daily means)'!M232="","*",'Emissions (daily means)'!M232)))</f>
        <v/>
      </c>
      <c r="K232" s="216" t="str">
        <f>IF($B232="","",IF('Emissions (daily means)'!$BI232=0,"*",IF('Emissions (daily means)'!N232="","*",'Emissions (daily means)'!N232)))</f>
        <v/>
      </c>
      <c r="L232" s="219" t="str">
        <f>IF($B232="","",IF('Emissions (daily means)'!$BI232=0,"*",IF('Emissions (daily means)'!O232="","*",'Emissions (daily means)'!O232)))</f>
        <v/>
      </c>
      <c r="M232" s="213" t="str">
        <f>IF($B232="","",IF('Emissions (daily means)'!$BI232=0,"*",IF('Emissions (daily means)'!P232="","*",'Emissions (daily means)'!P232)))</f>
        <v/>
      </c>
      <c r="N232" s="216" t="str">
        <f>IF($B232="","",IF('Emissions (daily means)'!$BI232=0,"*",IF('Emissions (daily means)'!Q232="","*",'Emissions (daily means)'!Q232)))</f>
        <v/>
      </c>
      <c r="O232" s="216" t="str">
        <f>IF($B232="","",IF('Emissions (daily means)'!$BI232=0,"*",IF('Emissions (daily means)'!R232="","*",'Emissions (daily means)'!R232)))</f>
        <v/>
      </c>
      <c r="P232" s="216" t="str">
        <f>IF($B232="","",IF('Emissions (daily means)'!$BI232=0,"*",IF('Emissions (daily means)'!S232="","*",'Emissions (daily means)'!S232)))</f>
        <v/>
      </c>
      <c r="Q232" s="219" t="str">
        <f>IF($B232="","",IF('Emissions (daily means)'!$BI232=0,"*",IF('Emissions (daily means)'!T232="","*",'Emissions (daily means)'!T232)))</f>
        <v/>
      </c>
      <c r="R232" s="220" t="str">
        <f>IF($B232="","",IF('Emissions (daily means)'!$BI232=0,"*",IF('Emissions (daily means)'!U232="","*",'Emissions (daily means)'!U232)))</f>
        <v/>
      </c>
      <c r="S232" s="217" t="str">
        <f>IF($B232="","",IF('Emissions (daily means)'!$BI232=0,"*",IF('Emissions (daily means)'!V232="","*",'Emissions (daily means)'!V232)))</f>
        <v/>
      </c>
      <c r="T232" s="216" t="str">
        <f>IF($B232="","",IF('Emissions (daily means)'!$BI232=0,"*",IF('Emissions (daily means)'!W232="","*",'Emissions (daily means)'!W232)))</f>
        <v/>
      </c>
      <c r="U232" s="219" t="str">
        <f>IF($B232="","",IF('Emissions (daily means)'!$BI232=0,"*",IF('Emissions (daily means)'!X232="","*",'Emissions (daily means)'!X232)))</f>
        <v/>
      </c>
      <c r="V232" s="221" t="str">
        <f>IF($B232="","",IF('Emissions (daily means)'!$BI232=0,"*",IF('Emissions (daily means)'!Y232="","*",'Emissions (daily means)'!Y232)))</f>
        <v/>
      </c>
      <c r="W232" s="217" t="str">
        <f>IF($B232="","",IF('Emissions (daily means)'!$BI232=0,"*",IF('Emissions (daily means)'!Z232="","*",'Emissions (daily means)'!Z232)))</f>
        <v/>
      </c>
      <c r="X232" s="217" t="str">
        <f>IF($B232="","",IF('Emissions (daily means)'!$BI232=0,"*",IF('Emissions (daily means)'!AA232="","*",'Emissions (daily means)'!AA232)))</f>
        <v/>
      </c>
      <c r="Y232" s="219" t="str">
        <f>IF($B232="","",IF('Emissions (daily means)'!$BI232=0,"*",IF('Emissions (daily means)'!AB232="","*",'Emissions (daily means)'!AB232)))</f>
        <v/>
      </c>
      <c r="Z232" s="220" t="str">
        <f>IF($B232="","",IF('Emissions (daily means)'!$BI232=0,"*",IF('Emissions (daily means)'!AC232="","*",'Emissions (daily means)'!AC232)))</f>
        <v/>
      </c>
      <c r="AA232" s="216" t="str">
        <f>IF($B232="","",IF('Emissions (daily means)'!$BI232=0,"*",IF('Emissions (daily means)'!AD232="","*",'Emissions (daily means)'!AD232)))</f>
        <v/>
      </c>
      <c r="AB232" s="216" t="str">
        <f>IF($B232="","",IF('Emissions (daily means)'!$BI232=0,"*",IF('Emissions (daily means)'!AE232="","*",'Emissions (daily means)'!AE232)))</f>
        <v/>
      </c>
      <c r="AC232" s="216" t="str">
        <f>IF($B232="","",IF('Emissions (daily means)'!$BI232=0,"*",IF('Emissions (daily means)'!AF232="","*",'Emissions (daily means)'!AF232)))</f>
        <v/>
      </c>
      <c r="AD232" s="216" t="str">
        <f>IF($B232="","",IF('Emissions (daily means)'!$BI232=0,"*",IF('Emissions (daily means)'!AG232="","*",'Emissions (daily means)'!AG232)))</f>
        <v/>
      </c>
      <c r="AE232" s="216" t="str">
        <f>IF($B232="","",IF('Emissions (daily means)'!$BI232=0,"*",IF('Emissions (daily means)'!AH232="","*",'Emissions (daily means)'!AH232)))</f>
        <v/>
      </c>
      <c r="AF232" s="216" t="str">
        <f>IF($B232="","",IF('Emissions (daily means)'!$BI232=0,"*",IF('Emissions (daily means)'!AI232="","*",'Emissions (daily means)'!AI232)))</f>
        <v/>
      </c>
      <c r="AG232" s="216" t="str">
        <f>IF($B232="","",IF('Emissions (daily means)'!$BI232=0,"*",IF('Emissions (daily means)'!AJ232="","*",'Emissions (daily means)'!AJ232)))</f>
        <v/>
      </c>
      <c r="AH232" s="217" t="str">
        <f>IF($B232="","",IF('Emissions (daily means)'!$BI232=0,"*",IF('Emissions (daily means)'!AK232="","*",'Emissions (daily means)'!AK232)))</f>
        <v/>
      </c>
      <c r="AI232" s="220" t="str">
        <f>IF($B232="","",IF('Emissions (daily means)'!$BI232=0,"*",IF('Emissions (daily means)'!AL232="","*",'Emissions (daily means)'!AL232)))</f>
        <v/>
      </c>
      <c r="AJ232" s="216" t="str">
        <f>IF($B232="","",IF('Emissions (daily means)'!$BI232=0,"*",IF('Emissions (daily means)'!AM232="","*",'Emissions (daily means)'!AM232)))</f>
        <v/>
      </c>
      <c r="AK232" s="223" t="str">
        <f>IF($B232="","",IF('Emissions (daily means)'!$BI232=0,"*",IF('Emissions (daily means)'!AN232="","*",'Emissions (daily means)'!AN232)))</f>
        <v/>
      </c>
      <c r="AL232" s="224" t="str">
        <f>IF($B232="","",IF('Emissions (daily means)'!$BI232=0,"*",IF('Emissions (daily means)'!AO232="","*",'Emissions (daily means)'!AO232)))</f>
        <v/>
      </c>
      <c r="AM232" s="225" t="str">
        <f>IF($B232="","",IF('Emissions (daily means)'!$BI232=0,"*",IF('Emissions (daily means)'!BC232="","*",'Emissions (daily means)'!BC232)))</f>
        <v/>
      </c>
      <c r="AN232" s="226" t="str">
        <f>IF($B232="","",IF('Emissions (daily means)'!$BI232=0,"*",IF('Emissions (daily means)'!BD232="","*",'Emissions (daily means)'!BD232)))</f>
        <v/>
      </c>
      <c r="AO232" s="227" t="str">
        <f>IF($B232="","",IF('Emissions (daily means)'!$BI232=0,"*",IF('Emissions (daily means)'!BE232="","*",'Emissions (daily means)'!BE232)))</f>
        <v/>
      </c>
      <c r="AP232" s="217"/>
      <c r="BI232" s="157" t="str">
        <f t="shared" si="103"/>
        <v/>
      </c>
      <c r="BJ232" s="157" t="str">
        <f t="shared" si="100"/>
        <v/>
      </c>
      <c r="BK232" s="66" t="str">
        <f t="shared" si="101"/>
        <v/>
      </c>
      <c r="BL232" s="65" t="str">
        <f t="shared" si="104"/>
        <v/>
      </c>
      <c r="BM232" s="64" t="str">
        <f t="shared" si="104"/>
        <v/>
      </c>
      <c r="BN232" s="64" t="str">
        <f t="shared" si="104"/>
        <v/>
      </c>
      <c r="BO232" s="64" t="str">
        <f t="shared" si="104"/>
        <v/>
      </c>
      <c r="BP232" s="65" t="str">
        <f t="shared" si="104"/>
        <v/>
      </c>
      <c r="BQ232" s="65" t="str">
        <f t="shared" si="104"/>
        <v/>
      </c>
      <c r="BR232" s="65" t="str">
        <f t="shared" si="104"/>
        <v/>
      </c>
      <c r="BS232" s="65" t="str">
        <f t="shared" si="104"/>
        <v/>
      </c>
      <c r="BT232" s="64" t="str">
        <f t="shared" si="104"/>
        <v/>
      </c>
      <c r="BU232" s="65" t="str">
        <f t="shared" si="104"/>
        <v/>
      </c>
      <c r="BV232" s="65" t="str">
        <f t="shared" si="104"/>
        <v/>
      </c>
      <c r="BW232" s="65" t="str">
        <f t="shared" si="105"/>
        <v/>
      </c>
      <c r="BX232" s="65" t="str">
        <f t="shared" si="105"/>
        <v/>
      </c>
      <c r="BY232" s="65" t="str">
        <f t="shared" si="105"/>
        <v/>
      </c>
      <c r="BZ232" s="169" t="str">
        <f t="shared" si="102"/>
        <v/>
      </c>
      <c r="CH232" s="157" t="str">
        <f t="shared" si="82"/>
        <v/>
      </c>
      <c r="CI232" s="157" t="str">
        <f t="shared" si="83"/>
        <v/>
      </c>
      <c r="CJ232" s="165" t="str">
        <f t="shared" si="84"/>
        <v/>
      </c>
      <c r="CK232" s="66" t="str">
        <f t="shared" si="85"/>
        <v/>
      </c>
      <c r="CL232" s="65" t="str">
        <f t="shared" si="86"/>
        <v/>
      </c>
      <c r="CM232" s="64" t="str">
        <f t="shared" si="87"/>
        <v/>
      </c>
      <c r="CN232" s="64" t="str">
        <f t="shared" si="88"/>
        <v/>
      </c>
      <c r="CO232" s="64" t="str">
        <f t="shared" si="89"/>
        <v/>
      </c>
      <c r="CP232" s="65" t="str">
        <f t="shared" si="90"/>
        <v/>
      </c>
      <c r="CQ232" s="65" t="str">
        <f t="shared" si="91"/>
        <v/>
      </c>
      <c r="CR232" s="65" t="str">
        <f t="shared" si="92"/>
        <v/>
      </c>
      <c r="CS232" s="65" t="str">
        <f t="shared" si="93"/>
        <v/>
      </c>
      <c r="CT232" s="64" t="str">
        <f t="shared" si="94"/>
        <v/>
      </c>
      <c r="CU232" s="65" t="str">
        <f t="shared" si="95"/>
        <v/>
      </c>
      <c r="CV232" s="65" t="str">
        <f t="shared" si="96"/>
        <v/>
      </c>
      <c r="CW232" s="65" t="str">
        <f t="shared" si="97"/>
        <v/>
      </c>
      <c r="CX232" s="65" t="str">
        <f t="shared" si="98"/>
        <v/>
      </c>
      <c r="CY232" s="65" t="str">
        <f t="shared" si="99"/>
        <v/>
      </c>
    </row>
    <row r="233" spans="2:103" x14ac:dyDescent="0.25">
      <c r="B233" s="213" t="str">
        <f>IF('Emissions (daily means)'!D233="","",'Emissions (daily means)'!D233)</f>
        <v/>
      </c>
      <c r="C233" s="213" t="str">
        <f>IF('Emissions (daily means)'!B233="","",'Emissions (daily means)'!B233)</f>
        <v/>
      </c>
      <c r="D233" s="214" t="str">
        <f>IF('Emissions (daily means)'!E233="","",'Emissions (daily means)'!E233)</f>
        <v/>
      </c>
      <c r="E233" s="215" t="str">
        <f>IF('Emissions (daily means)'!F233="","",'Emissions (daily means)'!F233)</f>
        <v/>
      </c>
      <c r="F233" s="216" t="str">
        <f>IF($B233="","",IF('Emissions (daily means)'!$BI233=0,"*",IF('Emissions (daily means)'!I233="","*",'Emissions (daily means)'!I233)))</f>
        <v/>
      </c>
      <c r="G233" s="217" t="str">
        <f>IF($B233="","",IF('Emissions (daily means)'!$BI233=0,"*",IF('Emissions (daily means)'!J233="","*",'Emissions (daily means)'!J233)))</f>
        <v/>
      </c>
      <c r="H233" s="216" t="str">
        <f>IF($B233="","",IF('Emissions (daily means)'!$BI233=0,"*",IF('Emissions (daily means)'!K233="","*",'Emissions (daily means)'!K233)))</f>
        <v/>
      </c>
      <c r="I233" s="217" t="str">
        <f>IF($B233="","",IF('Emissions (daily means)'!$BI233=0,"*",IF('Emissions (daily means)'!L233="","*",'Emissions (daily means)'!L233)))</f>
        <v/>
      </c>
      <c r="J233" s="216" t="str">
        <f>IF($B233="","",IF('Emissions (daily means)'!$BI233=0,"*",IF('Emissions (daily means)'!M233="","*",'Emissions (daily means)'!M233)))</f>
        <v/>
      </c>
      <c r="K233" s="216" t="str">
        <f>IF($B233="","",IF('Emissions (daily means)'!$BI233=0,"*",IF('Emissions (daily means)'!N233="","*",'Emissions (daily means)'!N233)))</f>
        <v/>
      </c>
      <c r="L233" s="219" t="str">
        <f>IF($B233="","",IF('Emissions (daily means)'!$BI233=0,"*",IF('Emissions (daily means)'!O233="","*",'Emissions (daily means)'!O233)))</f>
        <v/>
      </c>
      <c r="M233" s="213" t="str">
        <f>IF($B233="","",IF('Emissions (daily means)'!$BI233=0,"*",IF('Emissions (daily means)'!P233="","*",'Emissions (daily means)'!P233)))</f>
        <v/>
      </c>
      <c r="N233" s="216" t="str">
        <f>IF($B233="","",IF('Emissions (daily means)'!$BI233=0,"*",IF('Emissions (daily means)'!Q233="","*",'Emissions (daily means)'!Q233)))</f>
        <v/>
      </c>
      <c r="O233" s="216" t="str">
        <f>IF($B233="","",IF('Emissions (daily means)'!$BI233=0,"*",IF('Emissions (daily means)'!R233="","*",'Emissions (daily means)'!R233)))</f>
        <v/>
      </c>
      <c r="P233" s="216" t="str">
        <f>IF($B233="","",IF('Emissions (daily means)'!$BI233=0,"*",IF('Emissions (daily means)'!S233="","*",'Emissions (daily means)'!S233)))</f>
        <v/>
      </c>
      <c r="Q233" s="219" t="str">
        <f>IF($B233="","",IF('Emissions (daily means)'!$BI233=0,"*",IF('Emissions (daily means)'!T233="","*",'Emissions (daily means)'!T233)))</f>
        <v/>
      </c>
      <c r="R233" s="220" t="str">
        <f>IF($B233="","",IF('Emissions (daily means)'!$BI233=0,"*",IF('Emissions (daily means)'!U233="","*",'Emissions (daily means)'!U233)))</f>
        <v/>
      </c>
      <c r="S233" s="217" t="str">
        <f>IF($B233="","",IF('Emissions (daily means)'!$BI233=0,"*",IF('Emissions (daily means)'!V233="","*",'Emissions (daily means)'!V233)))</f>
        <v/>
      </c>
      <c r="T233" s="216" t="str">
        <f>IF($B233="","",IF('Emissions (daily means)'!$BI233=0,"*",IF('Emissions (daily means)'!W233="","*",'Emissions (daily means)'!W233)))</f>
        <v/>
      </c>
      <c r="U233" s="219" t="str">
        <f>IF($B233="","",IF('Emissions (daily means)'!$BI233=0,"*",IF('Emissions (daily means)'!X233="","*",'Emissions (daily means)'!X233)))</f>
        <v/>
      </c>
      <c r="V233" s="221" t="str">
        <f>IF($B233="","",IF('Emissions (daily means)'!$BI233=0,"*",IF('Emissions (daily means)'!Y233="","*",'Emissions (daily means)'!Y233)))</f>
        <v/>
      </c>
      <c r="W233" s="217" t="str">
        <f>IF($B233="","",IF('Emissions (daily means)'!$BI233=0,"*",IF('Emissions (daily means)'!Z233="","*",'Emissions (daily means)'!Z233)))</f>
        <v/>
      </c>
      <c r="X233" s="217" t="str">
        <f>IF($B233="","",IF('Emissions (daily means)'!$BI233=0,"*",IF('Emissions (daily means)'!AA233="","*",'Emissions (daily means)'!AA233)))</f>
        <v/>
      </c>
      <c r="Y233" s="219" t="str">
        <f>IF($B233="","",IF('Emissions (daily means)'!$BI233=0,"*",IF('Emissions (daily means)'!AB233="","*",'Emissions (daily means)'!AB233)))</f>
        <v/>
      </c>
      <c r="Z233" s="220" t="str">
        <f>IF($B233="","",IF('Emissions (daily means)'!$BI233=0,"*",IF('Emissions (daily means)'!AC233="","*",'Emissions (daily means)'!AC233)))</f>
        <v/>
      </c>
      <c r="AA233" s="216" t="str">
        <f>IF($B233="","",IF('Emissions (daily means)'!$BI233=0,"*",IF('Emissions (daily means)'!AD233="","*",'Emissions (daily means)'!AD233)))</f>
        <v/>
      </c>
      <c r="AB233" s="216" t="str">
        <f>IF($B233="","",IF('Emissions (daily means)'!$BI233=0,"*",IF('Emissions (daily means)'!AE233="","*",'Emissions (daily means)'!AE233)))</f>
        <v/>
      </c>
      <c r="AC233" s="216" t="str">
        <f>IF($B233="","",IF('Emissions (daily means)'!$BI233=0,"*",IF('Emissions (daily means)'!AF233="","*",'Emissions (daily means)'!AF233)))</f>
        <v/>
      </c>
      <c r="AD233" s="216" t="str">
        <f>IF($B233="","",IF('Emissions (daily means)'!$BI233=0,"*",IF('Emissions (daily means)'!AG233="","*",'Emissions (daily means)'!AG233)))</f>
        <v/>
      </c>
      <c r="AE233" s="216" t="str">
        <f>IF($B233="","",IF('Emissions (daily means)'!$BI233=0,"*",IF('Emissions (daily means)'!AH233="","*",'Emissions (daily means)'!AH233)))</f>
        <v/>
      </c>
      <c r="AF233" s="216" t="str">
        <f>IF($B233="","",IF('Emissions (daily means)'!$BI233=0,"*",IF('Emissions (daily means)'!AI233="","*",'Emissions (daily means)'!AI233)))</f>
        <v/>
      </c>
      <c r="AG233" s="216" t="str">
        <f>IF($B233="","",IF('Emissions (daily means)'!$BI233=0,"*",IF('Emissions (daily means)'!AJ233="","*",'Emissions (daily means)'!AJ233)))</f>
        <v/>
      </c>
      <c r="AH233" s="217" t="str">
        <f>IF($B233="","",IF('Emissions (daily means)'!$BI233=0,"*",IF('Emissions (daily means)'!AK233="","*",'Emissions (daily means)'!AK233)))</f>
        <v/>
      </c>
      <c r="AI233" s="220" t="str">
        <f>IF($B233="","",IF('Emissions (daily means)'!$BI233=0,"*",IF('Emissions (daily means)'!AL233="","*",'Emissions (daily means)'!AL233)))</f>
        <v/>
      </c>
      <c r="AJ233" s="216" t="str">
        <f>IF($B233="","",IF('Emissions (daily means)'!$BI233=0,"*",IF('Emissions (daily means)'!AM233="","*",'Emissions (daily means)'!AM233)))</f>
        <v/>
      </c>
      <c r="AK233" s="223" t="str">
        <f>IF($B233="","",IF('Emissions (daily means)'!$BI233=0,"*",IF('Emissions (daily means)'!AN233="","*",'Emissions (daily means)'!AN233)))</f>
        <v/>
      </c>
      <c r="AL233" s="224" t="str">
        <f>IF($B233="","",IF('Emissions (daily means)'!$BI233=0,"*",IF('Emissions (daily means)'!AO233="","*",'Emissions (daily means)'!AO233)))</f>
        <v/>
      </c>
      <c r="AM233" s="225" t="str">
        <f>IF($B233="","",IF('Emissions (daily means)'!$BI233=0,"*",IF('Emissions (daily means)'!BC233="","*",'Emissions (daily means)'!BC233)))</f>
        <v/>
      </c>
      <c r="AN233" s="226" t="str">
        <f>IF($B233="","",IF('Emissions (daily means)'!$BI233=0,"*",IF('Emissions (daily means)'!BD233="","*",'Emissions (daily means)'!BD233)))</f>
        <v/>
      </c>
      <c r="AO233" s="227" t="str">
        <f>IF($B233="","",IF('Emissions (daily means)'!$BI233=0,"*",IF('Emissions (daily means)'!BE233="","*",'Emissions (daily means)'!BE233)))</f>
        <v/>
      </c>
      <c r="AP233" s="217"/>
      <c r="BI233" s="157" t="str">
        <f t="shared" si="103"/>
        <v/>
      </c>
      <c r="BJ233" s="157" t="str">
        <f t="shared" si="100"/>
        <v/>
      </c>
      <c r="BK233" s="66" t="str">
        <f t="shared" si="101"/>
        <v/>
      </c>
      <c r="BL233" s="65" t="str">
        <f t="shared" si="104"/>
        <v/>
      </c>
      <c r="BM233" s="64" t="str">
        <f t="shared" si="104"/>
        <v/>
      </c>
      <c r="BN233" s="64" t="str">
        <f t="shared" si="104"/>
        <v/>
      </c>
      <c r="BO233" s="64" t="str">
        <f t="shared" si="104"/>
        <v/>
      </c>
      <c r="BP233" s="65" t="str">
        <f t="shared" si="104"/>
        <v/>
      </c>
      <c r="BQ233" s="65" t="str">
        <f t="shared" si="104"/>
        <v/>
      </c>
      <c r="BR233" s="65" t="str">
        <f t="shared" si="104"/>
        <v/>
      </c>
      <c r="BS233" s="65" t="str">
        <f t="shared" si="104"/>
        <v/>
      </c>
      <c r="BT233" s="64" t="str">
        <f t="shared" si="104"/>
        <v/>
      </c>
      <c r="BU233" s="65" t="str">
        <f t="shared" si="104"/>
        <v/>
      </c>
      <c r="BV233" s="65" t="str">
        <f t="shared" si="104"/>
        <v/>
      </c>
      <c r="BW233" s="65" t="str">
        <f t="shared" si="105"/>
        <v/>
      </c>
      <c r="BX233" s="65" t="str">
        <f t="shared" si="105"/>
        <v/>
      </c>
      <c r="BY233" s="65" t="str">
        <f t="shared" si="105"/>
        <v/>
      </c>
      <c r="BZ233" s="169" t="str">
        <f t="shared" si="102"/>
        <v/>
      </c>
      <c r="CH233" s="157" t="str">
        <f t="shared" si="82"/>
        <v/>
      </c>
      <c r="CI233" s="157" t="str">
        <f t="shared" si="83"/>
        <v/>
      </c>
      <c r="CJ233" s="165" t="str">
        <f t="shared" si="84"/>
        <v/>
      </c>
      <c r="CK233" s="66" t="str">
        <f t="shared" si="85"/>
        <v/>
      </c>
      <c r="CL233" s="65" t="str">
        <f t="shared" si="86"/>
        <v/>
      </c>
      <c r="CM233" s="64" t="str">
        <f t="shared" si="87"/>
        <v/>
      </c>
      <c r="CN233" s="64" t="str">
        <f t="shared" si="88"/>
        <v/>
      </c>
      <c r="CO233" s="64" t="str">
        <f t="shared" si="89"/>
        <v/>
      </c>
      <c r="CP233" s="65" t="str">
        <f t="shared" si="90"/>
        <v/>
      </c>
      <c r="CQ233" s="65" t="str">
        <f t="shared" si="91"/>
        <v/>
      </c>
      <c r="CR233" s="65" t="str">
        <f t="shared" si="92"/>
        <v/>
      </c>
      <c r="CS233" s="65" t="str">
        <f t="shared" si="93"/>
        <v/>
      </c>
      <c r="CT233" s="64" t="str">
        <f t="shared" si="94"/>
        <v/>
      </c>
      <c r="CU233" s="65" t="str">
        <f t="shared" si="95"/>
        <v/>
      </c>
      <c r="CV233" s="65" t="str">
        <f t="shared" si="96"/>
        <v/>
      </c>
      <c r="CW233" s="65" t="str">
        <f t="shared" si="97"/>
        <v/>
      </c>
      <c r="CX233" s="65" t="str">
        <f t="shared" si="98"/>
        <v/>
      </c>
      <c r="CY233" s="65" t="str">
        <f t="shared" si="99"/>
        <v/>
      </c>
    </row>
    <row r="234" spans="2:103" x14ac:dyDescent="0.25">
      <c r="B234" s="213" t="str">
        <f>IF('Emissions (daily means)'!D234="","",'Emissions (daily means)'!D234)</f>
        <v/>
      </c>
      <c r="C234" s="213" t="str">
        <f>IF('Emissions (daily means)'!B234="","",'Emissions (daily means)'!B234)</f>
        <v/>
      </c>
      <c r="D234" s="214" t="str">
        <f>IF('Emissions (daily means)'!E234="","",'Emissions (daily means)'!E234)</f>
        <v/>
      </c>
      <c r="E234" s="215" t="str">
        <f>IF('Emissions (daily means)'!F234="","",'Emissions (daily means)'!F234)</f>
        <v/>
      </c>
      <c r="F234" s="216" t="str">
        <f>IF($B234="","",IF('Emissions (daily means)'!$BI234=0,"*",IF('Emissions (daily means)'!I234="","*",'Emissions (daily means)'!I234)))</f>
        <v/>
      </c>
      <c r="G234" s="217" t="str">
        <f>IF($B234="","",IF('Emissions (daily means)'!$BI234=0,"*",IF('Emissions (daily means)'!J234="","*",'Emissions (daily means)'!J234)))</f>
        <v/>
      </c>
      <c r="H234" s="216" t="str">
        <f>IF($B234="","",IF('Emissions (daily means)'!$BI234=0,"*",IF('Emissions (daily means)'!K234="","*",'Emissions (daily means)'!K234)))</f>
        <v/>
      </c>
      <c r="I234" s="217" t="str">
        <f>IF($B234="","",IF('Emissions (daily means)'!$BI234=0,"*",IF('Emissions (daily means)'!L234="","*",'Emissions (daily means)'!L234)))</f>
        <v/>
      </c>
      <c r="J234" s="216" t="str">
        <f>IF($B234="","",IF('Emissions (daily means)'!$BI234=0,"*",IF('Emissions (daily means)'!M234="","*",'Emissions (daily means)'!M234)))</f>
        <v/>
      </c>
      <c r="K234" s="216" t="str">
        <f>IF($B234="","",IF('Emissions (daily means)'!$BI234=0,"*",IF('Emissions (daily means)'!N234="","*",'Emissions (daily means)'!N234)))</f>
        <v/>
      </c>
      <c r="L234" s="219" t="str">
        <f>IF($B234="","",IF('Emissions (daily means)'!$BI234=0,"*",IF('Emissions (daily means)'!O234="","*",'Emissions (daily means)'!O234)))</f>
        <v/>
      </c>
      <c r="M234" s="213" t="str">
        <f>IF($B234="","",IF('Emissions (daily means)'!$BI234=0,"*",IF('Emissions (daily means)'!P234="","*",'Emissions (daily means)'!P234)))</f>
        <v/>
      </c>
      <c r="N234" s="216" t="str">
        <f>IF($B234="","",IF('Emissions (daily means)'!$BI234=0,"*",IF('Emissions (daily means)'!Q234="","*",'Emissions (daily means)'!Q234)))</f>
        <v/>
      </c>
      <c r="O234" s="216" t="str">
        <f>IF($B234="","",IF('Emissions (daily means)'!$BI234=0,"*",IF('Emissions (daily means)'!R234="","*",'Emissions (daily means)'!R234)))</f>
        <v/>
      </c>
      <c r="P234" s="216" t="str">
        <f>IF($B234="","",IF('Emissions (daily means)'!$BI234=0,"*",IF('Emissions (daily means)'!S234="","*",'Emissions (daily means)'!S234)))</f>
        <v/>
      </c>
      <c r="Q234" s="219" t="str">
        <f>IF($B234="","",IF('Emissions (daily means)'!$BI234=0,"*",IF('Emissions (daily means)'!T234="","*",'Emissions (daily means)'!T234)))</f>
        <v/>
      </c>
      <c r="R234" s="220" t="str">
        <f>IF($B234="","",IF('Emissions (daily means)'!$BI234=0,"*",IF('Emissions (daily means)'!U234="","*",'Emissions (daily means)'!U234)))</f>
        <v/>
      </c>
      <c r="S234" s="217" t="str">
        <f>IF($B234="","",IF('Emissions (daily means)'!$BI234=0,"*",IF('Emissions (daily means)'!V234="","*",'Emissions (daily means)'!V234)))</f>
        <v/>
      </c>
      <c r="T234" s="216" t="str">
        <f>IF($B234="","",IF('Emissions (daily means)'!$BI234=0,"*",IF('Emissions (daily means)'!W234="","*",'Emissions (daily means)'!W234)))</f>
        <v/>
      </c>
      <c r="U234" s="219" t="str">
        <f>IF($B234="","",IF('Emissions (daily means)'!$BI234=0,"*",IF('Emissions (daily means)'!X234="","*",'Emissions (daily means)'!X234)))</f>
        <v/>
      </c>
      <c r="V234" s="221" t="str">
        <f>IF($B234="","",IF('Emissions (daily means)'!$BI234=0,"*",IF('Emissions (daily means)'!Y234="","*",'Emissions (daily means)'!Y234)))</f>
        <v/>
      </c>
      <c r="W234" s="217" t="str">
        <f>IF($B234="","",IF('Emissions (daily means)'!$BI234=0,"*",IF('Emissions (daily means)'!Z234="","*",'Emissions (daily means)'!Z234)))</f>
        <v/>
      </c>
      <c r="X234" s="217" t="str">
        <f>IF($B234="","",IF('Emissions (daily means)'!$BI234=0,"*",IF('Emissions (daily means)'!AA234="","*",'Emissions (daily means)'!AA234)))</f>
        <v/>
      </c>
      <c r="Y234" s="219" t="str">
        <f>IF($B234="","",IF('Emissions (daily means)'!$BI234=0,"*",IF('Emissions (daily means)'!AB234="","*",'Emissions (daily means)'!AB234)))</f>
        <v/>
      </c>
      <c r="Z234" s="220" t="str">
        <f>IF($B234="","",IF('Emissions (daily means)'!$BI234=0,"*",IF('Emissions (daily means)'!AC234="","*",'Emissions (daily means)'!AC234)))</f>
        <v/>
      </c>
      <c r="AA234" s="216" t="str">
        <f>IF($B234="","",IF('Emissions (daily means)'!$BI234=0,"*",IF('Emissions (daily means)'!AD234="","*",'Emissions (daily means)'!AD234)))</f>
        <v/>
      </c>
      <c r="AB234" s="216" t="str">
        <f>IF($B234="","",IF('Emissions (daily means)'!$BI234=0,"*",IF('Emissions (daily means)'!AE234="","*",'Emissions (daily means)'!AE234)))</f>
        <v/>
      </c>
      <c r="AC234" s="216" t="str">
        <f>IF($B234="","",IF('Emissions (daily means)'!$BI234=0,"*",IF('Emissions (daily means)'!AF234="","*",'Emissions (daily means)'!AF234)))</f>
        <v/>
      </c>
      <c r="AD234" s="216" t="str">
        <f>IF($B234="","",IF('Emissions (daily means)'!$BI234=0,"*",IF('Emissions (daily means)'!AG234="","*",'Emissions (daily means)'!AG234)))</f>
        <v/>
      </c>
      <c r="AE234" s="216" t="str">
        <f>IF($B234="","",IF('Emissions (daily means)'!$BI234=0,"*",IF('Emissions (daily means)'!AH234="","*",'Emissions (daily means)'!AH234)))</f>
        <v/>
      </c>
      <c r="AF234" s="216" t="str">
        <f>IF($B234="","",IF('Emissions (daily means)'!$BI234=0,"*",IF('Emissions (daily means)'!AI234="","*",'Emissions (daily means)'!AI234)))</f>
        <v/>
      </c>
      <c r="AG234" s="216" t="str">
        <f>IF($B234="","",IF('Emissions (daily means)'!$BI234=0,"*",IF('Emissions (daily means)'!AJ234="","*",'Emissions (daily means)'!AJ234)))</f>
        <v/>
      </c>
      <c r="AH234" s="217" t="str">
        <f>IF($B234="","",IF('Emissions (daily means)'!$BI234=0,"*",IF('Emissions (daily means)'!AK234="","*",'Emissions (daily means)'!AK234)))</f>
        <v/>
      </c>
      <c r="AI234" s="220" t="str">
        <f>IF($B234="","",IF('Emissions (daily means)'!$BI234=0,"*",IF('Emissions (daily means)'!AL234="","*",'Emissions (daily means)'!AL234)))</f>
        <v/>
      </c>
      <c r="AJ234" s="216" t="str">
        <f>IF($B234="","",IF('Emissions (daily means)'!$BI234=0,"*",IF('Emissions (daily means)'!AM234="","*",'Emissions (daily means)'!AM234)))</f>
        <v/>
      </c>
      <c r="AK234" s="223" t="str">
        <f>IF($B234="","",IF('Emissions (daily means)'!$BI234=0,"*",IF('Emissions (daily means)'!AN234="","*",'Emissions (daily means)'!AN234)))</f>
        <v/>
      </c>
      <c r="AL234" s="224" t="str">
        <f>IF($B234="","",IF('Emissions (daily means)'!$BI234=0,"*",IF('Emissions (daily means)'!AO234="","*",'Emissions (daily means)'!AO234)))</f>
        <v/>
      </c>
      <c r="AM234" s="225" t="str">
        <f>IF($B234="","",IF('Emissions (daily means)'!$BI234=0,"*",IF('Emissions (daily means)'!BC234="","*",'Emissions (daily means)'!BC234)))</f>
        <v/>
      </c>
      <c r="AN234" s="226" t="str">
        <f>IF($B234="","",IF('Emissions (daily means)'!$BI234=0,"*",IF('Emissions (daily means)'!BD234="","*",'Emissions (daily means)'!BD234)))</f>
        <v/>
      </c>
      <c r="AO234" s="227" t="str">
        <f>IF($B234="","",IF('Emissions (daily means)'!$BI234=0,"*",IF('Emissions (daily means)'!BE234="","*",'Emissions (daily means)'!BE234)))</f>
        <v/>
      </c>
      <c r="AP234" s="217"/>
      <c r="BI234" s="157" t="str">
        <f t="shared" si="103"/>
        <v/>
      </c>
      <c r="BJ234" s="157" t="str">
        <f t="shared" si="100"/>
        <v/>
      </c>
      <c r="BK234" s="66" t="str">
        <f t="shared" si="101"/>
        <v/>
      </c>
      <c r="BL234" s="65" t="str">
        <f t="shared" si="104"/>
        <v/>
      </c>
      <c r="BM234" s="64" t="str">
        <f t="shared" si="104"/>
        <v/>
      </c>
      <c r="BN234" s="64" t="str">
        <f t="shared" si="104"/>
        <v/>
      </c>
      <c r="BO234" s="64" t="str">
        <f t="shared" si="104"/>
        <v/>
      </c>
      <c r="BP234" s="65" t="str">
        <f t="shared" si="104"/>
        <v/>
      </c>
      <c r="BQ234" s="65" t="str">
        <f t="shared" si="104"/>
        <v/>
      </c>
      <c r="BR234" s="65" t="str">
        <f t="shared" si="104"/>
        <v/>
      </c>
      <c r="BS234" s="65" t="str">
        <f t="shared" si="104"/>
        <v/>
      </c>
      <c r="BT234" s="64" t="str">
        <f t="shared" si="104"/>
        <v/>
      </c>
      <c r="BU234" s="65" t="str">
        <f t="shared" si="104"/>
        <v/>
      </c>
      <c r="BV234" s="65" t="str">
        <f t="shared" si="104"/>
        <v/>
      </c>
      <c r="BW234" s="65" t="str">
        <f t="shared" si="105"/>
        <v/>
      </c>
      <c r="BX234" s="65" t="str">
        <f t="shared" si="105"/>
        <v/>
      </c>
      <c r="BY234" s="65" t="str">
        <f t="shared" si="105"/>
        <v/>
      </c>
      <c r="BZ234" s="169" t="str">
        <f t="shared" si="102"/>
        <v/>
      </c>
      <c r="CH234" s="157" t="str">
        <f t="shared" si="82"/>
        <v/>
      </c>
      <c r="CI234" s="157" t="str">
        <f t="shared" si="83"/>
        <v/>
      </c>
      <c r="CJ234" s="165" t="str">
        <f t="shared" si="84"/>
        <v/>
      </c>
      <c r="CK234" s="66" t="str">
        <f t="shared" si="85"/>
        <v/>
      </c>
      <c r="CL234" s="65" t="str">
        <f t="shared" si="86"/>
        <v/>
      </c>
      <c r="CM234" s="64" t="str">
        <f t="shared" si="87"/>
        <v/>
      </c>
      <c r="CN234" s="64" t="str">
        <f t="shared" si="88"/>
        <v/>
      </c>
      <c r="CO234" s="64" t="str">
        <f t="shared" si="89"/>
        <v/>
      </c>
      <c r="CP234" s="65" t="str">
        <f t="shared" si="90"/>
        <v/>
      </c>
      <c r="CQ234" s="65" t="str">
        <f t="shared" si="91"/>
        <v/>
      </c>
      <c r="CR234" s="65" t="str">
        <f t="shared" si="92"/>
        <v/>
      </c>
      <c r="CS234" s="65" t="str">
        <f t="shared" si="93"/>
        <v/>
      </c>
      <c r="CT234" s="64" t="str">
        <f t="shared" si="94"/>
        <v/>
      </c>
      <c r="CU234" s="65" t="str">
        <f t="shared" si="95"/>
        <v/>
      </c>
      <c r="CV234" s="65" t="str">
        <f t="shared" si="96"/>
        <v/>
      </c>
      <c r="CW234" s="65" t="str">
        <f t="shared" si="97"/>
        <v/>
      </c>
      <c r="CX234" s="65" t="str">
        <f t="shared" si="98"/>
        <v/>
      </c>
      <c r="CY234" s="65" t="str">
        <f t="shared" si="99"/>
        <v/>
      </c>
    </row>
    <row r="235" spans="2:103" x14ac:dyDescent="0.25">
      <c r="B235" s="213" t="str">
        <f>IF('Emissions (daily means)'!D235="","",'Emissions (daily means)'!D235)</f>
        <v/>
      </c>
      <c r="C235" s="213" t="str">
        <f>IF('Emissions (daily means)'!B235="","",'Emissions (daily means)'!B235)</f>
        <v/>
      </c>
      <c r="D235" s="214" t="str">
        <f>IF('Emissions (daily means)'!E235="","",'Emissions (daily means)'!E235)</f>
        <v/>
      </c>
      <c r="E235" s="215" t="str">
        <f>IF('Emissions (daily means)'!F235="","",'Emissions (daily means)'!F235)</f>
        <v/>
      </c>
      <c r="F235" s="216" t="str">
        <f>IF($B235="","",IF('Emissions (daily means)'!$BI235=0,"*",IF('Emissions (daily means)'!I235="","*",'Emissions (daily means)'!I235)))</f>
        <v/>
      </c>
      <c r="G235" s="217" t="str">
        <f>IF($B235="","",IF('Emissions (daily means)'!$BI235=0,"*",IF('Emissions (daily means)'!J235="","*",'Emissions (daily means)'!J235)))</f>
        <v/>
      </c>
      <c r="H235" s="216" t="str">
        <f>IF($B235="","",IF('Emissions (daily means)'!$BI235=0,"*",IF('Emissions (daily means)'!K235="","*",'Emissions (daily means)'!K235)))</f>
        <v/>
      </c>
      <c r="I235" s="217" t="str">
        <f>IF($B235="","",IF('Emissions (daily means)'!$BI235=0,"*",IF('Emissions (daily means)'!L235="","*",'Emissions (daily means)'!L235)))</f>
        <v/>
      </c>
      <c r="J235" s="216" t="str">
        <f>IF($B235="","",IF('Emissions (daily means)'!$BI235=0,"*",IF('Emissions (daily means)'!M235="","*",'Emissions (daily means)'!M235)))</f>
        <v/>
      </c>
      <c r="K235" s="216" t="str">
        <f>IF($B235="","",IF('Emissions (daily means)'!$BI235=0,"*",IF('Emissions (daily means)'!N235="","*",'Emissions (daily means)'!N235)))</f>
        <v/>
      </c>
      <c r="L235" s="219" t="str">
        <f>IF($B235="","",IF('Emissions (daily means)'!$BI235=0,"*",IF('Emissions (daily means)'!O235="","*",'Emissions (daily means)'!O235)))</f>
        <v/>
      </c>
      <c r="M235" s="213" t="str">
        <f>IF($B235="","",IF('Emissions (daily means)'!$BI235=0,"*",IF('Emissions (daily means)'!P235="","*",'Emissions (daily means)'!P235)))</f>
        <v/>
      </c>
      <c r="N235" s="216" t="str">
        <f>IF($B235="","",IF('Emissions (daily means)'!$BI235=0,"*",IF('Emissions (daily means)'!Q235="","*",'Emissions (daily means)'!Q235)))</f>
        <v/>
      </c>
      <c r="O235" s="216" t="str">
        <f>IF($B235="","",IF('Emissions (daily means)'!$BI235=0,"*",IF('Emissions (daily means)'!R235="","*",'Emissions (daily means)'!R235)))</f>
        <v/>
      </c>
      <c r="P235" s="216" t="str">
        <f>IF($B235="","",IF('Emissions (daily means)'!$BI235=0,"*",IF('Emissions (daily means)'!S235="","*",'Emissions (daily means)'!S235)))</f>
        <v/>
      </c>
      <c r="Q235" s="219" t="str">
        <f>IF($B235="","",IF('Emissions (daily means)'!$BI235=0,"*",IF('Emissions (daily means)'!T235="","*",'Emissions (daily means)'!T235)))</f>
        <v/>
      </c>
      <c r="R235" s="220" t="str">
        <f>IF($B235="","",IF('Emissions (daily means)'!$BI235=0,"*",IF('Emissions (daily means)'!U235="","*",'Emissions (daily means)'!U235)))</f>
        <v/>
      </c>
      <c r="S235" s="217" t="str">
        <f>IF($B235="","",IF('Emissions (daily means)'!$BI235=0,"*",IF('Emissions (daily means)'!V235="","*",'Emissions (daily means)'!V235)))</f>
        <v/>
      </c>
      <c r="T235" s="216" t="str">
        <f>IF($B235="","",IF('Emissions (daily means)'!$BI235=0,"*",IF('Emissions (daily means)'!W235="","*",'Emissions (daily means)'!W235)))</f>
        <v/>
      </c>
      <c r="U235" s="219" t="str">
        <f>IF($B235="","",IF('Emissions (daily means)'!$BI235=0,"*",IF('Emissions (daily means)'!X235="","*",'Emissions (daily means)'!X235)))</f>
        <v/>
      </c>
      <c r="V235" s="221" t="str">
        <f>IF($B235="","",IF('Emissions (daily means)'!$BI235=0,"*",IF('Emissions (daily means)'!Y235="","*",'Emissions (daily means)'!Y235)))</f>
        <v/>
      </c>
      <c r="W235" s="217" t="str">
        <f>IF($B235="","",IF('Emissions (daily means)'!$BI235=0,"*",IF('Emissions (daily means)'!Z235="","*",'Emissions (daily means)'!Z235)))</f>
        <v/>
      </c>
      <c r="X235" s="217" t="str">
        <f>IF($B235="","",IF('Emissions (daily means)'!$BI235=0,"*",IF('Emissions (daily means)'!AA235="","*",'Emissions (daily means)'!AA235)))</f>
        <v/>
      </c>
      <c r="Y235" s="219" t="str">
        <f>IF($B235="","",IF('Emissions (daily means)'!$BI235=0,"*",IF('Emissions (daily means)'!AB235="","*",'Emissions (daily means)'!AB235)))</f>
        <v/>
      </c>
      <c r="Z235" s="220" t="str">
        <f>IF($B235="","",IF('Emissions (daily means)'!$BI235=0,"*",IF('Emissions (daily means)'!AC235="","*",'Emissions (daily means)'!AC235)))</f>
        <v/>
      </c>
      <c r="AA235" s="216" t="str">
        <f>IF($B235="","",IF('Emissions (daily means)'!$BI235=0,"*",IF('Emissions (daily means)'!AD235="","*",'Emissions (daily means)'!AD235)))</f>
        <v/>
      </c>
      <c r="AB235" s="216" t="str">
        <f>IF($B235="","",IF('Emissions (daily means)'!$BI235=0,"*",IF('Emissions (daily means)'!AE235="","*",'Emissions (daily means)'!AE235)))</f>
        <v/>
      </c>
      <c r="AC235" s="216" t="str">
        <f>IF($B235="","",IF('Emissions (daily means)'!$BI235=0,"*",IF('Emissions (daily means)'!AF235="","*",'Emissions (daily means)'!AF235)))</f>
        <v/>
      </c>
      <c r="AD235" s="216" t="str">
        <f>IF($B235="","",IF('Emissions (daily means)'!$BI235=0,"*",IF('Emissions (daily means)'!AG235="","*",'Emissions (daily means)'!AG235)))</f>
        <v/>
      </c>
      <c r="AE235" s="216" t="str">
        <f>IF($B235="","",IF('Emissions (daily means)'!$BI235=0,"*",IF('Emissions (daily means)'!AH235="","*",'Emissions (daily means)'!AH235)))</f>
        <v/>
      </c>
      <c r="AF235" s="216" t="str">
        <f>IF($B235="","",IF('Emissions (daily means)'!$BI235=0,"*",IF('Emissions (daily means)'!AI235="","*",'Emissions (daily means)'!AI235)))</f>
        <v/>
      </c>
      <c r="AG235" s="216" t="str">
        <f>IF($B235="","",IF('Emissions (daily means)'!$BI235=0,"*",IF('Emissions (daily means)'!AJ235="","*",'Emissions (daily means)'!AJ235)))</f>
        <v/>
      </c>
      <c r="AH235" s="217" t="str">
        <f>IF($B235="","",IF('Emissions (daily means)'!$BI235=0,"*",IF('Emissions (daily means)'!AK235="","*",'Emissions (daily means)'!AK235)))</f>
        <v/>
      </c>
      <c r="AI235" s="220" t="str">
        <f>IF($B235="","",IF('Emissions (daily means)'!$BI235=0,"*",IF('Emissions (daily means)'!AL235="","*",'Emissions (daily means)'!AL235)))</f>
        <v/>
      </c>
      <c r="AJ235" s="216" t="str">
        <f>IF($B235="","",IF('Emissions (daily means)'!$BI235=0,"*",IF('Emissions (daily means)'!AM235="","*",'Emissions (daily means)'!AM235)))</f>
        <v/>
      </c>
      <c r="AK235" s="223" t="str">
        <f>IF($B235="","",IF('Emissions (daily means)'!$BI235=0,"*",IF('Emissions (daily means)'!AN235="","*",'Emissions (daily means)'!AN235)))</f>
        <v/>
      </c>
      <c r="AL235" s="224" t="str">
        <f>IF($B235="","",IF('Emissions (daily means)'!$BI235=0,"*",IF('Emissions (daily means)'!AO235="","*",'Emissions (daily means)'!AO235)))</f>
        <v/>
      </c>
      <c r="AM235" s="225" t="str">
        <f>IF($B235="","",IF('Emissions (daily means)'!$BI235=0,"*",IF('Emissions (daily means)'!BC235="","*",'Emissions (daily means)'!BC235)))</f>
        <v/>
      </c>
      <c r="AN235" s="226" t="str">
        <f>IF($B235="","",IF('Emissions (daily means)'!$BI235=0,"*",IF('Emissions (daily means)'!BD235="","*",'Emissions (daily means)'!BD235)))</f>
        <v/>
      </c>
      <c r="AO235" s="227" t="str">
        <f>IF($B235="","",IF('Emissions (daily means)'!$BI235=0,"*",IF('Emissions (daily means)'!BE235="","*",'Emissions (daily means)'!BE235)))</f>
        <v/>
      </c>
      <c r="AP235" s="217"/>
      <c r="BI235" s="157" t="str">
        <f t="shared" si="103"/>
        <v/>
      </c>
      <c r="BJ235" s="157" t="str">
        <f t="shared" si="100"/>
        <v/>
      </c>
      <c r="BK235" s="66" t="str">
        <f t="shared" si="101"/>
        <v/>
      </c>
      <c r="BL235" s="65" t="str">
        <f t="shared" si="104"/>
        <v/>
      </c>
      <c r="BM235" s="64" t="str">
        <f t="shared" si="104"/>
        <v/>
      </c>
      <c r="BN235" s="64" t="str">
        <f t="shared" si="104"/>
        <v/>
      </c>
      <c r="BO235" s="64" t="str">
        <f t="shared" si="104"/>
        <v/>
      </c>
      <c r="BP235" s="65" t="str">
        <f t="shared" si="104"/>
        <v/>
      </c>
      <c r="BQ235" s="65" t="str">
        <f t="shared" si="104"/>
        <v/>
      </c>
      <c r="BR235" s="65" t="str">
        <f t="shared" si="104"/>
        <v/>
      </c>
      <c r="BS235" s="65" t="str">
        <f t="shared" si="104"/>
        <v/>
      </c>
      <c r="BT235" s="64" t="str">
        <f t="shared" si="104"/>
        <v/>
      </c>
      <c r="BU235" s="65" t="str">
        <f t="shared" si="104"/>
        <v/>
      </c>
      <c r="BV235" s="65" t="str">
        <f t="shared" si="104"/>
        <v/>
      </c>
      <c r="BW235" s="65" t="str">
        <f t="shared" si="105"/>
        <v/>
      </c>
      <c r="BX235" s="65" t="str">
        <f t="shared" si="105"/>
        <v/>
      </c>
      <c r="BY235" s="65" t="str">
        <f t="shared" si="105"/>
        <v/>
      </c>
      <c r="BZ235" s="169" t="str">
        <f t="shared" si="102"/>
        <v/>
      </c>
      <c r="CH235" s="157" t="str">
        <f t="shared" si="82"/>
        <v/>
      </c>
      <c r="CI235" s="157" t="str">
        <f t="shared" si="83"/>
        <v/>
      </c>
      <c r="CJ235" s="165" t="str">
        <f t="shared" si="84"/>
        <v/>
      </c>
      <c r="CK235" s="66" t="str">
        <f t="shared" si="85"/>
        <v/>
      </c>
      <c r="CL235" s="65" t="str">
        <f t="shared" si="86"/>
        <v/>
      </c>
      <c r="CM235" s="64" t="str">
        <f t="shared" si="87"/>
        <v/>
      </c>
      <c r="CN235" s="64" t="str">
        <f t="shared" si="88"/>
        <v/>
      </c>
      <c r="CO235" s="64" t="str">
        <f t="shared" si="89"/>
        <v/>
      </c>
      <c r="CP235" s="65" t="str">
        <f t="shared" si="90"/>
        <v/>
      </c>
      <c r="CQ235" s="65" t="str">
        <f t="shared" si="91"/>
        <v/>
      </c>
      <c r="CR235" s="65" t="str">
        <f t="shared" si="92"/>
        <v/>
      </c>
      <c r="CS235" s="65" t="str">
        <f t="shared" si="93"/>
        <v/>
      </c>
      <c r="CT235" s="64" t="str">
        <f t="shared" si="94"/>
        <v/>
      </c>
      <c r="CU235" s="65" t="str">
        <f t="shared" si="95"/>
        <v/>
      </c>
      <c r="CV235" s="65" t="str">
        <f t="shared" si="96"/>
        <v/>
      </c>
      <c r="CW235" s="65" t="str">
        <f t="shared" si="97"/>
        <v/>
      </c>
      <c r="CX235" s="65" t="str">
        <f t="shared" si="98"/>
        <v/>
      </c>
      <c r="CY235" s="65" t="str">
        <f t="shared" si="99"/>
        <v/>
      </c>
    </row>
    <row r="236" spans="2:103" x14ac:dyDescent="0.25">
      <c r="B236" s="213" t="str">
        <f>IF('Emissions (daily means)'!D236="","",'Emissions (daily means)'!D236)</f>
        <v/>
      </c>
      <c r="C236" s="213" t="str">
        <f>IF('Emissions (daily means)'!B236="","",'Emissions (daily means)'!B236)</f>
        <v/>
      </c>
      <c r="D236" s="214" t="str">
        <f>IF('Emissions (daily means)'!E236="","",'Emissions (daily means)'!E236)</f>
        <v/>
      </c>
      <c r="E236" s="215" t="str">
        <f>IF('Emissions (daily means)'!F236="","",'Emissions (daily means)'!F236)</f>
        <v/>
      </c>
      <c r="F236" s="216" t="str">
        <f>IF($B236="","",IF('Emissions (daily means)'!$BI236=0,"*",IF('Emissions (daily means)'!I236="","*",'Emissions (daily means)'!I236)))</f>
        <v/>
      </c>
      <c r="G236" s="217" t="str">
        <f>IF($B236="","",IF('Emissions (daily means)'!$BI236=0,"*",IF('Emissions (daily means)'!J236="","*",'Emissions (daily means)'!J236)))</f>
        <v/>
      </c>
      <c r="H236" s="216" t="str">
        <f>IF($B236="","",IF('Emissions (daily means)'!$BI236=0,"*",IF('Emissions (daily means)'!K236="","*",'Emissions (daily means)'!K236)))</f>
        <v/>
      </c>
      <c r="I236" s="217" t="str">
        <f>IF($B236="","",IF('Emissions (daily means)'!$BI236=0,"*",IF('Emissions (daily means)'!L236="","*",'Emissions (daily means)'!L236)))</f>
        <v/>
      </c>
      <c r="J236" s="216" t="str">
        <f>IF($B236="","",IF('Emissions (daily means)'!$BI236=0,"*",IF('Emissions (daily means)'!M236="","*",'Emissions (daily means)'!M236)))</f>
        <v/>
      </c>
      <c r="K236" s="216" t="str">
        <f>IF($B236="","",IF('Emissions (daily means)'!$BI236=0,"*",IF('Emissions (daily means)'!N236="","*",'Emissions (daily means)'!N236)))</f>
        <v/>
      </c>
      <c r="L236" s="219" t="str">
        <f>IF($B236="","",IF('Emissions (daily means)'!$BI236=0,"*",IF('Emissions (daily means)'!O236="","*",'Emissions (daily means)'!O236)))</f>
        <v/>
      </c>
      <c r="M236" s="213" t="str">
        <f>IF($B236="","",IF('Emissions (daily means)'!$BI236=0,"*",IF('Emissions (daily means)'!P236="","*",'Emissions (daily means)'!P236)))</f>
        <v/>
      </c>
      <c r="N236" s="216" t="str">
        <f>IF($B236="","",IF('Emissions (daily means)'!$BI236=0,"*",IF('Emissions (daily means)'!Q236="","*",'Emissions (daily means)'!Q236)))</f>
        <v/>
      </c>
      <c r="O236" s="216" t="str">
        <f>IF($B236="","",IF('Emissions (daily means)'!$BI236=0,"*",IF('Emissions (daily means)'!R236="","*",'Emissions (daily means)'!R236)))</f>
        <v/>
      </c>
      <c r="P236" s="216" t="str">
        <f>IF($B236="","",IF('Emissions (daily means)'!$BI236=0,"*",IF('Emissions (daily means)'!S236="","*",'Emissions (daily means)'!S236)))</f>
        <v/>
      </c>
      <c r="Q236" s="219" t="str">
        <f>IF($B236="","",IF('Emissions (daily means)'!$BI236=0,"*",IF('Emissions (daily means)'!T236="","*",'Emissions (daily means)'!T236)))</f>
        <v/>
      </c>
      <c r="R236" s="220" t="str">
        <f>IF($B236="","",IF('Emissions (daily means)'!$BI236=0,"*",IF('Emissions (daily means)'!U236="","*",'Emissions (daily means)'!U236)))</f>
        <v/>
      </c>
      <c r="S236" s="217" t="str">
        <f>IF($B236="","",IF('Emissions (daily means)'!$BI236=0,"*",IF('Emissions (daily means)'!V236="","*",'Emissions (daily means)'!V236)))</f>
        <v/>
      </c>
      <c r="T236" s="216" t="str">
        <f>IF($B236="","",IF('Emissions (daily means)'!$BI236=0,"*",IF('Emissions (daily means)'!W236="","*",'Emissions (daily means)'!W236)))</f>
        <v/>
      </c>
      <c r="U236" s="219" t="str">
        <f>IF($B236="","",IF('Emissions (daily means)'!$BI236=0,"*",IF('Emissions (daily means)'!X236="","*",'Emissions (daily means)'!X236)))</f>
        <v/>
      </c>
      <c r="V236" s="221" t="str">
        <f>IF($B236="","",IF('Emissions (daily means)'!$BI236=0,"*",IF('Emissions (daily means)'!Y236="","*",'Emissions (daily means)'!Y236)))</f>
        <v/>
      </c>
      <c r="W236" s="217" t="str">
        <f>IF($B236="","",IF('Emissions (daily means)'!$BI236=0,"*",IF('Emissions (daily means)'!Z236="","*",'Emissions (daily means)'!Z236)))</f>
        <v/>
      </c>
      <c r="X236" s="217" t="str">
        <f>IF($B236="","",IF('Emissions (daily means)'!$BI236=0,"*",IF('Emissions (daily means)'!AA236="","*",'Emissions (daily means)'!AA236)))</f>
        <v/>
      </c>
      <c r="Y236" s="219" t="str">
        <f>IF($B236="","",IF('Emissions (daily means)'!$BI236=0,"*",IF('Emissions (daily means)'!AB236="","*",'Emissions (daily means)'!AB236)))</f>
        <v/>
      </c>
      <c r="Z236" s="220" t="str">
        <f>IF($B236="","",IF('Emissions (daily means)'!$BI236=0,"*",IF('Emissions (daily means)'!AC236="","*",'Emissions (daily means)'!AC236)))</f>
        <v/>
      </c>
      <c r="AA236" s="216" t="str">
        <f>IF($B236="","",IF('Emissions (daily means)'!$BI236=0,"*",IF('Emissions (daily means)'!AD236="","*",'Emissions (daily means)'!AD236)))</f>
        <v/>
      </c>
      <c r="AB236" s="216" t="str">
        <f>IF($B236="","",IF('Emissions (daily means)'!$BI236=0,"*",IF('Emissions (daily means)'!AE236="","*",'Emissions (daily means)'!AE236)))</f>
        <v/>
      </c>
      <c r="AC236" s="216" t="str">
        <f>IF($B236="","",IF('Emissions (daily means)'!$BI236=0,"*",IF('Emissions (daily means)'!AF236="","*",'Emissions (daily means)'!AF236)))</f>
        <v/>
      </c>
      <c r="AD236" s="216" t="str">
        <f>IF($B236="","",IF('Emissions (daily means)'!$BI236=0,"*",IF('Emissions (daily means)'!AG236="","*",'Emissions (daily means)'!AG236)))</f>
        <v/>
      </c>
      <c r="AE236" s="216" t="str">
        <f>IF($B236="","",IF('Emissions (daily means)'!$BI236=0,"*",IF('Emissions (daily means)'!AH236="","*",'Emissions (daily means)'!AH236)))</f>
        <v/>
      </c>
      <c r="AF236" s="216" t="str">
        <f>IF($B236="","",IF('Emissions (daily means)'!$BI236=0,"*",IF('Emissions (daily means)'!AI236="","*",'Emissions (daily means)'!AI236)))</f>
        <v/>
      </c>
      <c r="AG236" s="216" t="str">
        <f>IF($B236="","",IF('Emissions (daily means)'!$BI236=0,"*",IF('Emissions (daily means)'!AJ236="","*",'Emissions (daily means)'!AJ236)))</f>
        <v/>
      </c>
      <c r="AH236" s="217" t="str">
        <f>IF($B236="","",IF('Emissions (daily means)'!$BI236=0,"*",IF('Emissions (daily means)'!AK236="","*",'Emissions (daily means)'!AK236)))</f>
        <v/>
      </c>
      <c r="AI236" s="220" t="str">
        <f>IF($B236="","",IF('Emissions (daily means)'!$BI236=0,"*",IF('Emissions (daily means)'!AL236="","*",'Emissions (daily means)'!AL236)))</f>
        <v/>
      </c>
      <c r="AJ236" s="216" t="str">
        <f>IF($B236="","",IF('Emissions (daily means)'!$BI236=0,"*",IF('Emissions (daily means)'!AM236="","*",'Emissions (daily means)'!AM236)))</f>
        <v/>
      </c>
      <c r="AK236" s="223" t="str">
        <f>IF($B236="","",IF('Emissions (daily means)'!$BI236=0,"*",IF('Emissions (daily means)'!AN236="","*",'Emissions (daily means)'!AN236)))</f>
        <v/>
      </c>
      <c r="AL236" s="224" t="str">
        <f>IF($B236="","",IF('Emissions (daily means)'!$BI236=0,"*",IF('Emissions (daily means)'!AO236="","*",'Emissions (daily means)'!AO236)))</f>
        <v/>
      </c>
      <c r="AM236" s="225" t="str">
        <f>IF($B236="","",IF('Emissions (daily means)'!$BI236=0,"*",IF('Emissions (daily means)'!BC236="","*",'Emissions (daily means)'!BC236)))</f>
        <v/>
      </c>
      <c r="AN236" s="226" t="str">
        <f>IF($B236="","",IF('Emissions (daily means)'!$BI236=0,"*",IF('Emissions (daily means)'!BD236="","*",'Emissions (daily means)'!BD236)))</f>
        <v/>
      </c>
      <c r="AO236" s="227" t="str">
        <f>IF($B236="","",IF('Emissions (daily means)'!$BI236=0,"*",IF('Emissions (daily means)'!BE236="","*",'Emissions (daily means)'!BE236)))</f>
        <v/>
      </c>
      <c r="AP236" s="217"/>
      <c r="BI236" s="157" t="str">
        <f t="shared" si="103"/>
        <v/>
      </c>
      <c r="BJ236" s="157" t="str">
        <f t="shared" si="100"/>
        <v/>
      </c>
      <c r="BK236" s="66" t="str">
        <f t="shared" si="101"/>
        <v/>
      </c>
      <c r="BL236" s="65" t="str">
        <f t="shared" si="104"/>
        <v/>
      </c>
      <c r="BM236" s="64" t="str">
        <f t="shared" si="104"/>
        <v/>
      </c>
      <c r="BN236" s="64" t="str">
        <f t="shared" si="104"/>
        <v/>
      </c>
      <c r="BO236" s="64" t="str">
        <f t="shared" si="104"/>
        <v/>
      </c>
      <c r="BP236" s="65" t="str">
        <f t="shared" si="104"/>
        <v/>
      </c>
      <c r="BQ236" s="65" t="str">
        <f t="shared" si="104"/>
        <v/>
      </c>
      <c r="BR236" s="65" t="str">
        <f t="shared" si="104"/>
        <v/>
      </c>
      <c r="BS236" s="65" t="str">
        <f t="shared" si="104"/>
        <v/>
      </c>
      <c r="BT236" s="64" t="str">
        <f t="shared" si="104"/>
        <v/>
      </c>
      <c r="BU236" s="65" t="str">
        <f t="shared" si="104"/>
        <v/>
      </c>
      <c r="BV236" s="65" t="str">
        <f t="shared" si="104"/>
        <v/>
      </c>
      <c r="BW236" s="65" t="str">
        <f t="shared" si="105"/>
        <v/>
      </c>
      <c r="BX236" s="65" t="str">
        <f t="shared" si="105"/>
        <v/>
      </c>
      <c r="BY236" s="65" t="str">
        <f t="shared" si="105"/>
        <v/>
      </c>
      <c r="BZ236" s="169" t="str">
        <f t="shared" si="102"/>
        <v/>
      </c>
      <c r="CH236" s="157" t="str">
        <f t="shared" si="82"/>
        <v/>
      </c>
      <c r="CI236" s="157" t="str">
        <f t="shared" si="83"/>
        <v/>
      </c>
      <c r="CJ236" s="165" t="str">
        <f t="shared" si="84"/>
        <v/>
      </c>
      <c r="CK236" s="66" t="str">
        <f t="shared" si="85"/>
        <v/>
      </c>
      <c r="CL236" s="65" t="str">
        <f t="shared" si="86"/>
        <v/>
      </c>
      <c r="CM236" s="64" t="str">
        <f t="shared" si="87"/>
        <v/>
      </c>
      <c r="CN236" s="64" t="str">
        <f t="shared" si="88"/>
        <v/>
      </c>
      <c r="CO236" s="64" t="str">
        <f t="shared" si="89"/>
        <v/>
      </c>
      <c r="CP236" s="65" t="str">
        <f t="shared" si="90"/>
        <v/>
      </c>
      <c r="CQ236" s="65" t="str">
        <f t="shared" si="91"/>
        <v/>
      </c>
      <c r="CR236" s="65" t="str">
        <f t="shared" si="92"/>
        <v/>
      </c>
      <c r="CS236" s="65" t="str">
        <f t="shared" si="93"/>
        <v/>
      </c>
      <c r="CT236" s="64" t="str">
        <f t="shared" si="94"/>
        <v/>
      </c>
      <c r="CU236" s="65" t="str">
        <f t="shared" si="95"/>
        <v/>
      </c>
      <c r="CV236" s="65" t="str">
        <f t="shared" si="96"/>
        <v/>
      </c>
      <c r="CW236" s="65" t="str">
        <f t="shared" si="97"/>
        <v/>
      </c>
      <c r="CX236" s="65" t="str">
        <f t="shared" si="98"/>
        <v/>
      </c>
      <c r="CY236" s="65" t="str">
        <f t="shared" si="99"/>
        <v/>
      </c>
    </row>
    <row r="237" spans="2:103" x14ac:dyDescent="0.25">
      <c r="B237" s="213" t="str">
        <f>IF('Emissions (daily means)'!D237="","",'Emissions (daily means)'!D237)</f>
        <v/>
      </c>
      <c r="C237" s="213" t="str">
        <f>IF('Emissions (daily means)'!B237="","",'Emissions (daily means)'!B237)</f>
        <v/>
      </c>
      <c r="D237" s="214" t="str">
        <f>IF('Emissions (daily means)'!E237="","",'Emissions (daily means)'!E237)</f>
        <v/>
      </c>
      <c r="E237" s="215" t="str">
        <f>IF('Emissions (daily means)'!F237="","",'Emissions (daily means)'!F237)</f>
        <v/>
      </c>
      <c r="F237" s="216" t="str">
        <f>IF($B237="","",IF('Emissions (daily means)'!$BI237=0,"*",IF('Emissions (daily means)'!I237="","*",'Emissions (daily means)'!I237)))</f>
        <v/>
      </c>
      <c r="G237" s="217" t="str">
        <f>IF($B237="","",IF('Emissions (daily means)'!$BI237=0,"*",IF('Emissions (daily means)'!J237="","*",'Emissions (daily means)'!J237)))</f>
        <v/>
      </c>
      <c r="H237" s="216" t="str">
        <f>IF($B237="","",IF('Emissions (daily means)'!$BI237=0,"*",IF('Emissions (daily means)'!K237="","*",'Emissions (daily means)'!K237)))</f>
        <v/>
      </c>
      <c r="I237" s="217" t="str">
        <f>IF($B237="","",IF('Emissions (daily means)'!$BI237=0,"*",IF('Emissions (daily means)'!L237="","*",'Emissions (daily means)'!L237)))</f>
        <v/>
      </c>
      <c r="J237" s="216" t="str">
        <f>IF($B237="","",IF('Emissions (daily means)'!$BI237=0,"*",IF('Emissions (daily means)'!M237="","*",'Emissions (daily means)'!M237)))</f>
        <v/>
      </c>
      <c r="K237" s="216" t="str">
        <f>IF($B237="","",IF('Emissions (daily means)'!$BI237=0,"*",IF('Emissions (daily means)'!N237="","*",'Emissions (daily means)'!N237)))</f>
        <v/>
      </c>
      <c r="L237" s="219" t="str">
        <f>IF($B237="","",IF('Emissions (daily means)'!$BI237=0,"*",IF('Emissions (daily means)'!O237="","*",'Emissions (daily means)'!O237)))</f>
        <v/>
      </c>
      <c r="M237" s="213" t="str">
        <f>IF($B237="","",IF('Emissions (daily means)'!$BI237=0,"*",IF('Emissions (daily means)'!P237="","*",'Emissions (daily means)'!P237)))</f>
        <v/>
      </c>
      <c r="N237" s="216" t="str">
        <f>IF($B237="","",IF('Emissions (daily means)'!$BI237=0,"*",IF('Emissions (daily means)'!Q237="","*",'Emissions (daily means)'!Q237)))</f>
        <v/>
      </c>
      <c r="O237" s="216" t="str">
        <f>IF($B237="","",IF('Emissions (daily means)'!$BI237=0,"*",IF('Emissions (daily means)'!R237="","*",'Emissions (daily means)'!R237)))</f>
        <v/>
      </c>
      <c r="P237" s="216" t="str">
        <f>IF($B237="","",IF('Emissions (daily means)'!$BI237=0,"*",IF('Emissions (daily means)'!S237="","*",'Emissions (daily means)'!S237)))</f>
        <v/>
      </c>
      <c r="Q237" s="219" t="str">
        <f>IF($B237="","",IF('Emissions (daily means)'!$BI237=0,"*",IF('Emissions (daily means)'!T237="","*",'Emissions (daily means)'!T237)))</f>
        <v/>
      </c>
      <c r="R237" s="220" t="str">
        <f>IF($B237="","",IF('Emissions (daily means)'!$BI237=0,"*",IF('Emissions (daily means)'!U237="","*",'Emissions (daily means)'!U237)))</f>
        <v/>
      </c>
      <c r="S237" s="217" t="str">
        <f>IF($B237="","",IF('Emissions (daily means)'!$BI237=0,"*",IF('Emissions (daily means)'!V237="","*",'Emissions (daily means)'!V237)))</f>
        <v/>
      </c>
      <c r="T237" s="216" t="str">
        <f>IF($B237="","",IF('Emissions (daily means)'!$BI237=0,"*",IF('Emissions (daily means)'!W237="","*",'Emissions (daily means)'!W237)))</f>
        <v/>
      </c>
      <c r="U237" s="219" t="str">
        <f>IF($B237="","",IF('Emissions (daily means)'!$BI237=0,"*",IF('Emissions (daily means)'!X237="","*",'Emissions (daily means)'!X237)))</f>
        <v/>
      </c>
      <c r="V237" s="221" t="str">
        <f>IF($B237="","",IF('Emissions (daily means)'!$BI237=0,"*",IF('Emissions (daily means)'!Y237="","*",'Emissions (daily means)'!Y237)))</f>
        <v/>
      </c>
      <c r="W237" s="217" t="str">
        <f>IF($B237="","",IF('Emissions (daily means)'!$BI237=0,"*",IF('Emissions (daily means)'!Z237="","*",'Emissions (daily means)'!Z237)))</f>
        <v/>
      </c>
      <c r="X237" s="217" t="str">
        <f>IF($B237="","",IF('Emissions (daily means)'!$BI237=0,"*",IF('Emissions (daily means)'!AA237="","*",'Emissions (daily means)'!AA237)))</f>
        <v/>
      </c>
      <c r="Y237" s="219" t="str">
        <f>IF($B237="","",IF('Emissions (daily means)'!$BI237=0,"*",IF('Emissions (daily means)'!AB237="","*",'Emissions (daily means)'!AB237)))</f>
        <v/>
      </c>
      <c r="Z237" s="220" t="str">
        <f>IF($B237="","",IF('Emissions (daily means)'!$BI237=0,"*",IF('Emissions (daily means)'!AC237="","*",'Emissions (daily means)'!AC237)))</f>
        <v/>
      </c>
      <c r="AA237" s="216" t="str">
        <f>IF($B237="","",IF('Emissions (daily means)'!$BI237=0,"*",IF('Emissions (daily means)'!AD237="","*",'Emissions (daily means)'!AD237)))</f>
        <v/>
      </c>
      <c r="AB237" s="216" t="str">
        <f>IF($B237="","",IF('Emissions (daily means)'!$BI237=0,"*",IF('Emissions (daily means)'!AE237="","*",'Emissions (daily means)'!AE237)))</f>
        <v/>
      </c>
      <c r="AC237" s="216" t="str">
        <f>IF($B237="","",IF('Emissions (daily means)'!$BI237=0,"*",IF('Emissions (daily means)'!AF237="","*",'Emissions (daily means)'!AF237)))</f>
        <v/>
      </c>
      <c r="AD237" s="216" t="str">
        <f>IF($B237="","",IF('Emissions (daily means)'!$BI237=0,"*",IF('Emissions (daily means)'!AG237="","*",'Emissions (daily means)'!AG237)))</f>
        <v/>
      </c>
      <c r="AE237" s="216" t="str">
        <f>IF($B237="","",IF('Emissions (daily means)'!$BI237=0,"*",IF('Emissions (daily means)'!AH237="","*",'Emissions (daily means)'!AH237)))</f>
        <v/>
      </c>
      <c r="AF237" s="216" t="str">
        <f>IF($B237="","",IF('Emissions (daily means)'!$BI237=0,"*",IF('Emissions (daily means)'!AI237="","*",'Emissions (daily means)'!AI237)))</f>
        <v/>
      </c>
      <c r="AG237" s="216" t="str">
        <f>IF($B237="","",IF('Emissions (daily means)'!$BI237=0,"*",IF('Emissions (daily means)'!AJ237="","*",'Emissions (daily means)'!AJ237)))</f>
        <v/>
      </c>
      <c r="AH237" s="217" t="str">
        <f>IF($B237="","",IF('Emissions (daily means)'!$BI237=0,"*",IF('Emissions (daily means)'!AK237="","*",'Emissions (daily means)'!AK237)))</f>
        <v/>
      </c>
      <c r="AI237" s="220" t="str">
        <f>IF($B237="","",IF('Emissions (daily means)'!$BI237=0,"*",IF('Emissions (daily means)'!AL237="","*",'Emissions (daily means)'!AL237)))</f>
        <v/>
      </c>
      <c r="AJ237" s="216" t="str">
        <f>IF($B237="","",IF('Emissions (daily means)'!$BI237=0,"*",IF('Emissions (daily means)'!AM237="","*",'Emissions (daily means)'!AM237)))</f>
        <v/>
      </c>
      <c r="AK237" s="223" t="str">
        <f>IF($B237="","",IF('Emissions (daily means)'!$BI237=0,"*",IF('Emissions (daily means)'!AN237="","*",'Emissions (daily means)'!AN237)))</f>
        <v/>
      </c>
      <c r="AL237" s="224" t="str">
        <f>IF($B237="","",IF('Emissions (daily means)'!$BI237=0,"*",IF('Emissions (daily means)'!AO237="","*",'Emissions (daily means)'!AO237)))</f>
        <v/>
      </c>
      <c r="AM237" s="225" t="str">
        <f>IF($B237="","",IF('Emissions (daily means)'!$BI237=0,"*",IF('Emissions (daily means)'!BC237="","*",'Emissions (daily means)'!BC237)))</f>
        <v/>
      </c>
      <c r="AN237" s="226" t="str">
        <f>IF($B237="","",IF('Emissions (daily means)'!$BI237=0,"*",IF('Emissions (daily means)'!BD237="","*",'Emissions (daily means)'!BD237)))</f>
        <v/>
      </c>
      <c r="AO237" s="227" t="str">
        <f>IF($B237="","",IF('Emissions (daily means)'!$BI237=0,"*",IF('Emissions (daily means)'!BE237="","*",'Emissions (daily means)'!BE237)))</f>
        <v/>
      </c>
      <c r="AP237" s="217"/>
      <c r="BI237" s="157" t="str">
        <f t="shared" si="103"/>
        <v/>
      </c>
      <c r="BJ237" s="157" t="str">
        <f t="shared" si="100"/>
        <v/>
      </c>
      <c r="BK237" s="66" t="str">
        <f t="shared" si="101"/>
        <v/>
      </c>
      <c r="BL237" s="65" t="str">
        <f t="shared" si="104"/>
        <v/>
      </c>
      <c r="BM237" s="64" t="str">
        <f t="shared" si="104"/>
        <v/>
      </c>
      <c r="BN237" s="64" t="str">
        <f t="shared" si="104"/>
        <v/>
      </c>
      <c r="BO237" s="64" t="str">
        <f t="shared" si="104"/>
        <v/>
      </c>
      <c r="BP237" s="65" t="str">
        <f t="shared" si="104"/>
        <v/>
      </c>
      <c r="BQ237" s="65" t="str">
        <f t="shared" si="104"/>
        <v/>
      </c>
      <c r="BR237" s="65" t="str">
        <f t="shared" si="104"/>
        <v/>
      </c>
      <c r="BS237" s="65" t="str">
        <f t="shared" si="104"/>
        <v/>
      </c>
      <c r="BT237" s="64" t="str">
        <f t="shared" si="104"/>
        <v/>
      </c>
      <c r="BU237" s="65" t="str">
        <f t="shared" si="104"/>
        <v/>
      </c>
      <c r="BV237" s="65" t="str">
        <f t="shared" si="104"/>
        <v/>
      </c>
      <c r="BW237" s="65" t="str">
        <f t="shared" si="105"/>
        <v/>
      </c>
      <c r="BX237" s="65" t="str">
        <f t="shared" si="105"/>
        <v/>
      </c>
      <c r="BY237" s="65" t="str">
        <f t="shared" si="105"/>
        <v/>
      </c>
      <c r="BZ237" s="169" t="str">
        <f t="shared" si="102"/>
        <v/>
      </c>
      <c r="CH237" s="157" t="str">
        <f t="shared" si="82"/>
        <v/>
      </c>
      <c r="CI237" s="157" t="str">
        <f t="shared" si="83"/>
        <v/>
      </c>
      <c r="CJ237" s="165" t="str">
        <f t="shared" si="84"/>
        <v/>
      </c>
      <c r="CK237" s="66" t="str">
        <f t="shared" si="85"/>
        <v/>
      </c>
      <c r="CL237" s="65" t="str">
        <f t="shared" si="86"/>
        <v/>
      </c>
      <c r="CM237" s="64" t="str">
        <f t="shared" si="87"/>
        <v/>
      </c>
      <c r="CN237" s="64" t="str">
        <f t="shared" si="88"/>
        <v/>
      </c>
      <c r="CO237" s="64" t="str">
        <f t="shared" si="89"/>
        <v/>
      </c>
      <c r="CP237" s="65" t="str">
        <f t="shared" si="90"/>
        <v/>
      </c>
      <c r="CQ237" s="65" t="str">
        <f t="shared" si="91"/>
        <v/>
      </c>
      <c r="CR237" s="65" t="str">
        <f t="shared" si="92"/>
        <v/>
      </c>
      <c r="CS237" s="65" t="str">
        <f t="shared" si="93"/>
        <v/>
      </c>
      <c r="CT237" s="64" t="str">
        <f t="shared" si="94"/>
        <v/>
      </c>
      <c r="CU237" s="65" t="str">
        <f t="shared" si="95"/>
        <v/>
      </c>
      <c r="CV237" s="65" t="str">
        <f t="shared" si="96"/>
        <v/>
      </c>
      <c r="CW237" s="65" t="str">
        <f t="shared" si="97"/>
        <v/>
      </c>
      <c r="CX237" s="65" t="str">
        <f t="shared" si="98"/>
        <v/>
      </c>
      <c r="CY237" s="65" t="str">
        <f t="shared" si="99"/>
        <v/>
      </c>
    </row>
    <row r="238" spans="2:103" x14ac:dyDescent="0.25">
      <c r="B238" s="213" t="str">
        <f>IF('Emissions (daily means)'!D238="","",'Emissions (daily means)'!D238)</f>
        <v/>
      </c>
      <c r="C238" s="213" t="str">
        <f>IF('Emissions (daily means)'!B238="","",'Emissions (daily means)'!B238)</f>
        <v/>
      </c>
      <c r="D238" s="214" t="str">
        <f>IF('Emissions (daily means)'!E238="","",'Emissions (daily means)'!E238)</f>
        <v/>
      </c>
      <c r="E238" s="215" t="str">
        <f>IF('Emissions (daily means)'!F238="","",'Emissions (daily means)'!F238)</f>
        <v/>
      </c>
      <c r="F238" s="216" t="str">
        <f>IF($B238="","",IF('Emissions (daily means)'!$BI238=0,"*",IF('Emissions (daily means)'!I238="","*",'Emissions (daily means)'!I238)))</f>
        <v/>
      </c>
      <c r="G238" s="217" t="str">
        <f>IF($B238="","",IF('Emissions (daily means)'!$BI238=0,"*",IF('Emissions (daily means)'!J238="","*",'Emissions (daily means)'!J238)))</f>
        <v/>
      </c>
      <c r="H238" s="216" t="str">
        <f>IF($B238="","",IF('Emissions (daily means)'!$BI238=0,"*",IF('Emissions (daily means)'!K238="","*",'Emissions (daily means)'!K238)))</f>
        <v/>
      </c>
      <c r="I238" s="217" t="str">
        <f>IF($B238="","",IF('Emissions (daily means)'!$BI238=0,"*",IF('Emissions (daily means)'!L238="","*",'Emissions (daily means)'!L238)))</f>
        <v/>
      </c>
      <c r="J238" s="216" t="str">
        <f>IF($B238="","",IF('Emissions (daily means)'!$BI238=0,"*",IF('Emissions (daily means)'!M238="","*",'Emissions (daily means)'!M238)))</f>
        <v/>
      </c>
      <c r="K238" s="216" t="str">
        <f>IF($B238="","",IF('Emissions (daily means)'!$BI238=0,"*",IF('Emissions (daily means)'!N238="","*",'Emissions (daily means)'!N238)))</f>
        <v/>
      </c>
      <c r="L238" s="219" t="str">
        <f>IF($B238="","",IF('Emissions (daily means)'!$BI238=0,"*",IF('Emissions (daily means)'!O238="","*",'Emissions (daily means)'!O238)))</f>
        <v/>
      </c>
      <c r="M238" s="213" t="str">
        <f>IF($B238="","",IF('Emissions (daily means)'!$BI238=0,"*",IF('Emissions (daily means)'!P238="","*",'Emissions (daily means)'!P238)))</f>
        <v/>
      </c>
      <c r="N238" s="216" t="str">
        <f>IF($B238="","",IF('Emissions (daily means)'!$BI238=0,"*",IF('Emissions (daily means)'!Q238="","*",'Emissions (daily means)'!Q238)))</f>
        <v/>
      </c>
      <c r="O238" s="216" t="str">
        <f>IF($B238="","",IF('Emissions (daily means)'!$BI238=0,"*",IF('Emissions (daily means)'!R238="","*",'Emissions (daily means)'!R238)))</f>
        <v/>
      </c>
      <c r="P238" s="216" t="str">
        <f>IF($B238="","",IF('Emissions (daily means)'!$BI238=0,"*",IF('Emissions (daily means)'!S238="","*",'Emissions (daily means)'!S238)))</f>
        <v/>
      </c>
      <c r="Q238" s="219" t="str">
        <f>IF($B238="","",IF('Emissions (daily means)'!$BI238=0,"*",IF('Emissions (daily means)'!T238="","*",'Emissions (daily means)'!T238)))</f>
        <v/>
      </c>
      <c r="R238" s="220" t="str">
        <f>IF($B238="","",IF('Emissions (daily means)'!$BI238=0,"*",IF('Emissions (daily means)'!U238="","*",'Emissions (daily means)'!U238)))</f>
        <v/>
      </c>
      <c r="S238" s="217" t="str">
        <f>IF($B238="","",IF('Emissions (daily means)'!$BI238=0,"*",IF('Emissions (daily means)'!V238="","*",'Emissions (daily means)'!V238)))</f>
        <v/>
      </c>
      <c r="T238" s="216" t="str">
        <f>IF($B238="","",IF('Emissions (daily means)'!$BI238=0,"*",IF('Emissions (daily means)'!W238="","*",'Emissions (daily means)'!W238)))</f>
        <v/>
      </c>
      <c r="U238" s="219" t="str">
        <f>IF($B238="","",IF('Emissions (daily means)'!$BI238=0,"*",IF('Emissions (daily means)'!X238="","*",'Emissions (daily means)'!X238)))</f>
        <v/>
      </c>
      <c r="V238" s="221" t="str">
        <f>IF($B238="","",IF('Emissions (daily means)'!$BI238=0,"*",IF('Emissions (daily means)'!Y238="","*",'Emissions (daily means)'!Y238)))</f>
        <v/>
      </c>
      <c r="W238" s="217" t="str">
        <f>IF($B238="","",IF('Emissions (daily means)'!$BI238=0,"*",IF('Emissions (daily means)'!Z238="","*",'Emissions (daily means)'!Z238)))</f>
        <v/>
      </c>
      <c r="X238" s="217" t="str">
        <f>IF($B238="","",IF('Emissions (daily means)'!$BI238=0,"*",IF('Emissions (daily means)'!AA238="","*",'Emissions (daily means)'!AA238)))</f>
        <v/>
      </c>
      <c r="Y238" s="219" t="str">
        <f>IF($B238="","",IF('Emissions (daily means)'!$BI238=0,"*",IF('Emissions (daily means)'!AB238="","*",'Emissions (daily means)'!AB238)))</f>
        <v/>
      </c>
      <c r="Z238" s="220" t="str">
        <f>IF($B238="","",IF('Emissions (daily means)'!$BI238=0,"*",IF('Emissions (daily means)'!AC238="","*",'Emissions (daily means)'!AC238)))</f>
        <v/>
      </c>
      <c r="AA238" s="216" t="str">
        <f>IF($B238="","",IF('Emissions (daily means)'!$BI238=0,"*",IF('Emissions (daily means)'!AD238="","*",'Emissions (daily means)'!AD238)))</f>
        <v/>
      </c>
      <c r="AB238" s="216" t="str">
        <f>IF($B238="","",IF('Emissions (daily means)'!$BI238=0,"*",IF('Emissions (daily means)'!AE238="","*",'Emissions (daily means)'!AE238)))</f>
        <v/>
      </c>
      <c r="AC238" s="216" t="str">
        <f>IF($B238="","",IF('Emissions (daily means)'!$BI238=0,"*",IF('Emissions (daily means)'!AF238="","*",'Emissions (daily means)'!AF238)))</f>
        <v/>
      </c>
      <c r="AD238" s="216" t="str">
        <f>IF($B238="","",IF('Emissions (daily means)'!$BI238=0,"*",IF('Emissions (daily means)'!AG238="","*",'Emissions (daily means)'!AG238)))</f>
        <v/>
      </c>
      <c r="AE238" s="216" t="str">
        <f>IF($B238="","",IF('Emissions (daily means)'!$BI238=0,"*",IF('Emissions (daily means)'!AH238="","*",'Emissions (daily means)'!AH238)))</f>
        <v/>
      </c>
      <c r="AF238" s="216" t="str">
        <f>IF($B238="","",IF('Emissions (daily means)'!$BI238=0,"*",IF('Emissions (daily means)'!AI238="","*",'Emissions (daily means)'!AI238)))</f>
        <v/>
      </c>
      <c r="AG238" s="216" t="str">
        <f>IF($B238="","",IF('Emissions (daily means)'!$BI238=0,"*",IF('Emissions (daily means)'!AJ238="","*",'Emissions (daily means)'!AJ238)))</f>
        <v/>
      </c>
      <c r="AH238" s="217" t="str">
        <f>IF($B238="","",IF('Emissions (daily means)'!$BI238=0,"*",IF('Emissions (daily means)'!AK238="","*",'Emissions (daily means)'!AK238)))</f>
        <v/>
      </c>
      <c r="AI238" s="220" t="str">
        <f>IF($B238="","",IF('Emissions (daily means)'!$BI238=0,"*",IF('Emissions (daily means)'!AL238="","*",'Emissions (daily means)'!AL238)))</f>
        <v/>
      </c>
      <c r="AJ238" s="216" t="str">
        <f>IF($B238="","",IF('Emissions (daily means)'!$BI238=0,"*",IF('Emissions (daily means)'!AM238="","*",'Emissions (daily means)'!AM238)))</f>
        <v/>
      </c>
      <c r="AK238" s="223" t="str">
        <f>IF($B238="","",IF('Emissions (daily means)'!$BI238=0,"*",IF('Emissions (daily means)'!AN238="","*",'Emissions (daily means)'!AN238)))</f>
        <v/>
      </c>
      <c r="AL238" s="224" t="str">
        <f>IF($B238="","",IF('Emissions (daily means)'!$BI238=0,"*",IF('Emissions (daily means)'!AO238="","*",'Emissions (daily means)'!AO238)))</f>
        <v/>
      </c>
      <c r="AM238" s="225" t="str">
        <f>IF($B238="","",IF('Emissions (daily means)'!$BI238=0,"*",IF('Emissions (daily means)'!BC238="","*",'Emissions (daily means)'!BC238)))</f>
        <v/>
      </c>
      <c r="AN238" s="226" t="str">
        <f>IF($B238="","",IF('Emissions (daily means)'!$BI238=0,"*",IF('Emissions (daily means)'!BD238="","*",'Emissions (daily means)'!BD238)))</f>
        <v/>
      </c>
      <c r="AO238" s="227" t="str">
        <f>IF($B238="","",IF('Emissions (daily means)'!$BI238=0,"*",IF('Emissions (daily means)'!BE238="","*",'Emissions (daily means)'!BE238)))</f>
        <v/>
      </c>
      <c r="AP238" s="217"/>
      <c r="BI238" s="157" t="str">
        <f t="shared" si="103"/>
        <v/>
      </c>
      <c r="BJ238" s="157" t="str">
        <f t="shared" si="100"/>
        <v/>
      </c>
      <c r="BK238" s="66" t="str">
        <f t="shared" si="101"/>
        <v/>
      </c>
      <c r="BL238" s="65" t="str">
        <f t="shared" si="104"/>
        <v/>
      </c>
      <c r="BM238" s="64" t="str">
        <f t="shared" si="104"/>
        <v/>
      </c>
      <c r="BN238" s="64" t="str">
        <f t="shared" si="104"/>
        <v/>
      </c>
      <c r="BO238" s="64" t="str">
        <f t="shared" si="104"/>
        <v/>
      </c>
      <c r="BP238" s="65" t="str">
        <f t="shared" si="104"/>
        <v/>
      </c>
      <c r="BQ238" s="65" t="str">
        <f t="shared" si="104"/>
        <v/>
      </c>
      <c r="BR238" s="65" t="str">
        <f t="shared" si="104"/>
        <v/>
      </c>
      <c r="BS238" s="65" t="str">
        <f t="shared" si="104"/>
        <v/>
      </c>
      <c r="BT238" s="64" t="str">
        <f t="shared" si="104"/>
        <v/>
      </c>
      <c r="BU238" s="65" t="str">
        <f t="shared" si="104"/>
        <v/>
      </c>
      <c r="BV238" s="65" t="str">
        <f t="shared" si="104"/>
        <v/>
      </c>
      <c r="BW238" s="65" t="str">
        <f t="shared" si="105"/>
        <v/>
      </c>
      <c r="BX238" s="65" t="str">
        <f t="shared" si="105"/>
        <v/>
      </c>
      <c r="BY238" s="65" t="str">
        <f t="shared" si="105"/>
        <v/>
      </c>
      <c r="BZ238" s="169" t="str">
        <f t="shared" si="102"/>
        <v/>
      </c>
      <c r="CH238" s="157" t="str">
        <f t="shared" si="82"/>
        <v/>
      </c>
      <c r="CI238" s="157" t="str">
        <f t="shared" si="83"/>
        <v/>
      </c>
      <c r="CJ238" s="165" t="str">
        <f t="shared" si="84"/>
        <v/>
      </c>
      <c r="CK238" s="66" t="str">
        <f t="shared" si="85"/>
        <v/>
      </c>
      <c r="CL238" s="65" t="str">
        <f t="shared" si="86"/>
        <v/>
      </c>
      <c r="CM238" s="64" t="str">
        <f t="shared" si="87"/>
        <v/>
      </c>
      <c r="CN238" s="64" t="str">
        <f t="shared" si="88"/>
        <v/>
      </c>
      <c r="CO238" s="64" t="str">
        <f t="shared" si="89"/>
        <v/>
      </c>
      <c r="CP238" s="65" t="str">
        <f t="shared" si="90"/>
        <v/>
      </c>
      <c r="CQ238" s="65" t="str">
        <f t="shared" si="91"/>
        <v/>
      </c>
      <c r="CR238" s="65" t="str">
        <f t="shared" si="92"/>
        <v/>
      </c>
      <c r="CS238" s="65" t="str">
        <f t="shared" si="93"/>
        <v/>
      </c>
      <c r="CT238" s="64" t="str">
        <f t="shared" si="94"/>
        <v/>
      </c>
      <c r="CU238" s="65" t="str">
        <f t="shared" si="95"/>
        <v/>
      </c>
      <c r="CV238" s="65" t="str">
        <f t="shared" si="96"/>
        <v/>
      </c>
      <c r="CW238" s="65" t="str">
        <f t="shared" si="97"/>
        <v/>
      </c>
      <c r="CX238" s="65" t="str">
        <f t="shared" si="98"/>
        <v/>
      </c>
      <c r="CY238" s="65" t="str">
        <f t="shared" si="99"/>
        <v/>
      </c>
    </row>
    <row r="239" spans="2:103" x14ac:dyDescent="0.25">
      <c r="B239" s="213" t="str">
        <f>IF('Emissions (daily means)'!D239="","",'Emissions (daily means)'!D239)</f>
        <v/>
      </c>
      <c r="C239" s="213" t="str">
        <f>IF('Emissions (daily means)'!B239="","",'Emissions (daily means)'!B239)</f>
        <v/>
      </c>
      <c r="D239" s="214" t="str">
        <f>IF('Emissions (daily means)'!E239="","",'Emissions (daily means)'!E239)</f>
        <v/>
      </c>
      <c r="E239" s="215" t="str">
        <f>IF('Emissions (daily means)'!F239="","",'Emissions (daily means)'!F239)</f>
        <v/>
      </c>
      <c r="F239" s="216" t="str">
        <f>IF($B239="","",IF('Emissions (daily means)'!$BI239=0,"*",IF('Emissions (daily means)'!I239="","*",'Emissions (daily means)'!I239)))</f>
        <v/>
      </c>
      <c r="G239" s="217" t="str">
        <f>IF($B239="","",IF('Emissions (daily means)'!$BI239=0,"*",IF('Emissions (daily means)'!J239="","*",'Emissions (daily means)'!J239)))</f>
        <v/>
      </c>
      <c r="H239" s="216" t="str">
        <f>IF($B239="","",IF('Emissions (daily means)'!$BI239=0,"*",IF('Emissions (daily means)'!K239="","*",'Emissions (daily means)'!K239)))</f>
        <v/>
      </c>
      <c r="I239" s="217" t="str">
        <f>IF($B239="","",IF('Emissions (daily means)'!$BI239=0,"*",IF('Emissions (daily means)'!L239="","*",'Emissions (daily means)'!L239)))</f>
        <v/>
      </c>
      <c r="J239" s="216" t="str">
        <f>IF($B239="","",IF('Emissions (daily means)'!$BI239=0,"*",IF('Emissions (daily means)'!M239="","*",'Emissions (daily means)'!M239)))</f>
        <v/>
      </c>
      <c r="K239" s="216" t="str">
        <f>IF($B239="","",IF('Emissions (daily means)'!$BI239=0,"*",IF('Emissions (daily means)'!N239="","*",'Emissions (daily means)'!N239)))</f>
        <v/>
      </c>
      <c r="L239" s="219" t="str">
        <f>IF($B239="","",IF('Emissions (daily means)'!$BI239=0,"*",IF('Emissions (daily means)'!O239="","*",'Emissions (daily means)'!O239)))</f>
        <v/>
      </c>
      <c r="M239" s="213" t="str">
        <f>IF($B239="","",IF('Emissions (daily means)'!$BI239=0,"*",IF('Emissions (daily means)'!P239="","*",'Emissions (daily means)'!P239)))</f>
        <v/>
      </c>
      <c r="N239" s="216" t="str">
        <f>IF($B239="","",IF('Emissions (daily means)'!$BI239=0,"*",IF('Emissions (daily means)'!Q239="","*",'Emissions (daily means)'!Q239)))</f>
        <v/>
      </c>
      <c r="O239" s="216" t="str">
        <f>IF($B239="","",IF('Emissions (daily means)'!$BI239=0,"*",IF('Emissions (daily means)'!R239="","*",'Emissions (daily means)'!R239)))</f>
        <v/>
      </c>
      <c r="P239" s="216" t="str">
        <f>IF($B239="","",IF('Emissions (daily means)'!$BI239=0,"*",IF('Emissions (daily means)'!S239="","*",'Emissions (daily means)'!S239)))</f>
        <v/>
      </c>
      <c r="Q239" s="219" t="str">
        <f>IF($B239="","",IF('Emissions (daily means)'!$BI239=0,"*",IF('Emissions (daily means)'!T239="","*",'Emissions (daily means)'!T239)))</f>
        <v/>
      </c>
      <c r="R239" s="220" t="str">
        <f>IF($B239="","",IF('Emissions (daily means)'!$BI239=0,"*",IF('Emissions (daily means)'!U239="","*",'Emissions (daily means)'!U239)))</f>
        <v/>
      </c>
      <c r="S239" s="217" t="str">
        <f>IF($B239="","",IF('Emissions (daily means)'!$BI239=0,"*",IF('Emissions (daily means)'!V239="","*",'Emissions (daily means)'!V239)))</f>
        <v/>
      </c>
      <c r="T239" s="216" t="str">
        <f>IF($B239="","",IF('Emissions (daily means)'!$BI239=0,"*",IF('Emissions (daily means)'!W239="","*",'Emissions (daily means)'!W239)))</f>
        <v/>
      </c>
      <c r="U239" s="219" t="str">
        <f>IF($B239="","",IF('Emissions (daily means)'!$BI239=0,"*",IF('Emissions (daily means)'!X239="","*",'Emissions (daily means)'!X239)))</f>
        <v/>
      </c>
      <c r="V239" s="221" t="str">
        <f>IF($B239="","",IF('Emissions (daily means)'!$BI239=0,"*",IF('Emissions (daily means)'!Y239="","*",'Emissions (daily means)'!Y239)))</f>
        <v/>
      </c>
      <c r="W239" s="217" t="str">
        <f>IF($B239="","",IF('Emissions (daily means)'!$BI239=0,"*",IF('Emissions (daily means)'!Z239="","*",'Emissions (daily means)'!Z239)))</f>
        <v/>
      </c>
      <c r="X239" s="217" t="str">
        <f>IF($B239="","",IF('Emissions (daily means)'!$BI239=0,"*",IF('Emissions (daily means)'!AA239="","*",'Emissions (daily means)'!AA239)))</f>
        <v/>
      </c>
      <c r="Y239" s="219" t="str">
        <f>IF($B239="","",IF('Emissions (daily means)'!$BI239=0,"*",IF('Emissions (daily means)'!AB239="","*",'Emissions (daily means)'!AB239)))</f>
        <v/>
      </c>
      <c r="Z239" s="220" t="str">
        <f>IF($B239="","",IF('Emissions (daily means)'!$BI239=0,"*",IF('Emissions (daily means)'!AC239="","*",'Emissions (daily means)'!AC239)))</f>
        <v/>
      </c>
      <c r="AA239" s="216" t="str">
        <f>IF($B239="","",IF('Emissions (daily means)'!$BI239=0,"*",IF('Emissions (daily means)'!AD239="","*",'Emissions (daily means)'!AD239)))</f>
        <v/>
      </c>
      <c r="AB239" s="216" t="str">
        <f>IF($B239="","",IF('Emissions (daily means)'!$BI239=0,"*",IF('Emissions (daily means)'!AE239="","*",'Emissions (daily means)'!AE239)))</f>
        <v/>
      </c>
      <c r="AC239" s="216" t="str">
        <f>IF($B239="","",IF('Emissions (daily means)'!$BI239=0,"*",IF('Emissions (daily means)'!AF239="","*",'Emissions (daily means)'!AF239)))</f>
        <v/>
      </c>
      <c r="AD239" s="216" t="str">
        <f>IF($B239="","",IF('Emissions (daily means)'!$BI239=0,"*",IF('Emissions (daily means)'!AG239="","*",'Emissions (daily means)'!AG239)))</f>
        <v/>
      </c>
      <c r="AE239" s="216" t="str">
        <f>IF($B239="","",IF('Emissions (daily means)'!$BI239=0,"*",IF('Emissions (daily means)'!AH239="","*",'Emissions (daily means)'!AH239)))</f>
        <v/>
      </c>
      <c r="AF239" s="216" t="str">
        <f>IF($B239="","",IF('Emissions (daily means)'!$BI239=0,"*",IF('Emissions (daily means)'!AI239="","*",'Emissions (daily means)'!AI239)))</f>
        <v/>
      </c>
      <c r="AG239" s="216" t="str">
        <f>IF($B239="","",IF('Emissions (daily means)'!$BI239=0,"*",IF('Emissions (daily means)'!AJ239="","*",'Emissions (daily means)'!AJ239)))</f>
        <v/>
      </c>
      <c r="AH239" s="217" t="str">
        <f>IF($B239="","",IF('Emissions (daily means)'!$BI239=0,"*",IF('Emissions (daily means)'!AK239="","*",'Emissions (daily means)'!AK239)))</f>
        <v/>
      </c>
      <c r="AI239" s="220" t="str">
        <f>IF($B239="","",IF('Emissions (daily means)'!$BI239=0,"*",IF('Emissions (daily means)'!AL239="","*",'Emissions (daily means)'!AL239)))</f>
        <v/>
      </c>
      <c r="AJ239" s="216" t="str">
        <f>IF($B239="","",IF('Emissions (daily means)'!$BI239=0,"*",IF('Emissions (daily means)'!AM239="","*",'Emissions (daily means)'!AM239)))</f>
        <v/>
      </c>
      <c r="AK239" s="223" t="str">
        <f>IF($B239="","",IF('Emissions (daily means)'!$BI239=0,"*",IF('Emissions (daily means)'!AN239="","*",'Emissions (daily means)'!AN239)))</f>
        <v/>
      </c>
      <c r="AL239" s="224" t="str">
        <f>IF($B239="","",IF('Emissions (daily means)'!$BI239=0,"*",IF('Emissions (daily means)'!AO239="","*",'Emissions (daily means)'!AO239)))</f>
        <v/>
      </c>
      <c r="AM239" s="225" t="str">
        <f>IF($B239="","",IF('Emissions (daily means)'!$BI239=0,"*",IF('Emissions (daily means)'!BC239="","*",'Emissions (daily means)'!BC239)))</f>
        <v/>
      </c>
      <c r="AN239" s="226" t="str">
        <f>IF($B239="","",IF('Emissions (daily means)'!$BI239=0,"*",IF('Emissions (daily means)'!BD239="","*",'Emissions (daily means)'!BD239)))</f>
        <v/>
      </c>
      <c r="AO239" s="227" t="str">
        <f>IF($B239="","",IF('Emissions (daily means)'!$BI239=0,"*",IF('Emissions (daily means)'!BE239="","*",'Emissions (daily means)'!BE239)))</f>
        <v/>
      </c>
      <c r="AP239" s="217"/>
      <c r="BI239" s="157" t="str">
        <f t="shared" si="103"/>
        <v/>
      </c>
      <c r="BJ239" s="157" t="str">
        <f t="shared" si="100"/>
        <v/>
      </c>
      <c r="BK239" s="66" t="str">
        <f t="shared" si="101"/>
        <v/>
      </c>
      <c r="BL239" s="65" t="str">
        <f t="shared" si="104"/>
        <v/>
      </c>
      <c r="BM239" s="64" t="str">
        <f t="shared" si="104"/>
        <v/>
      </c>
      <c r="BN239" s="64" t="str">
        <f t="shared" si="104"/>
        <v/>
      </c>
      <c r="BO239" s="64" t="str">
        <f t="shared" si="104"/>
        <v/>
      </c>
      <c r="BP239" s="65" t="str">
        <f t="shared" si="104"/>
        <v/>
      </c>
      <c r="BQ239" s="65" t="str">
        <f t="shared" si="104"/>
        <v/>
      </c>
      <c r="BR239" s="65" t="str">
        <f t="shared" si="104"/>
        <v/>
      </c>
      <c r="BS239" s="65" t="str">
        <f t="shared" si="104"/>
        <v/>
      </c>
      <c r="BT239" s="64" t="str">
        <f t="shared" si="104"/>
        <v/>
      </c>
      <c r="BU239" s="65" t="str">
        <f t="shared" si="104"/>
        <v/>
      </c>
      <c r="BV239" s="65" t="str">
        <f t="shared" si="104"/>
        <v/>
      </c>
      <c r="BW239" s="65" t="str">
        <f t="shared" si="105"/>
        <v/>
      </c>
      <c r="BX239" s="65" t="str">
        <f t="shared" si="105"/>
        <v/>
      </c>
      <c r="BY239" s="65" t="str">
        <f t="shared" si="105"/>
        <v/>
      </c>
      <c r="BZ239" s="169" t="str">
        <f t="shared" si="102"/>
        <v/>
      </c>
      <c r="CH239" s="157" t="str">
        <f t="shared" si="82"/>
        <v/>
      </c>
      <c r="CI239" s="157" t="str">
        <f t="shared" si="83"/>
        <v/>
      </c>
      <c r="CJ239" s="165" t="str">
        <f t="shared" si="84"/>
        <v/>
      </c>
      <c r="CK239" s="66" t="str">
        <f t="shared" si="85"/>
        <v/>
      </c>
      <c r="CL239" s="65" t="str">
        <f t="shared" si="86"/>
        <v/>
      </c>
      <c r="CM239" s="64" t="str">
        <f t="shared" si="87"/>
        <v/>
      </c>
      <c r="CN239" s="64" t="str">
        <f t="shared" si="88"/>
        <v/>
      </c>
      <c r="CO239" s="64" t="str">
        <f t="shared" si="89"/>
        <v/>
      </c>
      <c r="CP239" s="65" t="str">
        <f t="shared" si="90"/>
        <v/>
      </c>
      <c r="CQ239" s="65" t="str">
        <f t="shared" si="91"/>
        <v/>
      </c>
      <c r="CR239" s="65" t="str">
        <f t="shared" si="92"/>
        <v/>
      </c>
      <c r="CS239" s="65" t="str">
        <f t="shared" si="93"/>
        <v/>
      </c>
      <c r="CT239" s="64" t="str">
        <f t="shared" si="94"/>
        <v/>
      </c>
      <c r="CU239" s="65" t="str">
        <f t="shared" si="95"/>
        <v/>
      </c>
      <c r="CV239" s="65" t="str">
        <f t="shared" si="96"/>
        <v/>
      </c>
      <c r="CW239" s="65" t="str">
        <f t="shared" si="97"/>
        <v/>
      </c>
      <c r="CX239" s="65" t="str">
        <f t="shared" si="98"/>
        <v/>
      </c>
      <c r="CY239" s="65" t="str">
        <f t="shared" si="99"/>
        <v/>
      </c>
    </row>
    <row r="240" spans="2:103" x14ac:dyDescent="0.25">
      <c r="B240" s="213" t="str">
        <f>IF('Emissions (daily means)'!D240="","",'Emissions (daily means)'!D240)</f>
        <v/>
      </c>
      <c r="C240" s="213" t="str">
        <f>IF('Emissions (daily means)'!B240="","",'Emissions (daily means)'!B240)</f>
        <v/>
      </c>
      <c r="D240" s="214" t="str">
        <f>IF('Emissions (daily means)'!E240="","",'Emissions (daily means)'!E240)</f>
        <v/>
      </c>
      <c r="E240" s="215" t="str">
        <f>IF('Emissions (daily means)'!F240="","",'Emissions (daily means)'!F240)</f>
        <v/>
      </c>
      <c r="F240" s="216" t="str">
        <f>IF($B240="","",IF('Emissions (daily means)'!$BI240=0,"*",IF('Emissions (daily means)'!I240="","*",'Emissions (daily means)'!I240)))</f>
        <v/>
      </c>
      <c r="G240" s="217" t="str">
        <f>IF($B240="","",IF('Emissions (daily means)'!$BI240=0,"*",IF('Emissions (daily means)'!J240="","*",'Emissions (daily means)'!J240)))</f>
        <v/>
      </c>
      <c r="H240" s="216" t="str">
        <f>IF($B240="","",IF('Emissions (daily means)'!$BI240=0,"*",IF('Emissions (daily means)'!K240="","*",'Emissions (daily means)'!K240)))</f>
        <v/>
      </c>
      <c r="I240" s="217" t="str">
        <f>IF($B240="","",IF('Emissions (daily means)'!$BI240=0,"*",IF('Emissions (daily means)'!L240="","*",'Emissions (daily means)'!L240)))</f>
        <v/>
      </c>
      <c r="J240" s="216" t="str">
        <f>IF($B240="","",IF('Emissions (daily means)'!$BI240=0,"*",IF('Emissions (daily means)'!M240="","*",'Emissions (daily means)'!M240)))</f>
        <v/>
      </c>
      <c r="K240" s="216" t="str">
        <f>IF($B240="","",IF('Emissions (daily means)'!$BI240=0,"*",IF('Emissions (daily means)'!N240="","*",'Emissions (daily means)'!N240)))</f>
        <v/>
      </c>
      <c r="L240" s="219" t="str">
        <f>IF($B240="","",IF('Emissions (daily means)'!$BI240=0,"*",IF('Emissions (daily means)'!O240="","*",'Emissions (daily means)'!O240)))</f>
        <v/>
      </c>
      <c r="M240" s="213" t="str">
        <f>IF($B240="","",IF('Emissions (daily means)'!$BI240=0,"*",IF('Emissions (daily means)'!P240="","*",'Emissions (daily means)'!P240)))</f>
        <v/>
      </c>
      <c r="N240" s="216" t="str">
        <f>IF($B240="","",IF('Emissions (daily means)'!$BI240=0,"*",IF('Emissions (daily means)'!Q240="","*",'Emissions (daily means)'!Q240)))</f>
        <v/>
      </c>
      <c r="O240" s="216" t="str">
        <f>IF($B240="","",IF('Emissions (daily means)'!$BI240=0,"*",IF('Emissions (daily means)'!R240="","*",'Emissions (daily means)'!R240)))</f>
        <v/>
      </c>
      <c r="P240" s="216" t="str">
        <f>IF($B240="","",IF('Emissions (daily means)'!$BI240=0,"*",IF('Emissions (daily means)'!S240="","*",'Emissions (daily means)'!S240)))</f>
        <v/>
      </c>
      <c r="Q240" s="219" t="str">
        <f>IF($B240="","",IF('Emissions (daily means)'!$BI240=0,"*",IF('Emissions (daily means)'!T240="","*",'Emissions (daily means)'!T240)))</f>
        <v/>
      </c>
      <c r="R240" s="220" t="str">
        <f>IF($B240="","",IF('Emissions (daily means)'!$BI240=0,"*",IF('Emissions (daily means)'!U240="","*",'Emissions (daily means)'!U240)))</f>
        <v/>
      </c>
      <c r="S240" s="217" t="str">
        <f>IF($B240="","",IF('Emissions (daily means)'!$BI240=0,"*",IF('Emissions (daily means)'!V240="","*",'Emissions (daily means)'!V240)))</f>
        <v/>
      </c>
      <c r="T240" s="216" t="str">
        <f>IF($B240="","",IF('Emissions (daily means)'!$BI240=0,"*",IF('Emissions (daily means)'!W240="","*",'Emissions (daily means)'!W240)))</f>
        <v/>
      </c>
      <c r="U240" s="219" t="str">
        <f>IF($B240="","",IF('Emissions (daily means)'!$BI240=0,"*",IF('Emissions (daily means)'!X240="","*",'Emissions (daily means)'!X240)))</f>
        <v/>
      </c>
      <c r="V240" s="221" t="str">
        <f>IF($B240="","",IF('Emissions (daily means)'!$BI240=0,"*",IF('Emissions (daily means)'!Y240="","*",'Emissions (daily means)'!Y240)))</f>
        <v/>
      </c>
      <c r="W240" s="217" t="str">
        <f>IF($B240="","",IF('Emissions (daily means)'!$BI240=0,"*",IF('Emissions (daily means)'!Z240="","*",'Emissions (daily means)'!Z240)))</f>
        <v/>
      </c>
      <c r="X240" s="217" t="str">
        <f>IF($B240="","",IF('Emissions (daily means)'!$BI240=0,"*",IF('Emissions (daily means)'!AA240="","*",'Emissions (daily means)'!AA240)))</f>
        <v/>
      </c>
      <c r="Y240" s="219" t="str">
        <f>IF($B240="","",IF('Emissions (daily means)'!$BI240=0,"*",IF('Emissions (daily means)'!AB240="","*",'Emissions (daily means)'!AB240)))</f>
        <v/>
      </c>
      <c r="Z240" s="220" t="str">
        <f>IF($B240="","",IF('Emissions (daily means)'!$BI240=0,"*",IF('Emissions (daily means)'!AC240="","*",'Emissions (daily means)'!AC240)))</f>
        <v/>
      </c>
      <c r="AA240" s="216" t="str">
        <f>IF($B240="","",IF('Emissions (daily means)'!$BI240=0,"*",IF('Emissions (daily means)'!AD240="","*",'Emissions (daily means)'!AD240)))</f>
        <v/>
      </c>
      <c r="AB240" s="216" t="str">
        <f>IF($B240="","",IF('Emissions (daily means)'!$BI240=0,"*",IF('Emissions (daily means)'!AE240="","*",'Emissions (daily means)'!AE240)))</f>
        <v/>
      </c>
      <c r="AC240" s="216" t="str">
        <f>IF($B240="","",IF('Emissions (daily means)'!$BI240=0,"*",IF('Emissions (daily means)'!AF240="","*",'Emissions (daily means)'!AF240)))</f>
        <v/>
      </c>
      <c r="AD240" s="216" t="str">
        <f>IF($B240="","",IF('Emissions (daily means)'!$BI240=0,"*",IF('Emissions (daily means)'!AG240="","*",'Emissions (daily means)'!AG240)))</f>
        <v/>
      </c>
      <c r="AE240" s="216" t="str">
        <f>IF($B240="","",IF('Emissions (daily means)'!$BI240=0,"*",IF('Emissions (daily means)'!AH240="","*",'Emissions (daily means)'!AH240)))</f>
        <v/>
      </c>
      <c r="AF240" s="216" t="str">
        <f>IF($B240="","",IF('Emissions (daily means)'!$BI240=0,"*",IF('Emissions (daily means)'!AI240="","*",'Emissions (daily means)'!AI240)))</f>
        <v/>
      </c>
      <c r="AG240" s="216" t="str">
        <f>IF($B240="","",IF('Emissions (daily means)'!$BI240=0,"*",IF('Emissions (daily means)'!AJ240="","*",'Emissions (daily means)'!AJ240)))</f>
        <v/>
      </c>
      <c r="AH240" s="217" t="str">
        <f>IF($B240="","",IF('Emissions (daily means)'!$BI240=0,"*",IF('Emissions (daily means)'!AK240="","*",'Emissions (daily means)'!AK240)))</f>
        <v/>
      </c>
      <c r="AI240" s="220" t="str">
        <f>IF($B240="","",IF('Emissions (daily means)'!$BI240=0,"*",IF('Emissions (daily means)'!AL240="","*",'Emissions (daily means)'!AL240)))</f>
        <v/>
      </c>
      <c r="AJ240" s="216" t="str">
        <f>IF($B240="","",IF('Emissions (daily means)'!$BI240=0,"*",IF('Emissions (daily means)'!AM240="","*",'Emissions (daily means)'!AM240)))</f>
        <v/>
      </c>
      <c r="AK240" s="223" t="str">
        <f>IF($B240="","",IF('Emissions (daily means)'!$BI240=0,"*",IF('Emissions (daily means)'!AN240="","*",'Emissions (daily means)'!AN240)))</f>
        <v/>
      </c>
      <c r="AL240" s="224" t="str">
        <f>IF($B240="","",IF('Emissions (daily means)'!$BI240=0,"*",IF('Emissions (daily means)'!AO240="","*",'Emissions (daily means)'!AO240)))</f>
        <v/>
      </c>
      <c r="AM240" s="225" t="str">
        <f>IF($B240="","",IF('Emissions (daily means)'!$BI240=0,"*",IF('Emissions (daily means)'!BC240="","*",'Emissions (daily means)'!BC240)))</f>
        <v/>
      </c>
      <c r="AN240" s="226" t="str">
        <f>IF($B240="","",IF('Emissions (daily means)'!$BI240=0,"*",IF('Emissions (daily means)'!BD240="","*",'Emissions (daily means)'!BD240)))</f>
        <v/>
      </c>
      <c r="AO240" s="227" t="str">
        <f>IF($B240="","",IF('Emissions (daily means)'!$BI240=0,"*",IF('Emissions (daily means)'!BE240="","*",'Emissions (daily means)'!BE240)))</f>
        <v/>
      </c>
      <c r="AP240" s="217"/>
      <c r="BI240" s="157" t="str">
        <f t="shared" si="103"/>
        <v/>
      </c>
      <c r="BJ240" s="157" t="str">
        <f t="shared" si="100"/>
        <v/>
      </c>
      <c r="BK240" s="66" t="str">
        <f t="shared" si="101"/>
        <v/>
      </c>
      <c r="BL240" s="65" t="str">
        <f t="shared" si="104"/>
        <v/>
      </c>
      <c r="BM240" s="64" t="str">
        <f t="shared" si="104"/>
        <v/>
      </c>
      <c r="BN240" s="64" t="str">
        <f t="shared" si="104"/>
        <v/>
      </c>
      <c r="BO240" s="64" t="str">
        <f t="shared" si="104"/>
        <v/>
      </c>
      <c r="BP240" s="65" t="str">
        <f t="shared" si="104"/>
        <v/>
      </c>
      <c r="BQ240" s="65" t="str">
        <f t="shared" si="104"/>
        <v/>
      </c>
      <c r="BR240" s="65" t="str">
        <f t="shared" si="104"/>
        <v/>
      </c>
      <c r="BS240" s="65" t="str">
        <f t="shared" si="104"/>
        <v/>
      </c>
      <c r="BT240" s="64" t="str">
        <f t="shared" si="104"/>
        <v/>
      </c>
      <c r="BU240" s="65" t="str">
        <f t="shared" si="104"/>
        <v/>
      </c>
      <c r="BV240" s="65" t="str">
        <f t="shared" si="104"/>
        <v/>
      </c>
      <c r="BW240" s="65" t="str">
        <f t="shared" si="105"/>
        <v/>
      </c>
      <c r="BX240" s="65" t="str">
        <f t="shared" si="105"/>
        <v/>
      </c>
      <c r="BY240" s="65" t="str">
        <f t="shared" si="105"/>
        <v/>
      </c>
      <c r="BZ240" s="169" t="str">
        <f t="shared" si="102"/>
        <v/>
      </c>
      <c r="CH240" s="157" t="str">
        <f t="shared" si="82"/>
        <v/>
      </c>
      <c r="CI240" s="157" t="str">
        <f t="shared" si="83"/>
        <v/>
      </c>
      <c r="CJ240" s="165" t="str">
        <f t="shared" si="84"/>
        <v/>
      </c>
      <c r="CK240" s="66" t="str">
        <f t="shared" si="85"/>
        <v/>
      </c>
      <c r="CL240" s="65" t="str">
        <f t="shared" si="86"/>
        <v/>
      </c>
      <c r="CM240" s="64" t="str">
        <f t="shared" si="87"/>
        <v/>
      </c>
      <c r="CN240" s="64" t="str">
        <f t="shared" si="88"/>
        <v/>
      </c>
      <c r="CO240" s="64" t="str">
        <f t="shared" si="89"/>
        <v/>
      </c>
      <c r="CP240" s="65" t="str">
        <f t="shared" si="90"/>
        <v/>
      </c>
      <c r="CQ240" s="65" t="str">
        <f t="shared" si="91"/>
        <v/>
      </c>
      <c r="CR240" s="65" t="str">
        <f t="shared" si="92"/>
        <v/>
      </c>
      <c r="CS240" s="65" t="str">
        <f t="shared" si="93"/>
        <v/>
      </c>
      <c r="CT240" s="64" t="str">
        <f t="shared" si="94"/>
        <v/>
      </c>
      <c r="CU240" s="65" t="str">
        <f t="shared" si="95"/>
        <v/>
      </c>
      <c r="CV240" s="65" t="str">
        <f t="shared" si="96"/>
        <v/>
      </c>
      <c r="CW240" s="65" t="str">
        <f t="shared" si="97"/>
        <v/>
      </c>
      <c r="CX240" s="65" t="str">
        <f t="shared" si="98"/>
        <v/>
      </c>
      <c r="CY240" s="65" t="str">
        <f t="shared" si="99"/>
        <v/>
      </c>
    </row>
    <row r="241" spans="2:103" x14ac:dyDescent="0.25">
      <c r="B241" s="213" t="str">
        <f>IF('Emissions (daily means)'!D241="","",'Emissions (daily means)'!D241)</f>
        <v/>
      </c>
      <c r="C241" s="213" t="str">
        <f>IF('Emissions (daily means)'!B241="","",'Emissions (daily means)'!B241)</f>
        <v/>
      </c>
      <c r="D241" s="214" t="str">
        <f>IF('Emissions (daily means)'!E241="","",'Emissions (daily means)'!E241)</f>
        <v/>
      </c>
      <c r="E241" s="215" t="str">
        <f>IF('Emissions (daily means)'!F241="","",'Emissions (daily means)'!F241)</f>
        <v/>
      </c>
      <c r="F241" s="216" t="str">
        <f>IF($B241="","",IF('Emissions (daily means)'!$BI241=0,"*",IF('Emissions (daily means)'!I241="","*",'Emissions (daily means)'!I241)))</f>
        <v/>
      </c>
      <c r="G241" s="217" t="str">
        <f>IF($B241="","",IF('Emissions (daily means)'!$BI241=0,"*",IF('Emissions (daily means)'!J241="","*",'Emissions (daily means)'!J241)))</f>
        <v/>
      </c>
      <c r="H241" s="216" t="str">
        <f>IF($B241="","",IF('Emissions (daily means)'!$BI241=0,"*",IF('Emissions (daily means)'!K241="","*",'Emissions (daily means)'!K241)))</f>
        <v/>
      </c>
      <c r="I241" s="217" t="str">
        <f>IF($B241="","",IF('Emissions (daily means)'!$BI241=0,"*",IF('Emissions (daily means)'!L241="","*",'Emissions (daily means)'!L241)))</f>
        <v/>
      </c>
      <c r="J241" s="216" t="str">
        <f>IF($B241="","",IF('Emissions (daily means)'!$BI241=0,"*",IF('Emissions (daily means)'!M241="","*",'Emissions (daily means)'!M241)))</f>
        <v/>
      </c>
      <c r="K241" s="216" t="str">
        <f>IF($B241="","",IF('Emissions (daily means)'!$BI241=0,"*",IF('Emissions (daily means)'!N241="","*",'Emissions (daily means)'!N241)))</f>
        <v/>
      </c>
      <c r="L241" s="219" t="str">
        <f>IF($B241="","",IF('Emissions (daily means)'!$BI241=0,"*",IF('Emissions (daily means)'!O241="","*",'Emissions (daily means)'!O241)))</f>
        <v/>
      </c>
      <c r="M241" s="213" t="str">
        <f>IF($B241="","",IF('Emissions (daily means)'!$BI241=0,"*",IF('Emissions (daily means)'!P241="","*",'Emissions (daily means)'!P241)))</f>
        <v/>
      </c>
      <c r="N241" s="216" t="str">
        <f>IF($B241="","",IF('Emissions (daily means)'!$BI241=0,"*",IF('Emissions (daily means)'!Q241="","*",'Emissions (daily means)'!Q241)))</f>
        <v/>
      </c>
      <c r="O241" s="216" t="str">
        <f>IF($B241="","",IF('Emissions (daily means)'!$BI241=0,"*",IF('Emissions (daily means)'!R241="","*",'Emissions (daily means)'!R241)))</f>
        <v/>
      </c>
      <c r="P241" s="216" t="str">
        <f>IF($B241="","",IF('Emissions (daily means)'!$BI241=0,"*",IF('Emissions (daily means)'!S241="","*",'Emissions (daily means)'!S241)))</f>
        <v/>
      </c>
      <c r="Q241" s="219" t="str">
        <f>IF($B241="","",IF('Emissions (daily means)'!$BI241=0,"*",IF('Emissions (daily means)'!T241="","*",'Emissions (daily means)'!T241)))</f>
        <v/>
      </c>
      <c r="R241" s="220" t="str">
        <f>IF($B241="","",IF('Emissions (daily means)'!$BI241=0,"*",IF('Emissions (daily means)'!U241="","*",'Emissions (daily means)'!U241)))</f>
        <v/>
      </c>
      <c r="S241" s="217" t="str">
        <f>IF($B241="","",IF('Emissions (daily means)'!$BI241=0,"*",IF('Emissions (daily means)'!V241="","*",'Emissions (daily means)'!V241)))</f>
        <v/>
      </c>
      <c r="T241" s="216" t="str">
        <f>IF($B241="","",IF('Emissions (daily means)'!$BI241=0,"*",IF('Emissions (daily means)'!W241="","*",'Emissions (daily means)'!W241)))</f>
        <v/>
      </c>
      <c r="U241" s="219" t="str">
        <f>IF($B241="","",IF('Emissions (daily means)'!$BI241=0,"*",IF('Emissions (daily means)'!X241="","*",'Emissions (daily means)'!X241)))</f>
        <v/>
      </c>
      <c r="V241" s="221" t="str">
        <f>IF($B241="","",IF('Emissions (daily means)'!$BI241=0,"*",IF('Emissions (daily means)'!Y241="","*",'Emissions (daily means)'!Y241)))</f>
        <v/>
      </c>
      <c r="W241" s="217" t="str">
        <f>IF($B241="","",IF('Emissions (daily means)'!$BI241=0,"*",IF('Emissions (daily means)'!Z241="","*",'Emissions (daily means)'!Z241)))</f>
        <v/>
      </c>
      <c r="X241" s="217" t="str">
        <f>IF($B241="","",IF('Emissions (daily means)'!$BI241=0,"*",IF('Emissions (daily means)'!AA241="","*",'Emissions (daily means)'!AA241)))</f>
        <v/>
      </c>
      <c r="Y241" s="219" t="str">
        <f>IF($B241="","",IF('Emissions (daily means)'!$BI241=0,"*",IF('Emissions (daily means)'!AB241="","*",'Emissions (daily means)'!AB241)))</f>
        <v/>
      </c>
      <c r="Z241" s="220" t="str">
        <f>IF($B241="","",IF('Emissions (daily means)'!$BI241=0,"*",IF('Emissions (daily means)'!AC241="","*",'Emissions (daily means)'!AC241)))</f>
        <v/>
      </c>
      <c r="AA241" s="216" t="str">
        <f>IF($B241="","",IF('Emissions (daily means)'!$BI241=0,"*",IF('Emissions (daily means)'!AD241="","*",'Emissions (daily means)'!AD241)))</f>
        <v/>
      </c>
      <c r="AB241" s="216" t="str">
        <f>IF($B241="","",IF('Emissions (daily means)'!$BI241=0,"*",IF('Emissions (daily means)'!AE241="","*",'Emissions (daily means)'!AE241)))</f>
        <v/>
      </c>
      <c r="AC241" s="216" t="str">
        <f>IF($B241="","",IF('Emissions (daily means)'!$BI241=0,"*",IF('Emissions (daily means)'!AF241="","*",'Emissions (daily means)'!AF241)))</f>
        <v/>
      </c>
      <c r="AD241" s="216" t="str">
        <f>IF($B241="","",IF('Emissions (daily means)'!$BI241=0,"*",IF('Emissions (daily means)'!AG241="","*",'Emissions (daily means)'!AG241)))</f>
        <v/>
      </c>
      <c r="AE241" s="216" t="str">
        <f>IF($B241="","",IF('Emissions (daily means)'!$BI241=0,"*",IF('Emissions (daily means)'!AH241="","*",'Emissions (daily means)'!AH241)))</f>
        <v/>
      </c>
      <c r="AF241" s="216" t="str">
        <f>IF($B241="","",IF('Emissions (daily means)'!$BI241=0,"*",IF('Emissions (daily means)'!AI241="","*",'Emissions (daily means)'!AI241)))</f>
        <v/>
      </c>
      <c r="AG241" s="216" t="str">
        <f>IF($B241="","",IF('Emissions (daily means)'!$BI241=0,"*",IF('Emissions (daily means)'!AJ241="","*",'Emissions (daily means)'!AJ241)))</f>
        <v/>
      </c>
      <c r="AH241" s="217" t="str">
        <f>IF($B241="","",IF('Emissions (daily means)'!$BI241=0,"*",IF('Emissions (daily means)'!AK241="","*",'Emissions (daily means)'!AK241)))</f>
        <v/>
      </c>
      <c r="AI241" s="220" t="str">
        <f>IF($B241="","",IF('Emissions (daily means)'!$BI241=0,"*",IF('Emissions (daily means)'!AL241="","*",'Emissions (daily means)'!AL241)))</f>
        <v/>
      </c>
      <c r="AJ241" s="216" t="str">
        <f>IF($B241="","",IF('Emissions (daily means)'!$BI241=0,"*",IF('Emissions (daily means)'!AM241="","*",'Emissions (daily means)'!AM241)))</f>
        <v/>
      </c>
      <c r="AK241" s="223" t="str">
        <f>IF($B241="","",IF('Emissions (daily means)'!$BI241=0,"*",IF('Emissions (daily means)'!AN241="","*",'Emissions (daily means)'!AN241)))</f>
        <v/>
      </c>
      <c r="AL241" s="224" t="str">
        <f>IF($B241="","",IF('Emissions (daily means)'!$BI241=0,"*",IF('Emissions (daily means)'!AO241="","*",'Emissions (daily means)'!AO241)))</f>
        <v/>
      </c>
      <c r="AM241" s="225" t="str">
        <f>IF($B241="","",IF('Emissions (daily means)'!$BI241=0,"*",IF('Emissions (daily means)'!BC241="","*",'Emissions (daily means)'!BC241)))</f>
        <v/>
      </c>
      <c r="AN241" s="226" t="str">
        <f>IF($B241="","",IF('Emissions (daily means)'!$BI241=0,"*",IF('Emissions (daily means)'!BD241="","*",'Emissions (daily means)'!BD241)))</f>
        <v/>
      </c>
      <c r="AO241" s="227" t="str">
        <f>IF($B241="","",IF('Emissions (daily means)'!$BI241=0,"*",IF('Emissions (daily means)'!BE241="","*",'Emissions (daily means)'!BE241)))</f>
        <v/>
      </c>
      <c r="AP241" s="217"/>
      <c r="BI241" s="157" t="str">
        <f t="shared" si="103"/>
        <v/>
      </c>
      <c r="BJ241" s="157" t="str">
        <f t="shared" si="100"/>
        <v/>
      </c>
      <c r="BK241" s="66" t="str">
        <f t="shared" si="101"/>
        <v/>
      </c>
      <c r="BL241" s="65" t="str">
        <f t="shared" si="104"/>
        <v/>
      </c>
      <c r="BM241" s="64" t="str">
        <f t="shared" si="104"/>
        <v/>
      </c>
      <c r="BN241" s="64" t="str">
        <f t="shared" si="104"/>
        <v/>
      </c>
      <c r="BO241" s="64" t="str">
        <f t="shared" si="104"/>
        <v/>
      </c>
      <c r="BP241" s="65" t="str">
        <f t="shared" si="104"/>
        <v/>
      </c>
      <c r="BQ241" s="65" t="str">
        <f t="shared" si="104"/>
        <v/>
      </c>
      <c r="BR241" s="65" t="str">
        <f t="shared" si="104"/>
        <v/>
      </c>
      <c r="BS241" s="65" t="str">
        <f t="shared" si="104"/>
        <v/>
      </c>
      <c r="BT241" s="64" t="str">
        <f t="shared" si="104"/>
        <v/>
      </c>
      <c r="BU241" s="65" t="str">
        <f t="shared" si="104"/>
        <v/>
      </c>
      <c r="BV241" s="65" t="str">
        <f t="shared" si="104"/>
        <v/>
      </c>
      <c r="BW241" s="65" t="str">
        <f t="shared" si="105"/>
        <v/>
      </c>
      <c r="BX241" s="65" t="str">
        <f t="shared" si="105"/>
        <v/>
      </c>
      <c r="BY241" s="65" t="str">
        <f t="shared" si="105"/>
        <v/>
      </c>
      <c r="BZ241" s="169" t="str">
        <f t="shared" si="102"/>
        <v/>
      </c>
      <c r="CH241" s="157" t="str">
        <f t="shared" si="82"/>
        <v/>
      </c>
      <c r="CI241" s="157" t="str">
        <f t="shared" si="83"/>
        <v/>
      </c>
      <c r="CJ241" s="165" t="str">
        <f t="shared" si="84"/>
        <v/>
      </c>
      <c r="CK241" s="66" t="str">
        <f t="shared" si="85"/>
        <v/>
      </c>
      <c r="CL241" s="65" t="str">
        <f t="shared" si="86"/>
        <v/>
      </c>
      <c r="CM241" s="64" t="str">
        <f t="shared" si="87"/>
        <v/>
      </c>
      <c r="CN241" s="64" t="str">
        <f t="shared" si="88"/>
        <v/>
      </c>
      <c r="CO241" s="64" t="str">
        <f t="shared" si="89"/>
        <v/>
      </c>
      <c r="CP241" s="65" t="str">
        <f t="shared" si="90"/>
        <v/>
      </c>
      <c r="CQ241" s="65" t="str">
        <f t="shared" si="91"/>
        <v/>
      </c>
      <c r="CR241" s="65" t="str">
        <f t="shared" si="92"/>
        <v/>
      </c>
      <c r="CS241" s="65" t="str">
        <f t="shared" si="93"/>
        <v/>
      </c>
      <c r="CT241" s="64" t="str">
        <f t="shared" si="94"/>
        <v/>
      </c>
      <c r="CU241" s="65" t="str">
        <f t="shared" si="95"/>
        <v/>
      </c>
      <c r="CV241" s="65" t="str">
        <f t="shared" si="96"/>
        <v/>
      </c>
      <c r="CW241" s="65" t="str">
        <f t="shared" si="97"/>
        <v/>
      </c>
      <c r="CX241" s="65" t="str">
        <f t="shared" si="98"/>
        <v/>
      </c>
      <c r="CY241" s="65" t="str">
        <f t="shared" si="99"/>
        <v/>
      </c>
    </row>
    <row r="242" spans="2:103" x14ac:dyDescent="0.25">
      <c r="B242" s="213" t="str">
        <f>IF('Emissions (daily means)'!D242="","",'Emissions (daily means)'!D242)</f>
        <v/>
      </c>
      <c r="C242" s="213" t="str">
        <f>IF('Emissions (daily means)'!B242="","",'Emissions (daily means)'!B242)</f>
        <v/>
      </c>
      <c r="D242" s="214" t="str">
        <f>IF('Emissions (daily means)'!E242="","",'Emissions (daily means)'!E242)</f>
        <v/>
      </c>
      <c r="E242" s="215" t="str">
        <f>IF('Emissions (daily means)'!F242="","",'Emissions (daily means)'!F242)</f>
        <v/>
      </c>
      <c r="F242" s="216" t="str">
        <f>IF($B242="","",IF('Emissions (daily means)'!$BI242=0,"*",IF('Emissions (daily means)'!I242="","*",'Emissions (daily means)'!I242)))</f>
        <v/>
      </c>
      <c r="G242" s="217" t="str">
        <f>IF($B242="","",IF('Emissions (daily means)'!$BI242=0,"*",IF('Emissions (daily means)'!J242="","*",'Emissions (daily means)'!J242)))</f>
        <v/>
      </c>
      <c r="H242" s="216" t="str">
        <f>IF($B242="","",IF('Emissions (daily means)'!$BI242=0,"*",IF('Emissions (daily means)'!K242="","*",'Emissions (daily means)'!K242)))</f>
        <v/>
      </c>
      <c r="I242" s="217" t="str">
        <f>IF($B242="","",IF('Emissions (daily means)'!$BI242=0,"*",IF('Emissions (daily means)'!L242="","*",'Emissions (daily means)'!L242)))</f>
        <v/>
      </c>
      <c r="J242" s="216" t="str">
        <f>IF($B242="","",IF('Emissions (daily means)'!$BI242=0,"*",IF('Emissions (daily means)'!M242="","*",'Emissions (daily means)'!M242)))</f>
        <v/>
      </c>
      <c r="K242" s="216" t="str">
        <f>IF($B242="","",IF('Emissions (daily means)'!$BI242=0,"*",IF('Emissions (daily means)'!N242="","*",'Emissions (daily means)'!N242)))</f>
        <v/>
      </c>
      <c r="L242" s="219" t="str">
        <f>IF($B242="","",IF('Emissions (daily means)'!$BI242=0,"*",IF('Emissions (daily means)'!O242="","*",'Emissions (daily means)'!O242)))</f>
        <v/>
      </c>
      <c r="M242" s="213" t="str">
        <f>IF($B242="","",IF('Emissions (daily means)'!$BI242=0,"*",IF('Emissions (daily means)'!P242="","*",'Emissions (daily means)'!P242)))</f>
        <v/>
      </c>
      <c r="N242" s="216" t="str">
        <f>IF($B242="","",IF('Emissions (daily means)'!$BI242=0,"*",IF('Emissions (daily means)'!Q242="","*",'Emissions (daily means)'!Q242)))</f>
        <v/>
      </c>
      <c r="O242" s="216" t="str">
        <f>IF($B242="","",IF('Emissions (daily means)'!$BI242=0,"*",IF('Emissions (daily means)'!R242="","*",'Emissions (daily means)'!R242)))</f>
        <v/>
      </c>
      <c r="P242" s="216" t="str">
        <f>IF($B242="","",IF('Emissions (daily means)'!$BI242=0,"*",IF('Emissions (daily means)'!S242="","*",'Emissions (daily means)'!S242)))</f>
        <v/>
      </c>
      <c r="Q242" s="219" t="str">
        <f>IF($B242="","",IF('Emissions (daily means)'!$BI242=0,"*",IF('Emissions (daily means)'!T242="","*",'Emissions (daily means)'!T242)))</f>
        <v/>
      </c>
      <c r="R242" s="220" t="str">
        <f>IF($B242="","",IF('Emissions (daily means)'!$BI242=0,"*",IF('Emissions (daily means)'!U242="","*",'Emissions (daily means)'!U242)))</f>
        <v/>
      </c>
      <c r="S242" s="217" t="str">
        <f>IF($B242="","",IF('Emissions (daily means)'!$BI242=0,"*",IF('Emissions (daily means)'!V242="","*",'Emissions (daily means)'!V242)))</f>
        <v/>
      </c>
      <c r="T242" s="216" t="str">
        <f>IF($B242="","",IF('Emissions (daily means)'!$BI242=0,"*",IF('Emissions (daily means)'!W242="","*",'Emissions (daily means)'!W242)))</f>
        <v/>
      </c>
      <c r="U242" s="219" t="str">
        <f>IF($B242="","",IF('Emissions (daily means)'!$BI242=0,"*",IF('Emissions (daily means)'!X242="","*",'Emissions (daily means)'!X242)))</f>
        <v/>
      </c>
      <c r="V242" s="221" t="str">
        <f>IF($B242="","",IF('Emissions (daily means)'!$BI242=0,"*",IF('Emissions (daily means)'!Y242="","*",'Emissions (daily means)'!Y242)))</f>
        <v/>
      </c>
      <c r="W242" s="217" t="str">
        <f>IF($B242="","",IF('Emissions (daily means)'!$BI242=0,"*",IF('Emissions (daily means)'!Z242="","*",'Emissions (daily means)'!Z242)))</f>
        <v/>
      </c>
      <c r="X242" s="217" t="str">
        <f>IF($B242="","",IF('Emissions (daily means)'!$BI242=0,"*",IF('Emissions (daily means)'!AA242="","*",'Emissions (daily means)'!AA242)))</f>
        <v/>
      </c>
      <c r="Y242" s="219" t="str">
        <f>IF($B242="","",IF('Emissions (daily means)'!$BI242=0,"*",IF('Emissions (daily means)'!AB242="","*",'Emissions (daily means)'!AB242)))</f>
        <v/>
      </c>
      <c r="Z242" s="220" t="str">
        <f>IF($B242="","",IF('Emissions (daily means)'!$BI242=0,"*",IF('Emissions (daily means)'!AC242="","*",'Emissions (daily means)'!AC242)))</f>
        <v/>
      </c>
      <c r="AA242" s="216" t="str">
        <f>IF($B242="","",IF('Emissions (daily means)'!$BI242=0,"*",IF('Emissions (daily means)'!AD242="","*",'Emissions (daily means)'!AD242)))</f>
        <v/>
      </c>
      <c r="AB242" s="216" t="str">
        <f>IF($B242="","",IF('Emissions (daily means)'!$BI242=0,"*",IF('Emissions (daily means)'!AE242="","*",'Emissions (daily means)'!AE242)))</f>
        <v/>
      </c>
      <c r="AC242" s="216" t="str">
        <f>IF($B242="","",IF('Emissions (daily means)'!$BI242=0,"*",IF('Emissions (daily means)'!AF242="","*",'Emissions (daily means)'!AF242)))</f>
        <v/>
      </c>
      <c r="AD242" s="216" t="str">
        <f>IF($B242="","",IF('Emissions (daily means)'!$BI242=0,"*",IF('Emissions (daily means)'!AG242="","*",'Emissions (daily means)'!AG242)))</f>
        <v/>
      </c>
      <c r="AE242" s="216" t="str">
        <f>IF($B242="","",IF('Emissions (daily means)'!$BI242=0,"*",IF('Emissions (daily means)'!AH242="","*",'Emissions (daily means)'!AH242)))</f>
        <v/>
      </c>
      <c r="AF242" s="216" t="str">
        <f>IF($B242="","",IF('Emissions (daily means)'!$BI242=0,"*",IF('Emissions (daily means)'!AI242="","*",'Emissions (daily means)'!AI242)))</f>
        <v/>
      </c>
      <c r="AG242" s="216" t="str">
        <f>IF($B242="","",IF('Emissions (daily means)'!$BI242=0,"*",IF('Emissions (daily means)'!AJ242="","*",'Emissions (daily means)'!AJ242)))</f>
        <v/>
      </c>
      <c r="AH242" s="217" t="str">
        <f>IF($B242="","",IF('Emissions (daily means)'!$BI242=0,"*",IF('Emissions (daily means)'!AK242="","*",'Emissions (daily means)'!AK242)))</f>
        <v/>
      </c>
      <c r="AI242" s="220" t="str">
        <f>IF($B242="","",IF('Emissions (daily means)'!$BI242=0,"*",IF('Emissions (daily means)'!AL242="","*",'Emissions (daily means)'!AL242)))</f>
        <v/>
      </c>
      <c r="AJ242" s="216" t="str">
        <f>IF($B242="","",IF('Emissions (daily means)'!$BI242=0,"*",IF('Emissions (daily means)'!AM242="","*",'Emissions (daily means)'!AM242)))</f>
        <v/>
      </c>
      <c r="AK242" s="223" t="str">
        <f>IF($B242="","",IF('Emissions (daily means)'!$BI242=0,"*",IF('Emissions (daily means)'!AN242="","*",'Emissions (daily means)'!AN242)))</f>
        <v/>
      </c>
      <c r="AL242" s="224" t="str">
        <f>IF($B242="","",IF('Emissions (daily means)'!$BI242=0,"*",IF('Emissions (daily means)'!AO242="","*",'Emissions (daily means)'!AO242)))</f>
        <v/>
      </c>
      <c r="AM242" s="225" t="str">
        <f>IF($B242="","",IF('Emissions (daily means)'!$BI242=0,"*",IF('Emissions (daily means)'!BC242="","*",'Emissions (daily means)'!BC242)))</f>
        <v/>
      </c>
      <c r="AN242" s="226" t="str">
        <f>IF($B242="","",IF('Emissions (daily means)'!$BI242=0,"*",IF('Emissions (daily means)'!BD242="","*",'Emissions (daily means)'!BD242)))</f>
        <v/>
      </c>
      <c r="AO242" s="227" t="str">
        <f>IF($B242="","",IF('Emissions (daily means)'!$BI242=0,"*",IF('Emissions (daily means)'!BE242="","*",'Emissions (daily means)'!BE242)))</f>
        <v/>
      </c>
      <c r="AP242" s="217"/>
      <c r="BI242" s="157" t="str">
        <f t="shared" si="103"/>
        <v/>
      </c>
      <c r="BJ242" s="157" t="str">
        <f t="shared" si="100"/>
        <v/>
      </c>
      <c r="BK242" s="66" t="str">
        <f t="shared" si="101"/>
        <v/>
      </c>
      <c r="BL242" s="65" t="str">
        <f t="shared" si="104"/>
        <v/>
      </c>
      <c r="BM242" s="64" t="str">
        <f t="shared" si="104"/>
        <v/>
      </c>
      <c r="BN242" s="64" t="str">
        <f t="shared" si="104"/>
        <v/>
      </c>
      <c r="BO242" s="64" t="str">
        <f t="shared" si="104"/>
        <v/>
      </c>
      <c r="BP242" s="65" t="str">
        <f t="shared" si="104"/>
        <v/>
      </c>
      <c r="BQ242" s="65" t="str">
        <f t="shared" si="104"/>
        <v/>
      </c>
      <c r="BR242" s="65" t="str">
        <f t="shared" si="104"/>
        <v/>
      </c>
      <c r="BS242" s="65" t="str">
        <f t="shared" si="104"/>
        <v/>
      </c>
      <c r="BT242" s="64" t="str">
        <f t="shared" si="104"/>
        <v/>
      </c>
      <c r="BU242" s="65" t="str">
        <f t="shared" si="104"/>
        <v/>
      </c>
      <c r="BV242" s="65" t="str">
        <f t="shared" si="104"/>
        <v/>
      </c>
      <c r="BW242" s="65" t="str">
        <f t="shared" si="105"/>
        <v/>
      </c>
      <c r="BX242" s="65" t="str">
        <f t="shared" si="105"/>
        <v/>
      </c>
      <c r="BY242" s="65" t="str">
        <f t="shared" si="105"/>
        <v/>
      </c>
      <c r="BZ242" s="169" t="str">
        <f t="shared" si="102"/>
        <v/>
      </c>
      <c r="CH242" s="157" t="str">
        <f t="shared" si="82"/>
        <v/>
      </c>
      <c r="CI242" s="157" t="str">
        <f t="shared" si="83"/>
        <v/>
      </c>
      <c r="CJ242" s="165" t="str">
        <f t="shared" si="84"/>
        <v/>
      </c>
      <c r="CK242" s="66" t="str">
        <f t="shared" si="85"/>
        <v/>
      </c>
      <c r="CL242" s="65" t="str">
        <f t="shared" si="86"/>
        <v/>
      </c>
      <c r="CM242" s="64" t="str">
        <f t="shared" si="87"/>
        <v/>
      </c>
      <c r="CN242" s="64" t="str">
        <f t="shared" si="88"/>
        <v/>
      </c>
      <c r="CO242" s="64" t="str">
        <f t="shared" si="89"/>
        <v/>
      </c>
      <c r="CP242" s="65" t="str">
        <f t="shared" si="90"/>
        <v/>
      </c>
      <c r="CQ242" s="65" t="str">
        <f t="shared" si="91"/>
        <v/>
      </c>
      <c r="CR242" s="65" t="str">
        <f t="shared" si="92"/>
        <v/>
      </c>
      <c r="CS242" s="65" t="str">
        <f t="shared" si="93"/>
        <v/>
      </c>
      <c r="CT242" s="64" t="str">
        <f t="shared" si="94"/>
        <v/>
      </c>
      <c r="CU242" s="65" t="str">
        <f t="shared" si="95"/>
        <v/>
      </c>
      <c r="CV242" s="65" t="str">
        <f t="shared" si="96"/>
        <v/>
      </c>
      <c r="CW242" s="65" t="str">
        <f t="shared" si="97"/>
        <v/>
      </c>
      <c r="CX242" s="65" t="str">
        <f t="shared" si="98"/>
        <v/>
      </c>
      <c r="CY242" s="65" t="str">
        <f t="shared" si="99"/>
        <v/>
      </c>
    </row>
    <row r="243" spans="2:103" x14ac:dyDescent="0.25">
      <c r="B243" s="213" t="str">
        <f>IF('Emissions (daily means)'!D243="","",'Emissions (daily means)'!D243)</f>
        <v/>
      </c>
      <c r="C243" s="213" t="str">
        <f>IF('Emissions (daily means)'!B243="","",'Emissions (daily means)'!B243)</f>
        <v/>
      </c>
      <c r="D243" s="214" t="str">
        <f>IF('Emissions (daily means)'!E243="","",'Emissions (daily means)'!E243)</f>
        <v/>
      </c>
      <c r="E243" s="215" t="str">
        <f>IF('Emissions (daily means)'!F243="","",'Emissions (daily means)'!F243)</f>
        <v/>
      </c>
      <c r="F243" s="216" t="str">
        <f>IF($B243="","",IF('Emissions (daily means)'!$BI243=0,"*",IF('Emissions (daily means)'!I243="","*",'Emissions (daily means)'!I243)))</f>
        <v/>
      </c>
      <c r="G243" s="217" t="str">
        <f>IF($B243="","",IF('Emissions (daily means)'!$BI243=0,"*",IF('Emissions (daily means)'!J243="","*",'Emissions (daily means)'!J243)))</f>
        <v/>
      </c>
      <c r="H243" s="216" t="str">
        <f>IF($B243="","",IF('Emissions (daily means)'!$BI243=0,"*",IF('Emissions (daily means)'!K243="","*",'Emissions (daily means)'!K243)))</f>
        <v/>
      </c>
      <c r="I243" s="217" t="str">
        <f>IF($B243="","",IF('Emissions (daily means)'!$BI243=0,"*",IF('Emissions (daily means)'!L243="","*",'Emissions (daily means)'!L243)))</f>
        <v/>
      </c>
      <c r="J243" s="216" t="str">
        <f>IF($B243="","",IF('Emissions (daily means)'!$BI243=0,"*",IF('Emissions (daily means)'!M243="","*",'Emissions (daily means)'!M243)))</f>
        <v/>
      </c>
      <c r="K243" s="216" t="str">
        <f>IF($B243="","",IF('Emissions (daily means)'!$BI243=0,"*",IF('Emissions (daily means)'!N243="","*",'Emissions (daily means)'!N243)))</f>
        <v/>
      </c>
      <c r="L243" s="219" t="str">
        <f>IF($B243="","",IF('Emissions (daily means)'!$BI243=0,"*",IF('Emissions (daily means)'!O243="","*",'Emissions (daily means)'!O243)))</f>
        <v/>
      </c>
      <c r="M243" s="213" t="str">
        <f>IF($B243="","",IF('Emissions (daily means)'!$BI243=0,"*",IF('Emissions (daily means)'!P243="","*",'Emissions (daily means)'!P243)))</f>
        <v/>
      </c>
      <c r="N243" s="216" t="str">
        <f>IF($B243="","",IF('Emissions (daily means)'!$BI243=0,"*",IF('Emissions (daily means)'!Q243="","*",'Emissions (daily means)'!Q243)))</f>
        <v/>
      </c>
      <c r="O243" s="216" t="str">
        <f>IF($B243="","",IF('Emissions (daily means)'!$BI243=0,"*",IF('Emissions (daily means)'!R243="","*",'Emissions (daily means)'!R243)))</f>
        <v/>
      </c>
      <c r="P243" s="216" t="str">
        <f>IF($B243="","",IF('Emissions (daily means)'!$BI243=0,"*",IF('Emissions (daily means)'!S243="","*",'Emissions (daily means)'!S243)))</f>
        <v/>
      </c>
      <c r="Q243" s="219" t="str">
        <f>IF($B243="","",IF('Emissions (daily means)'!$BI243=0,"*",IF('Emissions (daily means)'!T243="","*",'Emissions (daily means)'!T243)))</f>
        <v/>
      </c>
      <c r="R243" s="220" t="str">
        <f>IF($B243="","",IF('Emissions (daily means)'!$BI243=0,"*",IF('Emissions (daily means)'!U243="","*",'Emissions (daily means)'!U243)))</f>
        <v/>
      </c>
      <c r="S243" s="217" t="str">
        <f>IF($B243="","",IF('Emissions (daily means)'!$BI243=0,"*",IF('Emissions (daily means)'!V243="","*",'Emissions (daily means)'!V243)))</f>
        <v/>
      </c>
      <c r="T243" s="216" t="str">
        <f>IF($B243="","",IF('Emissions (daily means)'!$BI243=0,"*",IF('Emissions (daily means)'!W243="","*",'Emissions (daily means)'!W243)))</f>
        <v/>
      </c>
      <c r="U243" s="219" t="str">
        <f>IF($B243="","",IF('Emissions (daily means)'!$BI243=0,"*",IF('Emissions (daily means)'!X243="","*",'Emissions (daily means)'!X243)))</f>
        <v/>
      </c>
      <c r="V243" s="221" t="str">
        <f>IF($B243="","",IF('Emissions (daily means)'!$BI243=0,"*",IF('Emissions (daily means)'!Y243="","*",'Emissions (daily means)'!Y243)))</f>
        <v/>
      </c>
      <c r="W243" s="217" t="str">
        <f>IF($B243="","",IF('Emissions (daily means)'!$BI243=0,"*",IF('Emissions (daily means)'!Z243="","*",'Emissions (daily means)'!Z243)))</f>
        <v/>
      </c>
      <c r="X243" s="217" t="str">
        <f>IF($B243="","",IF('Emissions (daily means)'!$BI243=0,"*",IF('Emissions (daily means)'!AA243="","*",'Emissions (daily means)'!AA243)))</f>
        <v/>
      </c>
      <c r="Y243" s="219" t="str">
        <f>IF($B243="","",IF('Emissions (daily means)'!$BI243=0,"*",IF('Emissions (daily means)'!AB243="","*",'Emissions (daily means)'!AB243)))</f>
        <v/>
      </c>
      <c r="Z243" s="220" t="str">
        <f>IF($B243="","",IF('Emissions (daily means)'!$BI243=0,"*",IF('Emissions (daily means)'!AC243="","*",'Emissions (daily means)'!AC243)))</f>
        <v/>
      </c>
      <c r="AA243" s="216" t="str">
        <f>IF($B243="","",IF('Emissions (daily means)'!$BI243=0,"*",IF('Emissions (daily means)'!AD243="","*",'Emissions (daily means)'!AD243)))</f>
        <v/>
      </c>
      <c r="AB243" s="216" t="str">
        <f>IF($B243="","",IF('Emissions (daily means)'!$BI243=0,"*",IF('Emissions (daily means)'!AE243="","*",'Emissions (daily means)'!AE243)))</f>
        <v/>
      </c>
      <c r="AC243" s="216" t="str">
        <f>IF($B243="","",IF('Emissions (daily means)'!$BI243=0,"*",IF('Emissions (daily means)'!AF243="","*",'Emissions (daily means)'!AF243)))</f>
        <v/>
      </c>
      <c r="AD243" s="216" t="str">
        <f>IF($B243="","",IF('Emissions (daily means)'!$BI243=0,"*",IF('Emissions (daily means)'!AG243="","*",'Emissions (daily means)'!AG243)))</f>
        <v/>
      </c>
      <c r="AE243" s="216" t="str">
        <f>IF($B243="","",IF('Emissions (daily means)'!$BI243=0,"*",IF('Emissions (daily means)'!AH243="","*",'Emissions (daily means)'!AH243)))</f>
        <v/>
      </c>
      <c r="AF243" s="216" t="str">
        <f>IF($B243="","",IF('Emissions (daily means)'!$BI243=0,"*",IF('Emissions (daily means)'!AI243="","*",'Emissions (daily means)'!AI243)))</f>
        <v/>
      </c>
      <c r="AG243" s="216" t="str">
        <f>IF($B243="","",IF('Emissions (daily means)'!$BI243=0,"*",IF('Emissions (daily means)'!AJ243="","*",'Emissions (daily means)'!AJ243)))</f>
        <v/>
      </c>
      <c r="AH243" s="217" t="str">
        <f>IF($B243="","",IF('Emissions (daily means)'!$BI243=0,"*",IF('Emissions (daily means)'!AK243="","*",'Emissions (daily means)'!AK243)))</f>
        <v/>
      </c>
      <c r="AI243" s="220" t="str">
        <f>IF($B243="","",IF('Emissions (daily means)'!$BI243=0,"*",IF('Emissions (daily means)'!AL243="","*",'Emissions (daily means)'!AL243)))</f>
        <v/>
      </c>
      <c r="AJ243" s="216" t="str">
        <f>IF($B243="","",IF('Emissions (daily means)'!$BI243=0,"*",IF('Emissions (daily means)'!AM243="","*",'Emissions (daily means)'!AM243)))</f>
        <v/>
      </c>
      <c r="AK243" s="223" t="str">
        <f>IF($B243="","",IF('Emissions (daily means)'!$BI243=0,"*",IF('Emissions (daily means)'!AN243="","*",'Emissions (daily means)'!AN243)))</f>
        <v/>
      </c>
      <c r="AL243" s="224" t="str">
        <f>IF($B243="","",IF('Emissions (daily means)'!$BI243=0,"*",IF('Emissions (daily means)'!AO243="","*",'Emissions (daily means)'!AO243)))</f>
        <v/>
      </c>
      <c r="AM243" s="225" t="str">
        <f>IF($B243="","",IF('Emissions (daily means)'!$BI243=0,"*",IF('Emissions (daily means)'!BC243="","*",'Emissions (daily means)'!BC243)))</f>
        <v/>
      </c>
      <c r="AN243" s="226" t="str">
        <f>IF($B243="","",IF('Emissions (daily means)'!$BI243=0,"*",IF('Emissions (daily means)'!BD243="","*",'Emissions (daily means)'!BD243)))</f>
        <v/>
      </c>
      <c r="AO243" s="227" t="str">
        <f>IF($B243="","",IF('Emissions (daily means)'!$BI243=0,"*",IF('Emissions (daily means)'!BE243="","*",'Emissions (daily means)'!BE243)))</f>
        <v/>
      </c>
      <c r="AP243" s="217"/>
      <c r="BI243" s="157" t="str">
        <f t="shared" si="103"/>
        <v/>
      </c>
      <c r="BJ243" s="157" t="str">
        <f t="shared" si="100"/>
        <v/>
      </c>
      <c r="BK243" s="66" t="str">
        <f t="shared" si="101"/>
        <v/>
      </c>
      <c r="BL243" s="65" t="str">
        <f t="shared" si="104"/>
        <v/>
      </c>
      <c r="BM243" s="64" t="str">
        <f t="shared" si="104"/>
        <v/>
      </c>
      <c r="BN243" s="64" t="str">
        <f t="shared" si="104"/>
        <v/>
      </c>
      <c r="BO243" s="64" t="str">
        <f t="shared" si="104"/>
        <v/>
      </c>
      <c r="BP243" s="65" t="str">
        <f t="shared" si="104"/>
        <v/>
      </c>
      <c r="BQ243" s="65" t="str">
        <f t="shared" si="104"/>
        <v/>
      </c>
      <c r="BR243" s="65" t="str">
        <f t="shared" si="104"/>
        <v/>
      </c>
      <c r="BS243" s="65" t="str">
        <f t="shared" si="104"/>
        <v/>
      </c>
      <c r="BT243" s="64" t="str">
        <f t="shared" si="104"/>
        <v/>
      </c>
      <c r="BU243" s="65" t="str">
        <f t="shared" si="104"/>
        <v/>
      </c>
      <c r="BV243" s="65" t="str">
        <f t="shared" si="104"/>
        <v/>
      </c>
      <c r="BW243" s="65" t="str">
        <f t="shared" si="105"/>
        <v/>
      </c>
      <c r="BX243" s="65" t="str">
        <f t="shared" si="105"/>
        <v/>
      </c>
      <c r="BY243" s="65" t="str">
        <f t="shared" si="105"/>
        <v/>
      </c>
      <c r="BZ243" s="169" t="str">
        <f t="shared" si="102"/>
        <v/>
      </c>
      <c r="CH243" s="157" t="str">
        <f t="shared" si="82"/>
        <v/>
      </c>
      <c r="CI243" s="157" t="str">
        <f t="shared" si="83"/>
        <v/>
      </c>
      <c r="CJ243" s="165" t="str">
        <f t="shared" si="84"/>
        <v/>
      </c>
      <c r="CK243" s="66" t="str">
        <f t="shared" si="85"/>
        <v/>
      </c>
      <c r="CL243" s="65" t="str">
        <f t="shared" si="86"/>
        <v/>
      </c>
      <c r="CM243" s="64" t="str">
        <f t="shared" si="87"/>
        <v/>
      </c>
      <c r="CN243" s="64" t="str">
        <f t="shared" si="88"/>
        <v/>
      </c>
      <c r="CO243" s="64" t="str">
        <f t="shared" si="89"/>
        <v/>
      </c>
      <c r="CP243" s="65" t="str">
        <f t="shared" si="90"/>
        <v/>
      </c>
      <c r="CQ243" s="65" t="str">
        <f t="shared" si="91"/>
        <v/>
      </c>
      <c r="CR243" s="65" t="str">
        <f t="shared" si="92"/>
        <v/>
      </c>
      <c r="CS243" s="65" t="str">
        <f t="shared" si="93"/>
        <v/>
      </c>
      <c r="CT243" s="64" t="str">
        <f t="shared" si="94"/>
        <v/>
      </c>
      <c r="CU243" s="65" t="str">
        <f t="shared" si="95"/>
        <v/>
      </c>
      <c r="CV243" s="65" t="str">
        <f t="shared" si="96"/>
        <v/>
      </c>
      <c r="CW243" s="65" t="str">
        <f t="shared" si="97"/>
        <v/>
      </c>
      <c r="CX243" s="65" t="str">
        <f t="shared" si="98"/>
        <v/>
      </c>
      <c r="CY243" s="65" t="str">
        <f t="shared" si="99"/>
        <v/>
      </c>
    </row>
    <row r="244" spans="2:103" x14ac:dyDescent="0.25">
      <c r="B244" s="213" t="str">
        <f>IF('Emissions (daily means)'!D244="","",'Emissions (daily means)'!D244)</f>
        <v/>
      </c>
      <c r="C244" s="213" t="str">
        <f>IF('Emissions (daily means)'!B244="","",'Emissions (daily means)'!B244)</f>
        <v/>
      </c>
      <c r="D244" s="214" t="str">
        <f>IF('Emissions (daily means)'!E244="","",'Emissions (daily means)'!E244)</f>
        <v/>
      </c>
      <c r="E244" s="215" t="str">
        <f>IF('Emissions (daily means)'!F244="","",'Emissions (daily means)'!F244)</f>
        <v/>
      </c>
      <c r="F244" s="216" t="str">
        <f>IF($B244="","",IF('Emissions (daily means)'!$BI244=0,"*",IF('Emissions (daily means)'!I244="","*",'Emissions (daily means)'!I244)))</f>
        <v/>
      </c>
      <c r="G244" s="217" t="str">
        <f>IF($B244="","",IF('Emissions (daily means)'!$BI244=0,"*",IF('Emissions (daily means)'!J244="","*",'Emissions (daily means)'!J244)))</f>
        <v/>
      </c>
      <c r="H244" s="216" t="str">
        <f>IF($B244="","",IF('Emissions (daily means)'!$BI244=0,"*",IF('Emissions (daily means)'!K244="","*",'Emissions (daily means)'!K244)))</f>
        <v/>
      </c>
      <c r="I244" s="217" t="str">
        <f>IF($B244="","",IF('Emissions (daily means)'!$BI244=0,"*",IF('Emissions (daily means)'!L244="","*",'Emissions (daily means)'!L244)))</f>
        <v/>
      </c>
      <c r="J244" s="216" t="str">
        <f>IF($B244="","",IF('Emissions (daily means)'!$BI244=0,"*",IF('Emissions (daily means)'!M244="","*",'Emissions (daily means)'!M244)))</f>
        <v/>
      </c>
      <c r="K244" s="216" t="str">
        <f>IF($B244="","",IF('Emissions (daily means)'!$BI244=0,"*",IF('Emissions (daily means)'!N244="","*",'Emissions (daily means)'!N244)))</f>
        <v/>
      </c>
      <c r="L244" s="219" t="str">
        <f>IF($B244="","",IF('Emissions (daily means)'!$BI244=0,"*",IF('Emissions (daily means)'!O244="","*",'Emissions (daily means)'!O244)))</f>
        <v/>
      </c>
      <c r="M244" s="213" t="str">
        <f>IF($B244="","",IF('Emissions (daily means)'!$BI244=0,"*",IF('Emissions (daily means)'!P244="","*",'Emissions (daily means)'!P244)))</f>
        <v/>
      </c>
      <c r="N244" s="216" t="str">
        <f>IF($B244="","",IF('Emissions (daily means)'!$BI244=0,"*",IF('Emissions (daily means)'!Q244="","*",'Emissions (daily means)'!Q244)))</f>
        <v/>
      </c>
      <c r="O244" s="216" t="str">
        <f>IF($B244="","",IF('Emissions (daily means)'!$BI244=0,"*",IF('Emissions (daily means)'!R244="","*",'Emissions (daily means)'!R244)))</f>
        <v/>
      </c>
      <c r="P244" s="216" t="str">
        <f>IF($B244="","",IF('Emissions (daily means)'!$BI244=0,"*",IF('Emissions (daily means)'!S244="","*",'Emissions (daily means)'!S244)))</f>
        <v/>
      </c>
      <c r="Q244" s="219" t="str">
        <f>IF($B244="","",IF('Emissions (daily means)'!$BI244=0,"*",IF('Emissions (daily means)'!T244="","*",'Emissions (daily means)'!T244)))</f>
        <v/>
      </c>
      <c r="R244" s="220" t="str">
        <f>IF($B244="","",IF('Emissions (daily means)'!$BI244=0,"*",IF('Emissions (daily means)'!U244="","*",'Emissions (daily means)'!U244)))</f>
        <v/>
      </c>
      <c r="S244" s="217" t="str">
        <f>IF($B244="","",IF('Emissions (daily means)'!$BI244=0,"*",IF('Emissions (daily means)'!V244="","*",'Emissions (daily means)'!V244)))</f>
        <v/>
      </c>
      <c r="T244" s="216" t="str">
        <f>IF($B244="","",IF('Emissions (daily means)'!$BI244=0,"*",IF('Emissions (daily means)'!W244="","*",'Emissions (daily means)'!W244)))</f>
        <v/>
      </c>
      <c r="U244" s="219" t="str">
        <f>IF($B244="","",IF('Emissions (daily means)'!$BI244=0,"*",IF('Emissions (daily means)'!X244="","*",'Emissions (daily means)'!X244)))</f>
        <v/>
      </c>
      <c r="V244" s="221" t="str">
        <f>IF($B244="","",IF('Emissions (daily means)'!$BI244=0,"*",IF('Emissions (daily means)'!Y244="","*",'Emissions (daily means)'!Y244)))</f>
        <v/>
      </c>
      <c r="W244" s="217" t="str">
        <f>IF($B244="","",IF('Emissions (daily means)'!$BI244=0,"*",IF('Emissions (daily means)'!Z244="","*",'Emissions (daily means)'!Z244)))</f>
        <v/>
      </c>
      <c r="X244" s="217" t="str">
        <f>IF($B244="","",IF('Emissions (daily means)'!$BI244=0,"*",IF('Emissions (daily means)'!AA244="","*",'Emissions (daily means)'!AA244)))</f>
        <v/>
      </c>
      <c r="Y244" s="219" t="str">
        <f>IF($B244="","",IF('Emissions (daily means)'!$BI244=0,"*",IF('Emissions (daily means)'!AB244="","*",'Emissions (daily means)'!AB244)))</f>
        <v/>
      </c>
      <c r="Z244" s="220" t="str">
        <f>IF($B244="","",IF('Emissions (daily means)'!$BI244=0,"*",IF('Emissions (daily means)'!AC244="","*",'Emissions (daily means)'!AC244)))</f>
        <v/>
      </c>
      <c r="AA244" s="216" t="str">
        <f>IF($B244="","",IF('Emissions (daily means)'!$BI244=0,"*",IF('Emissions (daily means)'!AD244="","*",'Emissions (daily means)'!AD244)))</f>
        <v/>
      </c>
      <c r="AB244" s="216" t="str">
        <f>IF($B244="","",IF('Emissions (daily means)'!$BI244=0,"*",IF('Emissions (daily means)'!AE244="","*",'Emissions (daily means)'!AE244)))</f>
        <v/>
      </c>
      <c r="AC244" s="216" t="str">
        <f>IF($B244="","",IF('Emissions (daily means)'!$BI244=0,"*",IF('Emissions (daily means)'!AF244="","*",'Emissions (daily means)'!AF244)))</f>
        <v/>
      </c>
      <c r="AD244" s="216" t="str">
        <f>IF($B244="","",IF('Emissions (daily means)'!$BI244=0,"*",IF('Emissions (daily means)'!AG244="","*",'Emissions (daily means)'!AG244)))</f>
        <v/>
      </c>
      <c r="AE244" s="216" t="str">
        <f>IF($B244="","",IF('Emissions (daily means)'!$BI244=0,"*",IF('Emissions (daily means)'!AH244="","*",'Emissions (daily means)'!AH244)))</f>
        <v/>
      </c>
      <c r="AF244" s="216" t="str">
        <f>IF($B244="","",IF('Emissions (daily means)'!$BI244=0,"*",IF('Emissions (daily means)'!AI244="","*",'Emissions (daily means)'!AI244)))</f>
        <v/>
      </c>
      <c r="AG244" s="216" t="str">
        <f>IF($B244="","",IF('Emissions (daily means)'!$BI244=0,"*",IF('Emissions (daily means)'!AJ244="","*",'Emissions (daily means)'!AJ244)))</f>
        <v/>
      </c>
      <c r="AH244" s="217" t="str">
        <f>IF($B244="","",IF('Emissions (daily means)'!$BI244=0,"*",IF('Emissions (daily means)'!AK244="","*",'Emissions (daily means)'!AK244)))</f>
        <v/>
      </c>
      <c r="AI244" s="220" t="str">
        <f>IF($B244="","",IF('Emissions (daily means)'!$BI244=0,"*",IF('Emissions (daily means)'!AL244="","*",'Emissions (daily means)'!AL244)))</f>
        <v/>
      </c>
      <c r="AJ244" s="216" t="str">
        <f>IF($B244="","",IF('Emissions (daily means)'!$BI244=0,"*",IF('Emissions (daily means)'!AM244="","*",'Emissions (daily means)'!AM244)))</f>
        <v/>
      </c>
      <c r="AK244" s="223" t="str">
        <f>IF($B244="","",IF('Emissions (daily means)'!$BI244=0,"*",IF('Emissions (daily means)'!AN244="","*",'Emissions (daily means)'!AN244)))</f>
        <v/>
      </c>
      <c r="AL244" s="224" t="str">
        <f>IF($B244="","",IF('Emissions (daily means)'!$BI244=0,"*",IF('Emissions (daily means)'!AO244="","*",'Emissions (daily means)'!AO244)))</f>
        <v/>
      </c>
      <c r="AM244" s="225" t="str">
        <f>IF($B244="","",IF('Emissions (daily means)'!$BI244=0,"*",IF('Emissions (daily means)'!BC244="","*",'Emissions (daily means)'!BC244)))</f>
        <v/>
      </c>
      <c r="AN244" s="226" t="str">
        <f>IF($B244="","",IF('Emissions (daily means)'!$BI244=0,"*",IF('Emissions (daily means)'!BD244="","*",'Emissions (daily means)'!BD244)))</f>
        <v/>
      </c>
      <c r="AO244" s="227" t="str">
        <f>IF($B244="","",IF('Emissions (daily means)'!$BI244=0,"*",IF('Emissions (daily means)'!BE244="","*",'Emissions (daily means)'!BE244)))</f>
        <v/>
      </c>
      <c r="AP244" s="217"/>
      <c r="BI244" s="157" t="str">
        <f t="shared" si="103"/>
        <v/>
      </c>
      <c r="BJ244" s="157" t="str">
        <f t="shared" si="100"/>
        <v/>
      </c>
      <c r="BK244" s="66" t="str">
        <f t="shared" si="101"/>
        <v/>
      </c>
      <c r="BL244" s="65" t="str">
        <f t="shared" si="104"/>
        <v/>
      </c>
      <c r="BM244" s="64" t="str">
        <f t="shared" si="104"/>
        <v/>
      </c>
      <c r="BN244" s="64" t="str">
        <f t="shared" si="104"/>
        <v/>
      </c>
      <c r="BO244" s="64" t="str">
        <f t="shared" si="104"/>
        <v/>
      </c>
      <c r="BP244" s="65" t="str">
        <f t="shared" si="104"/>
        <v/>
      </c>
      <c r="BQ244" s="65" t="str">
        <f t="shared" si="104"/>
        <v/>
      </c>
      <c r="BR244" s="65" t="str">
        <f t="shared" si="104"/>
        <v/>
      </c>
      <c r="BS244" s="65" t="str">
        <f t="shared" si="104"/>
        <v/>
      </c>
      <c r="BT244" s="64" t="str">
        <f t="shared" si="104"/>
        <v/>
      </c>
      <c r="BU244" s="65" t="str">
        <f t="shared" si="104"/>
        <v/>
      </c>
      <c r="BV244" s="65" t="str">
        <f t="shared" si="104"/>
        <v/>
      </c>
      <c r="BW244" s="65" t="str">
        <f t="shared" si="105"/>
        <v/>
      </c>
      <c r="BX244" s="65" t="str">
        <f t="shared" si="105"/>
        <v/>
      </c>
      <c r="BY244" s="65" t="str">
        <f t="shared" si="105"/>
        <v/>
      </c>
      <c r="BZ244" s="169" t="str">
        <f t="shared" si="102"/>
        <v/>
      </c>
      <c r="CH244" s="157" t="str">
        <f t="shared" si="82"/>
        <v/>
      </c>
      <c r="CI244" s="157" t="str">
        <f t="shared" si="83"/>
        <v/>
      </c>
      <c r="CJ244" s="165" t="str">
        <f t="shared" si="84"/>
        <v/>
      </c>
      <c r="CK244" s="66" t="str">
        <f t="shared" si="85"/>
        <v/>
      </c>
      <c r="CL244" s="65" t="str">
        <f t="shared" si="86"/>
        <v/>
      </c>
      <c r="CM244" s="64" t="str">
        <f t="shared" si="87"/>
        <v/>
      </c>
      <c r="CN244" s="64" t="str">
        <f t="shared" si="88"/>
        <v/>
      </c>
      <c r="CO244" s="64" t="str">
        <f t="shared" si="89"/>
        <v/>
      </c>
      <c r="CP244" s="65" t="str">
        <f t="shared" si="90"/>
        <v/>
      </c>
      <c r="CQ244" s="65" t="str">
        <f t="shared" si="91"/>
        <v/>
      </c>
      <c r="CR244" s="65" t="str">
        <f t="shared" si="92"/>
        <v/>
      </c>
      <c r="CS244" s="65" t="str">
        <f t="shared" si="93"/>
        <v/>
      </c>
      <c r="CT244" s="64" t="str">
        <f t="shared" si="94"/>
        <v/>
      </c>
      <c r="CU244" s="65" t="str">
        <f t="shared" si="95"/>
        <v/>
      </c>
      <c r="CV244" s="65" t="str">
        <f t="shared" si="96"/>
        <v/>
      </c>
      <c r="CW244" s="65" t="str">
        <f t="shared" si="97"/>
        <v/>
      </c>
      <c r="CX244" s="65" t="str">
        <f t="shared" si="98"/>
        <v/>
      </c>
      <c r="CY244" s="65" t="str">
        <f t="shared" si="99"/>
        <v/>
      </c>
    </row>
    <row r="245" spans="2:103" x14ac:dyDescent="0.25">
      <c r="B245" s="213" t="str">
        <f>IF('Emissions (daily means)'!D245="","",'Emissions (daily means)'!D245)</f>
        <v/>
      </c>
      <c r="C245" s="213" t="str">
        <f>IF('Emissions (daily means)'!B245="","",'Emissions (daily means)'!B245)</f>
        <v/>
      </c>
      <c r="D245" s="214" t="str">
        <f>IF('Emissions (daily means)'!E245="","",'Emissions (daily means)'!E245)</f>
        <v/>
      </c>
      <c r="E245" s="215" t="str">
        <f>IF('Emissions (daily means)'!F245="","",'Emissions (daily means)'!F245)</f>
        <v/>
      </c>
      <c r="F245" s="216" t="str">
        <f>IF($B245="","",IF('Emissions (daily means)'!$BI245=0,"*",IF('Emissions (daily means)'!I245="","*",'Emissions (daily means)'!I245)))</f>
        <v/>
      </c>
      <c r="G245" s="217" t="str">
        <f>IF($B245="","",IF('Emissions (daily means)'!$BI245=0,"*",IF('Emissions (daily means)'!J245="","*",'Emissions (daily means)'!J245)))</f>
        <v/>
      </c>
      <c r="H245" s="216" t="str">
        <f>IF($B245="","",IF('Emissions (daily means)'!$BI245=0,"*",IF('Emissions (daily means)'!K245="","*",'Emissions (daily means)'!K245)))</f>
        <v/>
      </c>
      <c r="I245" s="217" t="str">
        <f>IF($B245="","",IF('Emissions (daily means)'!$BI245=0,"*",IF('Emissions (daily means)'!L245="","*",'Emissions (daily means)'!L245)))</f>
        <v/>
      </c>
      <c r="J245" s="216" t="str">
        <f>IF($B245="","",IF('Emissions (daily means)'!$BI245=0,"*",IF('Emissions (daily means)'!M245="","*",'Emissions (daily means)'!M245)))</f>
        <v/>
      </c>
      <c r="K245" s="216" t="str">
        <f>IF($B245="","",IF('Emissions (daily means)'!$BI245=0,"*",IF('Emissions (daily means)'!N245="","*",'Emissions (daily means)'!N245)))</f>
        <v/>
      </c>
      <c r="L245" s="219" t="str">
        <f>IF($B245="","",IF('Emissions (daily means)'!$BI245=0,"*",IF('Emissions (daily means)'!O245="","*",'Emissions (daily means)'!O245)))</f>
        <v/>
      </c>
      <c r="M245" s="213" t="str">
        <f>IF($B245="","",IF('Emissions (daily means)'!$BI245=0,"*",IF('Emissions (daily means)'!P245="","*",'Emissions (daily means)'!P245)))</f>
        <v/>
      </c>
      <c r="N245" s="216" t="str">
        <f>IF($B245="","",IF('Emissions (daily means)'!$BI245=0,"*",IF('Emissions (daily means)'!Q245="","*",'Emissions (daily means)'!Q245)))</f>
        <v/>
      </c>
      <c r="O245" s="216" t="str">
        <f>IF($B245="","",IF('Emissions (daily means)'!$BI245=0,"*",IF('Emissions (daily means)'!R245="","*",'Emissions (daily means)'!R245)))</f>
        <v/>
      </c>
      <c r="P245" s="216" t="str">
        <f>IF($B245="","",IF('Emissions (daily means)'!$BI245=0,"*",IF('Emissions (daily means)'!S245="","*",'Emissions (daily means)'!S245)))</f>
        <v/>
      </c>
      <c r="Q245" s="219" t="str">
        <f>IF($B245="","",IF('Emissions (daily means)'!$BI245=0,"*",IF('Emissions (daily means)'!T245="","*",'Emissions (daily means)'!T245)))</f>
        <v/>
      </c>
      <c r="R245" s="220" t="str">
        <f>IF($B245="","",IF('Emissions (daily means)'!$BI245=0,"*",IF('Emissions (daily means)'!U245="","*",'Emissions (daily means)'!U245)))</f>
        <v/>
      </c>
      <c r="S245" s="217" t="str">
        <f>IF($B245="","",IF('Emissions (daily means)'!$BI245=0,"*",IF('Emissions (daily means)'!V245="","*",'Emissions (daily means)'!V245)))</f>
        <v/>
      </c>
      <c r="T245" s="216" t="str">
        <f>IF($B245="","",IF('Emissions (daily means)'!$BI245=0,"*",IF('Emissions (daily means)'!W245="","*",'Emissions (daily means)'!W245)))</f>
        <v/>
      </c>
      <c r="U245" s="219" t="str">
        <f>IF($B245="","",IF('Emissions (daily means)'!$BI245=0,"*",IF('Emissions (daily means)'!X245="","*",'Emissions (daily means)'!X245)))</f>
        <v/>
      </c>
      <c r="V245" s="221" t="str">
        <f>IF($B245="","",IF('Emissions (daily means)'!$BI245=0,"*",IF('Emissions (daily means)'!Y245="","*",'Emissions (daily means)'!Y245)))</f>
        <v/>
      </c>
      <c r="W245" s="217" t="str">
        <f>IF($B245="","",IF('Emissions (daily means)'!$BI245=0,"*",IF('Emissions (daily means)'!Z245="","*",'Emissions (daily means)'!Z245)))</f>
        <v/>
      </c>
      <c r="X245" s="217" t="str">
        <f>IF($B245="","",IF('Emissions (daily means)'!$BI245=0,"*",IF('Emissions (daily means)'!AA245="","*",'Emissions (daily means)'!AA245)))</f>
        <v/>
      </c>
      <c r="Y245" s="219" t="str">
        <f>IF($B245="","",IF('Emissions (daily means)'!$BI245=0,"*",IF('Emissions (daily means)'!AB245="","*",'Emissions (daily means)'!AB245)))</f>
        <v/>
      </c>
      <c r="Z245" s="220" t="str">
        <f>IF($B245="","",IF('Emissions (daily means)'!$BI245=0,"*",IF('Emissions (daily means)'!AC245="","*",'Emissions (daily means)'!AC245)))</f>
        <v/>
      </c>
      <c r="AA245" s="216" t="str">
        <f>IF($B245="","",IF('Emissions (daily means)'!$BI245=0,"*",IF('Emissions (daily means)'!AD245="","*",'Emissions (daily means)'!AD245)))</f>
        <v/>
      </c>
      <c r="AB245" s="216" t="str">
        <f>IF($B245="","",IF('Emissions (daily means)'!$BI245=0,"*",IF('Emissions (daily means)'!AE245="","*",'Emissions (daily means)'!AE245)))</f>
        <v/>
      </c>
      <c r="AC245" s="216" t="str">
        <f>IF($B245="","",IF('Emissions (daily means)'!$BI245=0,"*",IF('Emissions (daily means)'!AF245="","*",'Emissions (daily means)'!AF245)))</f>
        <v/>
      </c>
      <c r="AD245" s="216" t="str">
        <f>IF($B245="","",IF('Emissions (daily means)'!$BI245=0,"*",IF('Emissions (daily means)'!AG245="","*",'Emissions (daily means)'!AG245)))</f>
        <v/>
      </c>
      <c r="AE245" s="216" t="str">
        <f>IF($B245="","",IF('Emissions (daily means)'!$BI245=0,"*",IF('Emissions (daily means)'!AH245="","*",'Emissions (daily means)'!AH245)))</f>
        <v/>
      </c>
      <c r="AF245" s="216" t="str">
        <f>IF($B245="","",IF('Emissions (daily means)'!$BI245=0,"*",IF('Emissions (daily means)'!AI245="","*",'Emissions (daily means)'!AI245)))</f>
        <v/>
      </c>
      <c r="AG245" s="216" t="str">
        <f>IF($B245="","",IF('Emissions (daily means)'!$BI245=0,"*",IF('Emissions (daily means)'!AJ245="","*",'Emissions (daily means)'!AJ245)))</f>
        <v/>
      </c>
      <c r="AH245" s="217" t="str">
        <f>IF($B245="","",IF('Emissions (daily means)'!$BI245=0,"*",IF('Emissions (daily means)'!AK245="","*",'Emissions (daily means)'!AK245)))</f>
        <v/>
      </c>
      <c r="AI245" s="220" t="str">
        <f>IF($B245="","",IF('Emissions (daily means)'!$BI245=0,"*",IF('Emissions (daily means)'!AL245="","*",'Emissions (daily means)'!AL245)))</f>
        <v/>
      </c>
      <c r="AJ245" s="216" t="str">
        <f>IF($B245="","",IF('Emissions (daily means)'!$BI245=0,"*",IF('Emissions (daily means)'!AM245="","*",'Emissions (daily means)'!AM245)))</f>
        <v/>
      </c>
      <c r="AK245" s="223" t="str">
        <f>IF($B245="","",IF('Emissions (daily means)'!$BI245=0,"*",IF('Emissions (daily means)'!AN245="","*",'Emissions (daily means)'!AN245)))</f>
        <v/>
      </c>
      <c r="AL245" s="224" t="str">
        <f>IF($B245="","",IF('Emissions (daily means)'!$BI245=0,"*",IF('Emissions (daily means)'!AO245="","*",'Emissions (daily means)'!AO245)))</f>
        <v/>
      </c>
      <c r="AM245" s="225" t="str">
        <f>IF($B245="","",IF('Emissions (daily means)'!$BI245=0,"*",IF('Emissions (daily means)'!BC245="","*",'Emissions (daily means)'!BC245)))</f>
        <v/>
      </c>
      <c r="AN245" s="226" t="str">
        <f>IF($B245="","",IF('Emissions (daily means)'!$BI245=0,"*",IF('Emissions (daily means)'!BD245="","*",'Emissions (daily means)'!BD245)))</f>
        <v/>
      </c>
      <c r="AO245" s="227" t="str">
        <f>IF($B245="","",IF('Emissions (daily means)'!$BI245=0,"*",IF('Emissions (daily means)'!BE245="","*",'Emissions (daily means)'!BE245)))</f>
        <v/>
      </c>
      <c r="AP245" s="217"/>
      <c r="BI245" s="157" t="str">
        <f t="shared" si="103"/>
        <v/>
      </c>
      <c r="BJ245" s="157" t="str">
        <f t="shared" si="100"/>
        <v/>
      </c>
      <c r="BK245" s="66" t="str">
        <f t="shared" si="101"/>
        <v/>
      </c>
      <c r="BL245" s="65" t="str">
        <f t="shared" si="104"/>
        <v/>
      </c>
      <c r="BM245" s="64" t="str">
        <f t="shared" si="104"/>
        <v/>
      </c>
      <c r="BN245" s="64" t="str">
        <f t="shared" si="104"/>
        <v/>
      </c>
      <c r="BO245" s="64" t="str">
        <f t="shared" si="104"/>
        <v/>
      </c>
      <c r="BP245" s="65" t="str">
        <f t="shared" si="104"/>
        <v/>
      </c>
      <c r="BQ245" s="65" t="str">
        <f t="shared" si="104"/>
        <v/>
      </c>
      <c r="BR245" s="65" t="str">
        <f t="shared" si="104"/>
        <v/>
      </c>
      <c r="BS245" s="65" t="str">
        <f t="shared" si="104"/>
        <v/>
      </c>
      <c r="BT245" s="64" t="str">
        <f t="shared" si="104"/>
        <v/>
      </c>
      <c r="BU245" s="65" t="str">
        <f t="shared" si="104"/>
        <v/>
      </c>
      <c r="BV245" s="65" t="str">
        <f t="shared" si="104"/>
        <v/>
      </c>
      <c r="BW245" s="65" t="str">
        <f t="shared" si="105"/>
        <v/>
      </c>
      <c r="BX245" s="65" t="str">
        <f t="shared" si="105"/>
        <v/>
      </c>
      <c r="BY245" s="65" t="str">
        <f t="shared" si="105"/>
        <v/>
      </c>
      <c r="BZ245" s="169" t="str">
        <f t="shared" si="102"/>
        <v/>
      </c>
      <c r="CH245" s="157" t="str">
        <f t="shared" si="82"/>
        <v/>
      </c>
      <c r="CI245" s="157" t="str">
        <f t="shared" si="83"/>
        <v/>
      </c>
      <c r="CJ245" s="165" t="str">
        <f t="shared" si="84"/>
        <v/>
      </c>
      <c r="CK245" s="66" t="str">
        <f t="shared" si="85"/>
        <v/>
      </c>
      <c r="CL245" s="65" t="str">
        <f t="shared" si="86"/>
        <v/>
      </c>
      <c r="CM245" s="64" t="str">
        <f t="shared" si="87"/>
        <v/>
      </c>
      <c r="CN245" s="64" t="str">
        <f t="shared" si="88"/>
        <v/>
      </c>
      <c r="CO245" s="64" t="str">
        <f t="shared" si="89"/>
        <v/>
      </c>
      <c r="CP245" s="65" t="str">
        <f t="shared" si="90"/>
        <v/>
      </c>
      <c r="CQ245" s="65" t="str">
        <f t="shared" si="91"/>
        <v/>
      </c>
      <c r="CR245" s="65" t="str">
        <f t="shared" si="92"/>
        <v/>
      </c>
      <c r="CS245" s="65" t="str">
        <f t="shared" si="93"/>
        <v/>
      </c>
      <c r="CT245" s="64" t="str">
        <f t="shared" si="94"/>
        <v/>
      </c>
      <c r="CU245" s="65" t="str">
        <f t="shared" si="95"/>
        <v/>
      </c>
      <c r="CV245" s="65" t="str">
        <f t="shared" si="96"/>
        <v/>
      </c>
      <c r="CW245" s="65" t="str">
        <f t="shared" si="97"/>
        <v/>
      </c>
      <c r="CX245" s="65" t="str">
        <f t="shared" si="98"/>
        <v/>
      </c>
      <c r="CY245" s="65" t="str">
        <f t="shared" si="99"/>
        <v/>
      </c>
    </row>
    <row r="246" spans="2:103" x14ac:dyDescent="0.25">
      <c r="B246" s="213" t="str">
        <f>IF('Emissions (daily means)'!D246="","",'Emissions (daily means)'!D246)</f>
        <v/>
      </c>
      <c r="C246" s="213" t="str">
        <f>IF('Emissions (daily means)'!B246="","",'Emissions (daily means)'!B246)</f>
        <v/>
      </c>
      <c r="D246" s="214" t="str">
        <f>IF('Emissions (daily means)'!E246="","",'Emissions (daily means)'!E246)</f>
        <v/>
      </c>
      <c r="E246" s="215" t="str">
        <f>IF('Emissions (daily means)'!F246="","",'Emissions (daily means)'!F246)</f>
        <v/>
      </c>
      <c r="F246" s="216" t="str">
        <f>IF($B246="","",IF('Emissions (daily means)'!$BI246=0,"*",IF('Emissions (daily means)'!I246="","*",'Emissions (daily means)'!I246)))</f>
        <v/>
      </c>
      <c r="G246" s="217" t="str">
        <f>IF($B246="","",IF('Emissions (daily means)'!$BI246=0,"*",IF('Emissions (daily means)'!J246="","*",'Emissions (daily means)'!J246)))</f>
        <v/>
      </c>
      <c r="H246" s="216" t="str">
        <f>IF($B246="","",IF('Emissions (daily means)'!$BI246=0,"*",IF('Emissions (daily means)'!K246="","*",'Emissions (daily means)'!K246)))</f>
        <v/>
      </c>
      <c r="I246" s="217" t="str">
        <f>IF($B246="","",IF('Emissions (daily means)'!$BI246=0,"*",IF('Emissions (daily means)'!L246="","*",'Emissions (daily means)'!L246)))</f>
        <v/>
      </c>
      <c r="J246" s="216" t="str">
        <f>IF($B246="","",IF('Emissions (daily means)'!$BI246=0,"*",IF('Emissions (daily means)'!M246="","*",'Emissions (daily means)'!M246)))</f>
        <v/>
      </c>
      <c r="K246" s="216" t="str">
        <f>IF($B246="","",IF('Emissions (daily means)'!$BI246=0,"*",IF('Emissions (daily means)'!N246="","*",'Emissions (daily means)'!N246)))</f>
        <v/>
      </c>
      <c r="L246" s="219" t="str">
        <f>IF($B246="","",IF('Emissions (daily means)'!$BI246=0,"*",IF('Emissions (daily means)'!O246="","*",'Emissions (daily means)'!O246)))</f>
        <v/>
      </c>
      <c r="M246" s="213" t="str">
        <f>IF($B246="","",IF('Emissions (daily means)'!$BI246=0,"*",IF('Emissions (daily means)'!P246="","*",'Emissions (daily means)'!P246)))</f>
        <v/>
      </c>
      <c r="N246" s="216" t="str">
        <f>IF($B246="","",IF('Emissions (daily means)'!$BI246=0,"*",IF('Emissions (daily means)'!Q246="","*",'Emissions (daily means)'!Q246)))</f>
        <v/>
      </c>
      <c r="O246" s="216" t="str">
        <f>IF($B246="","",IF('Emissions (daily means)'!$BI246=0,"*",IF('Emissions (daily means)'!R246="","*",'Emissions (daily means)'!R246)))</f>
        <v/>
      </c>
      <c r="P246" s="216" t="str">
        <f>IF($B246="","",IF('Emissions (daily means)'!$BI246=0,"*",IF('Emissions (daily means)'!S246="","*",'Emissions (daily means)'!S246)))</f>
        <v/>
      </c>
      <c r="Q246" s="219" t="str">
        <f>IF($B246="","",IF('Emissions (daily means)'!$BI246=0,"*",IF('Emissions (daily means)'!T246="","*",'Emissions (daily means)'!T246)))</f>
        <v/>
      </c>
      <c r="R246" s="220" t="str">
        <f>IF($B246="","",IF('Emissions (daily means)'!$BI246=0,"*",IF('Emissions (daily means)'!U246="","*",'Emissions (daily means)'!U246)))</f>
        <v/>
      </c>
      <c r="S246" s="217" t="str">
        <f>IF($B246="","",IF('Emissions (daily means)'!$BI246=0,"*",IF('Emissions (daily means)'!V246="","*",'Emissions (daily means)'!V246)))</f>
        <v/>
      </c>
      <c r="T246" s="216" t="str">
        <f>IF($B246="","",IF('Emissions (daily means)'!$BI246=0,"*",IF('Emissions (daily means)'!W246="","*",'Emissions (daily means)'!W246)))</f>
        <v/>
      </c>
      <c r="U246" s="219" t="str">
        <f>IF($B246="","",IF('Emissions (daily means)'!$BI246=0,"*",IF('Emissions (daily means)'!X246="","*",'Emissions (daily means)'!X246)))</f>
        <v/>
      </c>
      <c r="V246" s="221" t="str">
        <f>IF($B246="","",IF('Emissions (daily means)'!$BI246=0,"*",IF('Emissions (daily means)'!Y246="","*",'Emissions (daily means)'!Y246)))</f>
        <v/>
      </c>
      <c r="W246" s="217" t="str">
        <f>IF($B246="","",IF('Emissions (daily means)'!$BI246=0,"*",IF('Emissions (daily means)'!Z246="","*",'Emissions (daily means)'!Z246)))</f>
        <v/>
      </c>
      <c r="X246" s="217" t="str">
        <f>IF($B246="","",IF('Emissions (daily means)'!$BI246=0,"*",IF('Emissions (daily means)'!AA246="","*",'Emissions (daily means)'!AA246)))</f>
        <v/>
      </c>
      <c r="Y246" s="219" t="str">
        <f>IF($B246="","",IF('Emissions (daily means)'!$BI246=0,"*",IF('Emissions (daily means)'!AB246="","*",'Emissions (daily means)'!AB246)))</f>
        <v/>
      </c>
      <c r="Z246" s="220" t="str">
        <f>IF($B246="","",IF('Emissions (daily means)'!$BI246=0,"*",IF('Emissions (daily means)'!AC246="","*",'Emissions (daily means)'!AC246)))</f>
        <v/>
      </c>
      <c r="AA246" s="216" t="str">
        <f>IF($B246="","",IF('Emissions (daily means)'!$BI246=0,"*",IF('Emissions (daily means)'!AD246="","*",'Emissions (daily means)'!AD246)))</f>
        <v/>
      </c>
      <c r="AB246" s="216" t="str">
        <f>IF($B246="","",IF('Emissions (daily means)'!$BI246=0,"*",IF('Emissions (daily means)'!AE246="","*",'Emissions (daily means)'!AE246)))</f>
        <v/>
      </c>
      <c r="AC246" s="216" t="str">
        <f>IF($B246="","",IF('Emissions (daily means)'!$BI246=0,"*",IF('Emissions (daily means)'!AF246="","*",'Emissions (daily means)'!AF246)))</f>
        <v/>
      </c>
      <c r="AD246" s="216" t="str">
        <f>IF($B246="","",IF('Emissions (daily means)'!$BI246=0,"*",IF('Emissions (daily means)'!AG246="","*",'Emissions (daily means)'!AG246)))</f>
        <v/>
      </c>
      <c r="AE246" s="216" t="str">
        <f>IF($B246="","",IF('Emissions (daily means)'!$BI246=0,"*",IF('Emissions (daily means)'!AH246="","*",'Emissions (daily means)'!AH246)))</f>
        <v/>
      </c>
      <c r="AF246" s="216" t="str">
        <f>IF($B246="","",IF('Emissions (daily means)'!$BI246=0,"*",IF('Emissions (daily means)'!AI246="","*",'Emissions (daily means)'!AI246)))</f>
        <v/>
      </c>
      <c r="AG246" s="216" t="str">
        <f>IF($B246="","",IF('Emissions (daily means)'!$BI246=0,"*",IF('Emissions (daily means)'!AJ246="","*",'Emissions (daily means)'!AJ246)))</f>
        <v/>
      </c>
      <c r="AH246" s="217" t="str">
        <f>IF($B246="","",IF('Emissions (daily means)'!$BI246=0,"*",IF('Emissions (daily means)'!AK246="","*",'Emissions (daily means)'!AK246)))</f>
        <v/>
      </c>
      <c r="AI246" s="220" t="str">
        <f>IF($B246="","",IF('Emissions (daily means)'!$BI246=0,"*",IF('Emissions (daily means)'!AL246="","*",'Emissions (daily means)'!AL246)))</f>
        <v/>
      </c>
      <c r="AJ246" s="216" t="str">
        <f>IF($B246="","",IF('Emissions (daily means)'!$BI246=0,"*",IF('Emissions (daily means)'!AM246="","*",'Emissions (daily means)'!AM246)))</f>
        <v/>
      </c>
      <c r="AK246" s="223" t="str">
        <f>IF($B246="","",IF('Emissions (daily means)'!$BI246=0,"*",IF('Emissions (daily means)'!AN246="","*",'Emissions (daily means)'!AN246)))</f>
        <v/>
      </c>
      <c r="AL246" s="224" t="str">
        <f>IF($B246="","",IF('Emissions (daily means)'!$BI246=0,"*",IF('Emissions (daily means)'!AO246="","*",'Emissions (daily means)'!AO246)))</f>
        <v/>
      </c>
      <c r="AM246" s="225" t="str">
        <f>IF($B246="","",IF('Emissions (daily means)'!$BI246=0,"*",IF('Emissions (daily means)'!BC246="","*",'Emissions (daily means)'!BC246)))</f>
        <v/>
      </c>
      <c r="AN246" s="226" t="str">
        <f>IF($B246="","",IF('Emissions (daily means)'!$BI246=0,"*",IF('Emissions (daily means)'!BD246="","*",'Emissions (daily means)'!BD246)))</f>
        <v/>
      </c>
      <c r="AO246" s="227" t="str">
        <f>IF($B246="","",IF('Emissions (daily means)'!$BI246=0,"*",IF('Emissions (daily means)'!BE246="","*",'Emissions (daily means)'!BE246)))</f>
        <v/>
      </c>
      <c r="AP246" s="217"/>
      <c r="BI246" s="157" t="str">
        <f t="shared" si="103"/>
        <v/>
      </c>
      <c r="BJ246" s="157" t="str">
        <f t="shared" si="100"/>
        <v/>
      </c>
      <c r="BK246" s="66" t="str">
        <f t="shared" si="101"/>
        <v/>
      </c>
      <c r="BL246" s="65" t="str">
        <f t="shared" si="104"/>
        <v/>
      </c>
      <c r="BM246" s="64" t="str">
        <f t="shared" si="104"/>
        <v/>
      </c>
      <c r="BN246" s="64" t="str">
        <f t="shared" si="104"/>
        <v/>
      </c>
      <c r="BO246" s="64" t="str">
        <f t="shared" si="104"/>
        <v/>
      </c>
      <c r="BP246" s="65" t="str">
        <f t="shared" si="104"/>
        <v/>
      </c>
      <c r="BQ246" s="65" t="str">
        <f t="shared" si="104"/>
        <v/>
      </c>
      <c r="BR246" s="65" t="str">
        <f t="shared" si="104"/>
        <v/>
      </c>
      <c r="BS246" s="65" t="str">
        <f t="shared" si="104"/>
        <v/>
      </c>
      <c r="BT246" s="64" t="str">
        <f t="shared" si="104"/>
        <v/>
      </c>
      <c r="BU246" s="65" t="str">
        <f t="shared" si="104"/>
        <v/>
      </c>
      <c r="BV246" s="65" t="str">
        <f t="shared" si="104"/>
        <v/>
      </c>
      <c r="BW246" s="65" t="str">
        <f t="shared" si="105"/>
        <v/>
      </c>
      <c r="BX246" s="65" t="str">
        <f t="shared" si="105"/>
        <v/>
      </c>
      <c r="BY246" s="65" t="str">
        <f t="shared" si="105"/>
        <v/>
      </c>
      <c r="BZ246" s="169" t="str">
        <f t="shared" si="102"/>
        <v/>
      </c>
      <c r="CH246" s="157" t="str">
        <f t="shared" si="82"/>
        <v/>
      </c>
      <c r="CI246" s="157" t="str">
        <f t="shared" si="83"/>
        <v/>
      </c>
      <c r="CJ246" s="165" t="str">
        <f t="shared" si="84"/>
        <v/>
      </c>
      <c r="CK246" s="66" t="str">
        <f t="shared" si="85"/>
        <v/>
      </c>
      <c r="CL246" s="65" t="str">
        <f t="shared" si="86"/>
        <v/>
      </c>
      <c r="CM246" s="64" t="str">
        <f t="shared" si="87"/>
        <v/>
      </c>
      <c r="CN246" s="64" t="str">
        <f t="shared" si="88"/>
        <v/>
      </c>
      <c r="CO246" s="64" t="str">
        <f t="shared" si="89"/>
        <v/>
      </c>
      <c r="CP246" s="65" t="str">
        <f t="shared" si="90"/>
        <v/>
      </c>
      <c r="CQ246" s="65" t="str">
        <f t="shared" si="91"/>
        <v/>
      </c>
      <c r="CR246" s="65" t="str">
        <f t="shared" si="92"/>
        <v/>
      </c>
      <c r="CS246" s="65" t="str">
        <f t="shared" si="93"/>
        <v/>
      </c>
      <c r="CT246" s="64" t="str">
        <f t="shared" si="94"/>
        <v/>
      </c>
      <c r="CU246" s="65" t="str">
        <f t="shared" si="95"/>
        <v/>
      </c>
      <c r="CV246" s="65" t="str">
        <f t="shared" si="96"/>
        <v/>
      </c>
      <c r="CW246" s="65" t="str">
        <f t="shared" si="97"/>
        <v/>
      </c>
      <c r="CX246" s="65" t="str">
        <f t="shared" si="98"/>
        <v/>
      </c>
      <c r="CY246" s="65" t="str">
        <f t="shared" si="99"/>
        <v/>
      </c>
    </row>
    <row r="247" spans="2:103" x14ac:dyDescent="0.25">
      <c r="B247" s="213" t="str">
        <f>IF('Emissions (daily means)'!D247="","",'Emissions (daily means)'!D247)</f>
        <v/>
      </c>
      <c r="C247" s="213" t="str">
        <f>IF('Emissions (daily means)'!B247="","",'Emissions (daily means)'!B247)</f>
        <v/>
      </c>
      <c r="D247" s="214" t="str">
        <f>IF('Emissions (daily means)'!E247="","",'Emissions (daily means)'!E247)</f>
        <v/>
      </c>
      <c r="E247" s="215" t="str">
        <f>IF('Emissions (daily means)'!F247="","",'Emissions (daily means)'!F247)</f>
        <v/>
      </c>
      <c r="F247" s="216" t="str">
        <f>IF($B247="","",IF('Emissions (daily means)'!$BI247=0,"*",IF('Emissions (daily means)'!I247="","*",'Emissions (daily means)'!I247)))</f>
        <v/>
      </c>
      <c r="G247" s="217" t="str">
        <f>IF($B247="","",IF('Emissions (daily means)'!$BI247=0,"*",IF('Emissions (daily means)'!J247="","*",'Emissions (daily means)'!J247)))</f>
        <v/>
      </c>
      <c r="H247" s="216" t="str">
        <f>IF($B247="","",IF('Emissions (daily means)'!$BI247=0,"*",IF('Emissions (daily means)'!K247="","*",'Emissions (daily means)'!K247)))</f>
        <v/>
      </c>
      <c r="I247" s="217" t="str">
        <f>IF($B247="","",IF('Emissions (daily means)'!$BI247=0,"*",IF('Emissions (daily means)'!L247="","*",'Emissions (daily means)'!L247)))</f>
        <v/>
      </c>
      <c r="J247" s="216" t="str">
        <f>IF($B247="","",IF('Emissions (daily means)'!$BI247=0,"*",IF('Emissions (daily means)'!M247="","*",'Emissions (daily means)'!M247)))</f>
        <v/>
      </c>
      <c r="K247" s="216" t="str">
        <f>IF($B247="","",IF('Emissions (daily means)'!$BI247=0,"*",IF('Emissions (daily means)'!N247="","*",'Emissions (daily means)'!N247)))</f>
        <v/>
      </c>
      <c r="L247" s="219" t="str">
        <f>IF($B247="","",IF('Emissions (daily means)'!$BI247=0,"*",IF('Emissions (daily means)'!O247="","*",'Emissions (daily means)'!O247)))</f>
        <v/>
      </c>
      <c r="M247" s="213" t="str">
        <f>IF($B247="","",IF('Emissions (daily means)'!$BI247=0,"*",IF('Emissions (daily means)'!P247="","*",'Emissions (daily means)'!P247)))</f>
        <v/>
      </c>
      <c r="N247" s="216" t="str">
        <f>IF($B247="","",IF('Emissions (daily means)'!$BI247=0,"*",IF('Emissions (daily means)'!Q247="","*",'Emissions (daily means)'!Q247)))</f>
        <v/>
      </c>
      <c r="O247" s="216" t="str">
        <f>IF($B247="","",IF('Emissions (daily means)'!$BI247=0,"*",IF('Emissions (daily means)'!R247="","*",'Emissions (daily means)'!R247)))</f>
        <v/>
      </c>
      <c r="P247" s="216" t="str">
        <f>IF($B247="","",IF('Emissions (daily means)'!$BI247=0,"*",IF('Emissions (daily means)'!S247="","*",'Emissions (daily means)'!S247)))</f>
        <v/>
      </c>
      <c r="Q247" s="219" t="str">
        <f>IF($B247="","",IF('Emissions (daily means)'!$BI247=0,"*",IF('Emissions (daily means)'!T247="","*",'Emissions (daily means)'!T247)))</f>
        <v/>
      </c>
      <c r="R247" s="220" t="str">
        <f>IF($B247="","",IF('Emissions (daily means)'!$BI247=0,"*",IF('Emissions (daily means)'!U247="","*",'Emissions (daily means)'!U247)))</f>
        <v/>
      </c>
      <c r="S247" s="217" t="str">
        <f>IF($B247="","",IF('Emissions (daily means)'!$BI247=0,"*",IF('Emissions (daily means)'!V247="","*",'Emissions (daily means)'!V247)))</f>
        <v/>
      </c>
      <c r="T247" s="216" t="str">
        <f>IF($B247="","",IF('Emissions (daily means)'!$BI247=0,"*",IF('Emissions (daily means)'!W247="","*",'Emissions (daily means)'!W247)))</f>
        <v/>
      </c>
      <c r="U247" s="219" t="str">
        <f>IF($B247="","",IF('Emissions (daily means)'!$BI247=0,"*",IF('Emissions (daily means)'!X247="","*",'Emissions (daily means)'!X247)))</f>
        <v/>
      </c>
      <c r="V247" s="221" t="str">
        <f>IF($B247="","",IF('Emissions (daily means)'!$BI247=0,"*",IF('Emissions (daily means)'!Y247="","*",'Emissions (daily means)'!Y247)))</f>
        <v/>
      </c>
      <c r="W247" s="217" t="str">
        <f>IF($B247="","",IF('Emissions (daily means)'!$BI247=0,"*",IF('Emissions (daily means)'!Z247="","*",'Emissions (daily means)'!Z247)))</f>
        <v/>
      </c>
      <c r="X247" s="217" t="str">
        <f>IF($B247="","",IF('Emissions (daily means)'!$BI247=0,"*",IF('Emissions (daily means)'!AA247="","*",'Emissions (daily means)'!AA247)))</f>
        <v/>
      </c>
      <c r="Y247" s="219" t="str">
        <f>IF($B247="","",IF('Emissions (daily means)'!$BI247=0,"*",IF('Emissions (daily means)'!AB247="","*",'Emissions (daily means)'!AB247)))</f>
        <v/>
      </c>
      <c r="Z247" s="220" t="str">
        <f>IF($B247="","",IF('Emissions (daily means)'!$BI247=0,"*",IF('Emissions (daily means)'!AC247="","*",'Emissions (daily means)'!AC247)))</f>
        <v/>
      </c>
      <c r="AA247" s="216" t="str">
        <f>IF($B247="","",IF('Emissions (daily means)'!$BI247=0,"*",IF('Emissions (daily means)'!AD247="","*",'Emissions (daily means)'!AD247)))</f>
        <v/>
      </c>
      <c r="AB247" s="216" t="str">
        <f>IF($B247="","",IF('Emissions (daily means)'!$BI247=0,"*",IF('Emissions (daily means)'!AE247="","*",'Emissions (daily means)'!AE247)))</f>
        <v/>
      </c>
      <c r="AC247" s="216" t="str">
        <f>IF($B247="","",IF('Emissions (daily means)'!$BI247=0,"*",IF('Emissions (daily means)'!AF247="","*",'Emissions (daily means)'!AF247)))</f>
        <v/>
      </c>
      <c r="AD247" s="216" t="str">
        <f>IF($B247="","",IF('Emissions (daily means)'!$BI247=0,"*",IF('Emissions (daily means)'!AG247="","*",'Emissions (daily means)'!AG247)))</f>
        <v/>
      </c>
      <c r="AE247" s="216" t="str">
        <f>IF($B247="","",IF('Emissions (daily means)'!$BI247=0,"*",IF('Emissions (daily means)'!AH247="","*",'Emissions (daily means)'!AH247)))</f>
        <v/>
      </c>
      <c r="AF247" s="216" t="str">
        <f>IF($B247="","",IF('Emissions (daily means)'!$BI247=0,"*",IF('Emissions (daily means)'!AI247="","*",'Emissions (daily means)'!AI247)))</f>
        <v/>
      </c>
      <c r="AG247" s="216" t="str">
        <f>IF($B247="","",IF('Emissions (daily means)'!$BI247=0,"*",IF('Emissions (daily means)'!AJ247="","*",'Emissions (daily means)'!AJ247)))</f>
        <v/>
      </c>
      <c r="AH247" s="217" t="str">
        <f>IF($B247="","",IF('Emissions (daily means)'!$BI247=0,"*",IF('Emissions (daily means)'!AK247="","*",'Emissions (daily means)'!AK247)))</f>
        <v/>
      </c>
      <c r="AI247" s="220" t="str">
        <f>IF($B247="","",IF('Emissions (daily means)'!$BI247=0,"*",IF('Emissions (daily means)'!AL247="","*",'Emissions (daily means)'!AL247)))</f>
        <v/>
      </c>
      <c r="AJ247" s="216" t="str">
        <f>IF($B247="","",IF('Emissions (daily means)'!$BI247=0,"*",IF('Emissions (daily means)'!AM247="","*",'Emissions (daily means)'!AM247)))</f>
        <v/>
      </c>
      <c r="AK247" s="223" t="str">
        <f>IF($B247="","",IF('Emissions (daily means)'!$BI247=0,"*",IF('Emissions (daily means)'!AN247="","*",'Emissions (daily means)'!AN247)))</f>
        <v/>
      </c>
      <c r="AL247" s="224" t="str">
        <f>IF($B247="","",IF('Emissions (daily means)'!$BI247=0,"*",IF('Emissions (daily means)'!AO247="","*",'Emissions (daily means)'!AO247)))</f>
        <v/>
      </c>
      <c r="AM247" s="225" t="str">
        <f>IF($B247="","",IF('Emissions (daily means)'!$BI247=0,"*",IF('Emissions (daily means)'!BC247="","*",'Emissions (daily means)'!BC247)))</f>
        <v/>
      </c>
      <c r="AN247" s="226" t="str">
        <f>IF($B247="","",IF('Emissions (daily means)'!$BI247=0,"*",IF('Emissions (daily means)'!BD247="","*",'Emissions (daily means)'!BD247)))</f>
        <v/>
      </c>
      <c r="AO247" s="227" t="str">
        <f>IF($B247="","",IF('Emissions (daily means)'!$BI247=0,"*",IF('Emissions (daily means)'!BE247="","*",'Emissions (daily means)'!BE247)))</f>
        <v/>
      </c>
      <c r="AP247" s="217"/>
      <c r="BI247" s="157" t="str">
        <f t="shared" si="103"/>
        <v/>
      </c>
      <c r="BJ247" s="157" t="str">
        <f t="shared" si="100"/>
        <v/>
      </c>
      <c r="BK247" s="66" t="str">
        <f t="shared" si="101"/>
        <v/>
      </c>
      <c r="BL247" s="65" t="str">
        <f t="shared" si="104"/>
        <v/>
      </c>
      <c r="BM247" s="64" t="str">
        <f t="shared" si="104"/>
        <v/>
      </c>
      <c r="BN247" s="64" t="str">
        <f t="shared" si="104"/>
        <v/>
      </c>
      <c r="BO247" s="64" t="str">
        <f t="shared" si="104"/>
        <v/>
      </c>
      <c r="BP247" s="65" t="str">
        <f t="shared" si="104"/>
        <v/>
      </c>
      <c r="BQ247" s="65" t="str">
        <f t="shared" si="104"/>
        <v/>
      </c>
      <c r="BR247" s="65" t="str">
        <f t="shared" si="104"/>
        <v/>
      </c>
      <c r="BS247" s="65" t="str">
        <f t="shared" si="104"/>
        <v/>
      </c>
      <c r="BT247" s="64" t="str">
        <f t="shared" si="104"/>
        <v/>
      </c>
      <c r="BU247" s="65" t="str">
        <f t="shared" si="104"/>
        <v/>
      </c>
      <c r="BV247" s="65" t="str">
        <f t="shared" si="104"/>
        <v/>
      </c>
      <c r="BW247" s="65" t="str">
        <f t="shared" si="105"/>
        <v/>
      </c>
      <c r="BX247" s="65" t="str">
        <f t="shared" si="105"/>
        <v/>
      </c>
      <c r="BY247" s="65" t="str">
        <f t="shared" si="105"/>
        <v/>
      </c>
      <c r="BZ247" s="169" t="str">
        <f t="shared" si="102"/>
        <v/>
      </c>
      <c r="CH247" s="157" t="str">
        <f t="shared" si="82"/>
        <v/>
      </c>
      <c r="CI247" s="157" t="str">
        <f t="shared" si="83"/>
        <v/>
      </c>
      <c r="CJ247" s="165" t="str">
        <f t="shared" si="84"/>
        <v/>
      </c>
      <c r="CK247" s="66" t="str">
        <f t="shared" si="85"/>
        <v/>
      </c>
      <c r="CL247" s="65" t="str">
        <f t="shared" si="86"/>
        <v/>
      </c>
      <c r="CM247" s="64" t="str">
        <f t="shared" si="87"/>
        <v/>
      </c>
      <c r="CN247" s="64" t="str">
        <f t="shared" si="88"/>
        <v/>
      </c>
      <c r="CO247" s="64" t="str">
        <f t="shared" si="89"/>
        <v/>
      </c>
      <c r="CP247" s="65" t="str">
        <f t="shared" si="90"/>
        <v/>
      </c>
      <c r="CQ247" s="65" t="str">
        <f t="shared" si="91"/>
        <v/>
      </c>
      <c r="CR247" s="65" t="str">
        <f t="shared" si="92"/>
        <v/>
      </c>
      <c r="CS247" s="65" t="str">
        <f t="shared" si="93"/>
        <v/>
      </c>
      <c r="CT247" s="64" t="str">
        <f t="shared" si="94"/>
        <v/>
      </c>
      <c r="CU247" s="65" t="str">
        <f t="shared" si="95"/>
        <v/>
      </c>
      <c r="CV247" s="65" t="str">
        <f t="shared" si="96"/>
        <v/>
      </c>
      <c r="CW247" s="65" t="str">
        <f t="shared" si="97"/>
        <v/>
      </c>
      <c r="CX247" s="65" t="str">
        <f t="shared" si="98"/>
        <v/>
      </c>
      <c r="CY247" s="65" t="str">
        <f t="shared" si="99"/>
        <v/>
      </c>
    </row>
    <row r="248" spans="2:103" x14ac:dyDescent="0.25">
      <c r="B248" s="213" t="str">
        <f>IF('Emissions (daily means)'!D248="","",'Emissions (daily means)'!D248)</f>
        <v/>
      </c>
      <c r="C248" s="213" t="str">
        <f>IF('Emissions (daily means)'!B248="","",'Emissions (daily means)'!B248)</f>
        <v/>
      </c>
      <c r="D248" s="214" t="str">
        <f>IF('Emissions (daily means)'!E248="","",'Emissions (daily means)'!E248)</f>
        <v/>
      </c>
      <c r="E248" s="215" t="str">
        <f>IF('Emissions (daily means)'!F248="","",'Emissions (daily means)'!F248)</f>
        <v/>
      </c>
      <c r="F248" s="216" t="str">
        <f>IF($B248="","",IF('Emissions (daily means)'!$BI248=0,"*",IF('Emissions (daily means)'!I248="","*",'Emissions (daily means)'!I248)))</f>
        <v/>
      </c>
      <c r="G248" s="217" t="str">
        <f>IF($B248="","",IF('Emissions (daily means)'!$BI248=0,"*",IF('Emissions (daily means)'!J248="","*",'Emissions (daily means)'!J248)))</f>
        <v/>
      </c>
      <c r="H248" s="216" t="str">
        <f>IF($B248="","",IF('Emissions (daily means)'!$BI248=0,"*",IF('Emissions (daily means)'!K248="","*",'Emissions (daily means)'!K248)))</f>
        <v/>
      </c>
      <c r="I248" s="217" t="str">
        <f>IF($B248="","",IF('Emissions (daily means)'!$BI248=0,"*",IF('Emissions (daily means)'!L248="","*",'Emissions (daily means)'!L248)))</f>
        <v/>
      </c>
      <c r="J248" s="216" t="str">
        <f>IF($B248="","",IF('Emissions (daily means)'!$BI248=0,"*",IF('Emissions (daily means)'!M248="","*",'Emissions (daily means)'!M248)))</f>
        <v/>
      </c>
      <c r="K248" s="216" t="str">
        <f>IF($B248="","",IF('Emissions (daily means)'!$BI248=0,"*",IF('Emissions (daily means)'!N248="","*",'Emissions (daily means)'!N248)))</f>
        <v/>
      </c>
      <c r="L248" s="219" t="str">
        <f>IF($B248="","",IF('Emissions (daily means)'!$BI248=0,"*",IF('Emissions (daily means)'!O248="","*",'Emissions (daily means)'!O248)))</f>
        <v/>
      </c>
      <c r="M248" s="213" t="str">
        <f>IF($B248="","",IF('Emissions (daily means)'!$BI248=0,"*",IF('Emissions (daily means)'!P248="","*",'Emissions (daily means)'!P248)))</f>
        <v/>
      </c>
      <c r="N248" s="216" t="str">
        <f>IF($B248="","",IF('Emissions (daily means)'!$BI248=0,"*",IF('Emissions (daily means)'!Q248="","*",'Emissions (daily means)'!Q248)))</f>
        <v/>
      </c>
      <c r="O248" s="216" t="str">
        <f>IF($B248="","",IF('Emissions (daily means)'!$BI248=0,"*",IF('Emissions (daily means)'!R248="","*",'Emissions (daily means)'!R248)))</f>
        <v/>
      </c>
      <c r="P248" s="216" t="str">
        <f>IF($B248="","",IF('Emissions (daily means)'!$BI248=0,"*",IF('Emissions (daily means)'!S248="","*",'Emissions (daily means)'!S248)))</f>
        <v/>
      </c>
      <c r="Q248" s="219" t="str">
        <f>IF($B248="","",IF('Emissions (daily means)'!$BI248=0,"*",IF('Emissions (daily means)'!T248="","*",'Emissions (daily means)'!T248)))</f>
        <v/>
      </c>
      <c r="R248" s="220" t="str">
        <f>IF($B248="","",IF('Emissions (daily means)'!$BI248=0,"*",IF('Emissions (daily means)'!U248="","*",'Emissions (daily means)'!U248)))</f>
        <v/>
      </c>
      <c r="S248" s="217" t="str">
        <f>IF($B248="","",IF('Emissions (daily means)'!$BI248=0,"*",IF('Emissions (daily means)'!V248="","*",'Emissions (daily means)'!V248)))</f>
        <v/>
      </c>
      <c r="T248" s="216" t="str">
        <f>IF($B248="","",IF('Emissions (daily means)'!$BI248=0,"*",IF('Emissions (daily means)'!W248="","*",'Emissions (daily means)'!W248)))</f>
        <v/>
      </c>
      <c r="U248" s="219" t="str">
        <f>IF($B248="","",IF('Emissions (daily means)'!$BI248=0,"*",IF('Emissions (daily means)'!X248="","*",'Emissions (daily means)'!X248)))</f>
        <v/>
      </c>
      <c r="V248" s="221" t="str">
        <f>IF($B248="","",IF('Emissions (daily means)'!$BI248=0,"*",IF('Emissions (daily means)'!Y248="","*",'Emissions (daily means)'!Y248)))</f>
        <v/>
      </c>
      <c r="W248" s="217" t="str">
        <f>IF($B248="","",IF('Emissions (daily means)'!$BI248=0,"*",IF('Emissions (daily means)'!Z248="","*",'Emissions (daily means)'!Z248)))</f>
        <v/>
      </c>
      <c r="X248" s="217" t="str">
        <f>IF($B248="","",IF('Emissions (daily means)'!$BI248=0,"*",IF('Emissions (daily means)'!AA248="","*",'Emissions (daily means)'!AA248)))</f>
        <v/>
      </c>
      <c r="Y248" s="219" t="str">
        <f>IF($B248="","",IF('Emissions (daily means)'!$BI248=0,"*",IF('Emissions (daily means)'!AB248="","*",'Emissions (daily means)'!AB248)))</f>
        <v/>
      </c>
      <c r="Z248" s="220" t="str">
        <f>IF($B248="","",IF('Emissions (daily means)'!$BI248=0,"*",IF('Emissions (daily means)'!AC248="","*",'Emissions (daily means)'!AC248)))</f>
        <v/>
      </c>
      <c r="AA248" s="216" t="str">
        <f>IF($B248="","",IF('Emissions (daily means)'!$BI248=0,"*",IF('Emissions (daily means)'!AD248="","*",'Emissions (daily means)'!AD248)))</f>
        <v/>
      </c>
      <c r="AB248" s="216" t="str">
        <f>IF($B248="","",IF('Emissions (daily means)'!$BI248=0,"*",IF('Emissions (daily means)'!AE248="","*",'Emissions (daily means)'!AE248)))</f>
        <v/>
      </c>
      <c r="AC248" s="216" t="str">
        <f>IF($B248="","",IF('Emissions (daily means)'!$BI248=0,"*",IF('Emissions (daily means)'!AF248="","*",'Emissions (daily means)'!AF248)))</f>
        <v/>
      </c>
      <c r="AD248" s="216" t="str">
        <f>IF($B248="","",IF('Emissions (daily means)'!$BI248=0,"*",IF('Emissions (daily means)'!AG248="","*",'Emissions (daily means)'!AG248)))</f>
        <v/>
      </c>
      <c r="AE248" s="216" t="str">
        <f>IF($B248="","",IF('Emissions (daily means)'!$BI248=0,"*",IF('Emissions (daily means)'!AH248="","*",'Emissions (daily means)'!AH248)))</f>
        <v/>
      </c>
      <c r="AF248" s="216" t="str">
        <f>IF($B248="","",IF('Emissions (daily means)'!$BI248=0,"*",IF('Emissions (daily means)'!AI248="","*",'Emissions (daily means)'!AI248)))</f>
        <v/>
      </c>
      <c r="AG248" s="216" t="str">
        <f>IF($B248="","",IF('Emissions (daily means)'!$BI248=0,"*",IF('Emissions (daily means)'!AJ248="","*",'Emissions (daily means)'!AJ248)))</f>
        <v/>
      </c>
      <c r="AH248" s="217" t="str">
        <f>IF($B248="","",IF('Emissions (daily means)'!$BI248=0,"*",IF('Emissions (daily means)'!AK248="","*",'Emissions (daily means)'!AK248)))</f>
        <v/>
      </c>
      <c r="AI248" s="220" t="str">
        <f>IF($B248="","",IF('Emissions (daily means)'!$BI248=0,"*",IF('Emissions (daily means)'!AL248="","*",'Emissions (daily means)'!AL248)))</f>
        <v/>
      </c>
      <c r="AJ248" s="216" t="str">
        <f>IF($B248="","",IF('Emissions (daily means)'!$BI248=0,"*",IF('Emissions (daily means)'!AM248="","*",'Emissions (daily means)'!AM248)))</f>
        <v/>
      </c>
      <c r="AK248" s="223" t="str">
        <f>IF($B248="","",IF('Emissions (daily means)'!$BI248=0,"*",IF('Emissions (daily means)'!AN248="","*",'Emissions (daily means)'!AN248)))</f>
        <v/>
      </c>
      <c r="AL248" s="224" t="str">
        <f>IF($B248="","",IF('Emissions (daily means)'!$BI248=0,"*",IF('Emissions (daily means)'!AO248="","*",'Emissions (daily means)'!AO248)))</f>
        <v/>
      </c>
      <c r="AM248" s="225" t="str">
        <f>IF($B248="","",IF('Emissions (daily means)'!$BI248=0,"*",IF('Emissions (daily means)'!BC248="","*",'Emissions (daily means)'!BC248)))</f>
        <v/>
      </c>
      <c r="AN248" s="226" t="str">
        <f>IF($B248="","",IF('Emissions (daily means)'!$BI248=0,"*",IF('Emissions (daily means)'!BD248="","*",'Emissions (daily means)'!BD248)))</f>
        <v/>
      </c>
      <c r="AO248" s="227" t="str">
        <f>IF($B248="","",IF('Emissions (daily means)'!$BI248=0,"*",IF('Emissions (daily means)'!BE248="","*",'Emissions (daily means)'!BE248)))</f>
        <v/>
      </c>
      <c r="AP248" s="217"/>
      <c r="BI248" s="157" t="str">
        <f t="shared" si="103"/>
        <v/>
      </c>
      <c r="BJ248" s="157" t="str">
        <f t="shared" si="100"/>
        <v/>
      </c>
      <c r="BK248" s="66" t="str">
        <f t="shared" si="101"/>
        <v/>
      </c>
      <c r="BL248" s="65" t="str">
        <f t="shared" si="104"/>
        <v/>
      </c>
      <c r="BM248" s="64" t="str">
        <f t="shared" si="104"/>
        <v/>
      </c>
      <c r="BN248" s="64" t="str">
        <f t="shared" si="104"/>
        <v/>
      </c>
      <c r="BO248" s="64" t="str">
        <f t="shared" si="104"/>
        <v/>
      </c>
      <c r="BP248" s="65" t="str">
        <f t="shared" si="104"/>
        <v/>
      </c>
      <c r="BQ248" s="65" t="str">
        <f t="shared" si="104"/>
        <v/>
      </c>
      <c r="BR248" s="65" t="str">
        <f t="shared" si="104"/>
        <v/>
      </c>
      <c r="BS248" s="65" t="str">
        <f t="shared" si="104"/>
        <v/>
      </c>
      <c r="BT248" s="64" t="str">
        <f t="shared" si="104"/>
        <v/>
      </c>
      <c r="BU248" s="65" t="str">
        <f t="shared" si="104"/>
        <v/>
      </c>
      <c r="BV248" s="65" t="str">
        <f t="shared" si="104"/>
        <v/>
      </c>
      <c r="BW248" s="65" t="str">
        <f t="shared" si="105"/>
        <v/>
      </c>
      <c r="BX248" s="65" t="str">
        <f t="shared" si="105"/>
        <v/>
      </c>
      <c r="BY248" s="65" t="str">
        <f t="shared" si="105"/>
        <v/>
      </c>
      <c r="BZ248" s="169" t="str">
        <f t="shared" si="102"/>
        <v/>
      </c>
      <c r="CH248" s="157" t="str">
        <f t="shared" si="82"/>
        <v/>
      </c>
      <c r="CI248" s="157" t="str">
        <f t="shared" si="83"/>
        <v/>
      </c>
      <c r="CJ248" s="165" t="str">
        <f t="shared" si="84"/>
        <v/>
      </c>
      <c r="CK248" s="66" t="str">
        <f t="shared" si="85"/>
        <v/>
      </c>
      <c r="CL248" s="65" t="str">
        <f t="shared" si="86"/>
        <v/>
      </c>
      <c r="CM248" s="64" t="str">
        <f t="shared" si="87"/>
        <v/>
      </c>
      <c r="CN248" s="64" t="str">
        <f t="shared" si="88"/>
        <v/>
      </c>
      <c r="CO248" s="64" t="str">
        <f t="shared" si="89"/>
        <v/>
      </c>
      <c r="CP248" s="65" t="str">
        <f t="shared" si="90"/>
        <v/>
      </c>
      <c r="CQ248" s="65" t="str">
        <f t="shared" si="91"/>
        <v/>
      </c>
      <c r="CR248" s="65" t="str">
        <f t="shared" si="92"/>
        <v/>
      </c>
      <c r="CS248" s="65" t="str">
        <f t="shared" si="93"/>
        <v/>
      </c>
      <c r="CT248" s="64" t="str">
        <f t="shared" si="94"/>
        <v/>
      </c>
      <c r="CU248" s="65" t="str">
        <f t="shared" si="95"/>
        <v/>
      </c>
      <c r="CV248" s="65" t="str">
        <f t="shared" si="96"/>
        <v/>
      </c>
      <c r="CW248" s="65" t="str">
        <f t="shared" si="97"/>
        <v/>
      </c>
      <c r="CX248" s="65" t="str">
        <f t="shared" si="98"/>
        <v/>
      </c>
      <c r="CY248" s="65" t="str">
        <f t="shared" si="99"/>
        <v/>
      </c>
    </row>
    <row r="249" spans="2:103" x14ac:dyDescent="0.25">
      <c r="B249" s="213" t="str">
        <f>IF('Emissions (daily means)'!D249="","",'Emissions (daily means)'!D249)</f>
        <v/>
      </c>
      <c r="C249" s="213" t="str">
        <f>IF('Emissions (daily means)'!B249="","",'Emissions (daily means)'!B249)</f>
        <v/>
      </c>
      <c r="D249" s="214" t="str">
        <f>IF('Emissions (daily means)'!E249="","",'Emissions (daily means)'!E249)</f>
        <v/>
      </c>
      <c r="E249" s="215" t="str">
        <f>IF('Emissions (daily means)'!F249="","",'Emissions (daily means)'!F249)</f>
        <v/>
      </c>
      <c r="F249" s="216" t="str">
        <f>IF($B249="","",IF('Emissions (daily means)'!$BI249=0,"*",IF('Emissions (daily means)'!I249="","*",'Emissions (daily means)'!I249)))</f>
        <v/>
      </c>
      <c r="G249" s="217" t="str">
        <f>IF($B249="","",IF('Emissions (daily means)'!$BI249=0,"*",IF('Emissions (daily means)'!J249="","*",'Emissions (daily means)'!J249)))</f>
        <v/>
      </c>
      <c r="H249" s="216" t="str">
        <f>IF($B249="","",IF('Emissions (daily means)'!$BI249=0,"*",IF('Emissions (daily means)'!K249="","*",'Emissions (daily means)'!K249)))</f>
        <v/>
      </c>
      <c r="I249" s="217" t="str">
        <f>IF($B249="","",IF('Emissions (daily means)'!$BI249=0,"*",IF('Emissions (daily means)'!L249="","*",'Emissions (daily means)'!L249)))</f>
        <v/>
      </c>
      <c r="J249" s="216" t="str">
        <f>IF($B249="","",IF('Emissions (daily means)'!$BI249=0,"*",IF('Emissions (daily means)'!M249="","*",'Emissions (daily means)'!M249)))</f>
        <v/>
      </c>
      <c r="K249" s="216" t="str">
        <f>IF($B249="","",IF('Emissions (daily means)'!$BI249=0,"*",IF('Emissions (daily means)'!N249="","*",'Emissions (daily means)'!N249)))</f>
        <v/>
      </c>
      <c r="L249" s="219" t="str">
        <f>IF($B249="","",IF('Emissions (daily means)'!$BI249=0,"*",IF('Emissions (daily means)'!O249="","*",'Emissions (daily means)'!O249)))</f>
        <v/>
      </c>
      <c r="M249" s="213" t="str">
        <f>IF($B249="","",IF('Emissions (daily means)'!$BI249=0,"*",IF('Emissions (daily means)'!P249="","*",'Emissions (daily means)'!P249)))</f>
        <v/>
      </c>
      <c r="N249" s="216" t="str">
        <f>IF($B249="","",IF('Emissions (daily means)'!$BI249=0,"*",IF('Emissions (daily means)'!Q249="","*",'Emissions (daily means)'!Q249)))</f>
        <v/>
      </c>
      <c r="O249" s="216" t="str">
        <f>IF($B249="","",IF('Emissions (daily means)'!$BI249=0,"*",IF('Emissions (daily means)'!R249="","*",'Emissions (daily means)'!R249)))</f>
        <v/>
      </c>
      <c r="P249" s="216" t="str">
        <f>IF($B249="","",IF('Emissions (daily means)'!$BI249=0,"*",IF('Emissions (daily means)'!S249="","*",'Emissions (daily means)'!S249)))</f>
        <v/>
      </c>
      <c r="Q249" s="219" t="str">
        <f>IF($B249="","",IF('Emissions (daily means)'!$BI249=0,"*",IF('Emissions (daily means)'!T249="","*",'Emissions (daily means)'!T249)))</f>
        <v/>
      </c>
      <c r="R249" s="220" t="str">
        <f>IF($B249="","",IF('Emissions (daily means)'!$BI249=0,"*",IF('Emissions (daily means)'!U249="","*",'Emissions (daily means)'!U249)))</f>
        <v/>
      </c>
      <c r="S249" s="217" t="str">
        <f>IF($B249="","",IF('Emissions (daily means)'!$BI249=0,"*",IF('Emissions (daily means)'!V249="","*",'Emissions (daily means)'!V249)))</f>
        <v/>
      </c>
      <c r="T249" s="216" t="str">
        <f>IF($B249="","",IF('Emissions (daily means)'!$BI249=0,"*",IF('Emissions (daily means)'!W249="","*",'Emissions (daily means)'!W249)))</f>
        <v/>
      </c>
      <c r="U249" s="219" t="str">
        <f>IF($B249="","",IF('Emissions (daily means)'!$BI249=0,"*",IF('Emissions (daily means)'!X249="","*",'Emissions (daily means)'!X249)))</f>
        <v/>
      </c>
      <c r="V249" s="221" t="str">
        <f>IF($B249="","",IF('Emissions (daily means)'!$BI249=0,"*",IF('Emissions (daily means)'!Y249="","*",'Emissions (daily means)'!Y249)))</f>
        <v/>
      </c>
      <c r="W249" s="217" t="str">
        <f>IF($B249="","",IF('Emissions (daily means)'!$BI249=0,"*",IF('Emissions (daily means)'!Z249="","*",'Emissions (daily means)'!Z249)))</f>
        <v/>
      </c>
      <c r="X249" s="217" t="str">
        <f>IF($B249="","",IF('Emissions (daily means)'!$BI249=0,"*",IF('Emissions (daily means)'!AA249="","*",'Emissions (daily means)'!AA249)))</f>
        <v/>
      </c>
      <c r="Y249" s="219" t="str">
        <f>IF($B249="","",IF('Emissions (daily means)'!$BI249=0,"*",IF('Emissions (daily means)'!AB249="","*",'Emissions (daily means)'!AB249)))</f>
        <v/>
      </c>
      <c r="Z249" s="220" t="str">
        <f>IF($B249="","",IF('Emissions (daily means)'!$BI249=0,"*",IF('Emissions (daily means)'!AC249="","*",'Emissions (daily means)'!AC249)))</f>
        <v/>
      </c>
      <c r="AA249" s="216" t="str">
        <f>IF($B249="","",IF('Emissions (daily means)'!$BI249=0,"*",IF('Emissions (daily means)'!AD249="","*",'Emissions (daily means)'!AD249)))</f>
        <v/>
      </c>
      <c r="AB249" s="216" t="str">
        <f>IF($B249="","",IF('Emissions (daily means)'!$BI249=0,"*",IF('Emissions (daily means)'!AE249="","*",'Emissions (daily means)'!AE249)))</f>
        <v/>
      </c>
      <c r="AC249" s="216" t="str">
        <f>IF($B249="","",IF('Emissions (daily means)'!$BI249=0,"*",IF('Emissions (daily means)'!AF249="","*",'Emissions (daily means)'!AF249)))</f>
        <v/>
      </c>
      <c r="AD249" s="216" t="str">
        <f>IF($B249="","",IF('Emissions (daily means)'!$BI249=0,"*",IF('Emissions (daily means)'!AG249="","*",'Emissions (daily means)'!AG249)))</f>
        <v/>
      </c>
      <c r="AE249" s="216" t="str">
        <f>IF($B249="","",IF('Emissions (daily means)'!$BI249=0,"*",IF('Emissions (daily means)'!AH249="","*",'Emissions (daily means)'!AH249)))</f>
        <v/>
      </c>
      <c r="AF249" s="216" t="str">
        <f>IF($B249="","",IF('Emissions (daily means)'!$BI249=0,"*",IF('Emissions (daily means)'!AI249="","*",'Emissions (daily means)'!AI249)))</f>
        <v/>
      </c>
      <c r="AG249" s="216" t="str">
        <f>IF($B249="","",IF('Emissions (daily means)'!$BI249=0,"*",IF('Emissions (daily means)'!AJ249="","*",'Emissions (daily means)'!AJ249)))</f>
        <v/>
      </c>
      <c r="AH249" s="217" t="str">
        <f>IF($B249="","",IF('Emissions (daily means)'!$BI249=0,"*",IF('Emissions (daily means)'!AK249="","*",'Emissions (daily means)'!AK249)))</f>
        <v/>
      </c>
      <c r="AI249" s="220" t="str">
        <f>IF($B249="","",IF('Emissions (daily means)'!$BI249=0,"*",IF('Emissions (daily means)'!AL249="","*",'Emissions (daily means)'!AL249)))</f>
        <v/>
      </c>
      <c r="AJ249" s="216" t="str">
        <f>IF($B249="","",IF('Emissions (daily means)'!$BI249=0,"*",IF('Emissions (daily means)'!AM249="","*",'Emissions (daily means)'!AM249)))</f>
        <v/>
      </c>
      <c r="AK249" s="223" t="str">
        <f>IF($B249="","",IF('Emissions (daily means)'!$BI249=0,"*",IF('Emissions (daily means)'!AN249="","*",'Emissions (daily means)'!AN249)))</f>
        <v/>
      </c>
      <c r="AL249" s="224" t="str">
        <f>IF($B249="","",IF('Emissions (daily means)'!$BI249=0,"*",IF('Emissions (daily means)'!AO249="","*",'Emissions (daily means)'!AO249)))</f>
        <v/>
      </c>
      <c r="AM249" s="225" t="str">
        <f>IF($B249="","",IF('Emissions (daily means)'!$BI249=0,"*",IF('Emissions (daily means)'!BC249="","*",'Emissions (daily means)'!BC249)))</f>
        <v/>
      </c>
      <c r="AN249" s="226" t="str">
        <f>IF($B249="","",IF('Emissions (daily means)'!$BI249=0,"*",IF('Emissions (daily means)'!BD249="","*",'Emissions (daily means)'!BD249)))</f>
        <v/>
      </c>
      <c r="AO249" s="227" t="str">
        <f>IF($B249="","",IF('Emissions (daily means)'!$BI249=0,"*",IF('Emissions (daily means)'!BE249="","*",'Emissions (daily means)'!BE249)))</f>
        <v/>
      </c>
      <c r="AP249" s="217"/>
      <c r="BI249" s="157" t="str">
        <f t="shared" si="103"/>
        <v/>
      </c>
      <c r="BJ249" s="157" t="str">
        <f t="shared" si="100"/>
        <v/>
      </c>
      <c r="BK249" s="66" t="str">
        <f t="shared" si="101"/>
        <v/>
      </c>
      <c r="BL249" s="65" t="str">
        <f t="shared" si="104"/>
        <v/>
      </c>
      <c r="BM249" s="64" t="str">
        <f t="shared" si="104"/>
        <v/>
      </c>
      <c r="BN249" s="64" t="str">
        <f t="shared" si="104"/>
        <v/>
      </c>
      <c r="BO249" s="64" t="str">
        <f t="shared" si="104"/>
        <v/>
      </c>
      <c r="BP249" s="65" t="str">
        <f t="shared" si="104"/>
        <v/>
      </c>
      <c r="BQ249" s="65" t="str">
        <f t="shared" si="104"/>
        <v/>
      </c>
      <c r="BR249" s="65" t="str">
        <f t="shared" si="104"/>
        <v/>
      </c>
      <c r="BS249" s="65" t="str">
        <f t="shared" si="104"/>
        <v/>
      </c>
      <c r="BT249" s="64" t="str">
        <f t="shared" si="104"/>
        <v/>
      </c>
      <c r="BU249" s="65" t="str">
        <f t="shared" si="104"/>
        <v/>
      </c>
      <c r="BV249" s="65" t="str">
        <f t="shared" si="104"/>
        <v/>
      </c>
      <c r="BW249" s="65" t="str">
        <f t="shared" si="105"/>
        <v/>
      </c>
      <c r="BX249" s="65" t="str">
        <f t="shared" si="105"/>
        <v/>
      </c>
      <c r="BY249" s="65" t="str">
        <f t="shared" si="105"/>
        <v/>
      </c>
      <c r="BZ249" s="169" t="str">
        <f t="shared" si="102"/>
        <v/>
      </c>
      <c r="CH249" s="157" t="str">
        <f t="shared" si="82"/>
        <v/>
      </c>
      <c r="CI249" s="157" t="str">
        <f t="shared" si="83"/>
        <v/>
      </c>
      <c r="CJ249" s="165" t="str">
        <f t="shared" si="84"/>
        <v/>
      </c>
      <c r="CK249" s="66" t="str">
        <f t="shared" si="85"/>
        <v/>
      </c>
      <c r="CL249" s="65" t="str">
        <f t="shared" si="86"/>
        <v/>
      </c>
      <c r="CM249" s="64" t="str">
        <f t="shared" si="87"/>
        <v/>
      </c>
      <c r="CN249" s="64" t="str">
        <f t="shared" si="88"/>
        <v/>
      </c>
      <c r="CO249" s="64" t="str">
        <f t="shared" si="89"/>
        <v/>
      </c>
      <c r="CP249" s="65" t="str">
        <f t="shared" si="90"/>
        <v/>
      </c>
      <c r="CQ249" s="65" t="str">
        <f t="shared" si="91"/>
        <v/>
      </c>
      <c r="CR249" s="65" t="str">
        <f t="shared" si="92"/>
        <v/>
      </c>
      <c r="CS249" s="65" t="str">
        <f t="shared" si="93"/>
        <v/>
      </c>
      <c r="CT249" s="64" t="str">
        <f t="shared" si="94"/>
        <v/>
      </c>
      <c r="CU249" s="65" t="str">
        <f t="shared" si="95"/>
        <v/>
      </c>
      <c r="CV249" s="65" t="str">
        <f t="shared" si="96"/>
        <v/>
      </c>
      <c r="CW249" s="65" t="str">
        <f t="shared" si="97"/>
        <v/>
      </c>
      <c r="CX249" s="65" t="str">
        <f t="shared" si="98"/>
        <v/>
      </c>
      <c r="CY249" s="65" t="str">
        <f t="shared" si="99"/>
        <v/>
      </c>
    </row>
    <row r="250" spans="2:103" x14ac:dyDescent="0.25">
      <c r="B250" s="213" t="str">
        <f>IF('Emissions (daily means)'!D250="","",'Emissions (daily means)'!D250)</f>
        <v/>
      </c>
      <c r="C250" s="213" t="str">
        <f>IF('Emissions (daily means)'!B250="","",'Emissions (daily means)'!B250)</f>
        <v/>
      </c>
      <c r="D250" s="214" t="str">
        <f>IF('Emissions (daily means)'!E250="","",'Emissions (daily means)'!E250)</f>
        <v/>
      </c>
      <c r="E250" s="215" t="str">
        <f>IF('Emissions (daily means)'!F250="","",'Emissions (daily means)'!F250)</f>
        <v/>
      </c>
      <c r="F250" s="216" t="str">
        <f>IF($B250="","",IF('Emissions (daily means)'!$BI250=0,"*",IF('Emissions (daily means)'!I250="","*",'Emissions (daily means)'!I250)))</f>
        <v/>
      </c>
      <c r="G250" s="217" t="str">
        <f>IF($B250="","",IF('Emissions (daily means)'!$BI250=0,"*",IF('Emissions (daily means)'!J250="","*",'Emissions (daily means)'!J250)))</f>
        <v/>
      </c>
      <c r="H250" s="216" t="str">
        <f>IF($B250="","",IF('Emissions (daily means)'!$BI250=0,"*",IF('Emissions (daily means)'!K250="","*",'Emissions (daily means)'!K250)))</f>
        <v/>
      </c>
      <c r="I250" s="217" t="str">
        <f>IF($B250="","",IF('Emissions (daily means)'!$BI250=0,"*",IF('Emissions (daily means)'!L250="","*",'Emissions (daily means)'!L250)))</f>
        <v/>
      </c>
      <c r="J250" s="216" t="str">
        <f>IF($B250="","",IF('Emissions (daily means)'!$BI250=0,"*",IF('Emissions (daily means)'!M250="","*",'Emissions (daily means)'!M250)))</f>
        <v/>
      </c>
      <c r="K250" s="216" t="str">
        <f>IF($B250="","",IF('Emissions (daily means)'!$BI250=0,"*",IF('Emissions (daily means)'!N250="","*",'Emissions (daily means)'!N250)))</f>
        <v/>
      </c>
      <c r="L250" s="218" t="str">
        <f>IF($B250="","",IF('Emissions (daily means)'!$BI250=0,"*",IF('Emissions (daily means)'!O250="","*",'Emissions (daily means)'!O250)))</f>
        <v/>
      </c>
      <c r="M250" s="213" t="str">
        <f>IF($B250="","",IF('Emissions (daily means)'!$BI250=0,"*",IF('Emissions (daily means)'!P250="","*",'Emissions (daily means)'!P250)))</f>
        <v/>
      </c>
      <c r="N250" s="216" t="str">
        <f>IF($B250="","",IF('Emissions (daily means)'!$BI250=0,"*",IF('Emissions (daily means)'!Q250="","*",'Emissions (daily means)'!Q250)))</f>
        <v/>
      </c>
      <c r="O250" s="216" t="str">
        <f>IF($B250="","",IF('Emissions (daily means)'!$BI250=0,"*",IF('Emissions (daily means)'!R250="","*",'Emissions (daily means)'!R250)))</f>
        <v/>
      </c>
      <c r="P250" s="216" t="str">
        <f>IF($B250="","",IF('Emissions (daily means)'!$BI250=0,"*",IF('Emissions (daily means)'!S250="","*",'Emissions (daily means)'!S250)))</f>
        <v/>
      </c>
      <c r="Q250" s="219" t="str">
        <f>IF($B250="","",IF('Emissions (daily means)'!$BI250=0,"*",IF('Emissions (daily means)'!T250="","*",'Emissions (daily means)'!T250)))</f>
        <v/>
      </c>
      <c r="R250" s="220" t="str">
        <f>IF($B250="","",IF('Emissions (daily means)'!$BI250=0,"*",IF('Emissions (daily means)'!U250="","*",'Emissions (daily means)'!U250)))</f>
        <v/>
      </c>
      <c r="S250" s="215" t="str">
        <f>IF($B250="","",IF('Emissions (daily means)'!$BI250=0,"*",IF('Emissions (daily means)'!V250="","*",'Emissions (daily means)'!V250)))</f>
        <v/>
      </c>
      <c r="T250" s="216" t="str">
        <f>IF($B250="","",IF('Emissions (daily means)'!$BI250=0,"*",IF('Emissions (daily means)'!W250="","*",'Emissions (daily means)'!W250)))</f>
        <v/>
      </c>
      <c r="U250" s="219" t="str">
        <f>IF($B250="","",IF('Emissions (daily means)'!$BI250=0,"*",IF('Emissions (daily means)'!X250="","*",'Emissions (daily means)'!X250)))</f>
        <v/>
      </c>
      <c r="V250" s="221" t="str">
        <f>IF($B250="","",IF('Emissions (daily means)'!$BI250=0,"*",IF('Emissions (daily means)'!Y250="","*",'Emissions (daily means)'!Y250)))</f>
        <v/>
      </c>
      <c r="W250" s="217" t="str">
        <f>IF($B250="","",IF('Emissions (daily means)'!$BI250=0,"*",IF('Emissions (daily means)'!Z250="","*",'Emissions (daily means)'!Z250)))</f>
        <v/>
      </c>
      <c r="X250" s="217" t="str">
        <f>IF($B250="","",IF('Emissions (daily means)'!$BI250=0,"*",IF('Emissions (daily means)'!AA250="","*",'Emissions (daily means)'!AA250)))</f>
        <v/>
      </c>
      <c r="Y250" s="219" t="str">
        <f>IF($B250="","",IF('Emissions (daily means)'!$BI250=0,"*",IF('Emissions (daily means)'!AB250="","*",'Emissions (daily means)'!AB250)))</f>
        <v/>
      </c>
      <c r="Z250" s="220" t="str">
        <f>IF($B250="","",IF('Emissions (daily means)'!$BI250=0,"*",IF('Emissions (daily means)'!AC250="","*",'Emissions (daily means)'!AC250)))</f>
        <v/>
      </c>
      <c r="AA250" s="216" t="str">
        <f>IF($B250="","",IF('Emissions (daily means)'!$BI250=0,"*",IF('Emissions (daily means)'!AD250="","*",'Emissions (daily means)'!AD250)))</f>
        <v/>
      </c>
      <c r="AB250" s="216" t="str">
        <f>IF($B250="","",IF('Emissions (daily means)'!$BI250=0,"*",IF('Emissions (daily means)'!AE250="","*",'Emissions (daily means)'!AE250)))</f>
        <v/>
      </c>
      <c r="AC250" s="216" t="str">
        <f>IF($B250="","",IF('Emissions (daily means)'!$BI250=0,"*",IF('Emissions (daily means)'!AF250="","*",'Emissions (daily means)'!AF250)))</f>
        <v/>
      </c>
      <c r="AD250" s="216" t="str">
        <f>IF($B250="","",IF('Emissions (daily means)'!$BI250=0,"*",IF('Emissions (daily means)'!AG250="","*",'Emissions (daily means)'!AG250)))</f>
        <v/>
      </c>
      <c r="AE250" s="216" t="str">
        <f>IF($B250="","",IF('Emissions (daily means)'!$BI250=0,"*",IF('Emissions (daily means)'!AH250="","*",'Emissions (daily means)'!AH250)))</f>
        <v/>
      </c>
      <c r="AF250" s="216" t="str">
        <f>IF($B250="","",IF('Emissions (daily means)'!$BI250=0,"*",IF('Emissions (daily means)'!AI250="","*",'Emissions (daily means)'!AI250)))</f>
        <v/>
      </c>
      <c r="AG250" s="216" t="str">
        <f>IF($B250="","",IF('Emissions (daily means)'!$BI250=0,"*",IF('Emissions (daily means)'!AJ250="","*",'Emissions (daily means)'!AJ250)))</f>
        <v/>
      </c>
      <c r="AH250" s="217" t="str">
        <f>IF($B250="","",IF('Emissions (daily means)'!$BI250=0,"*",IF('Emissions (daily means)'!AK250="","*",'Emissions (daily means)'!AK250)))</f>
        <v/>
      </c>
      <c r="AI250" s="220" t="str">
        <f>IF($B250="","",IF('Emissions (daily means)'!$BI250=0,"*",IF('Emissions (daily means)'!AL250="","*",'Emissions (daily means)'!AL250)))</f>
        <v/>
      </c>
      <c r="AJ250" s="216" t="str">
        <f>IF($B250="","",IF('Emissions (daily means)'!$BI250=0,"*",IF('Emissions (daily means)'!AM250="","*",'Emissions (daily means)'!AM250)))</f>
        <v/>
      </c>
      <c r="AK250" s="223" t="str">
        <f>IF($B250="","",IF('Emissions (daily means)'!$BI250=0,"*",IF('Emissions (daily means)'!AN250="","*",'Emissions (daily means)'!AN250)))</f>
        <v/>
      </c>
      <c r="AL250" s="224" t="str">
        <f>IF($B250="","",IF('Emissions (daily means)'!$BI250=0,"*",IF('Emissions (daily means)'!AO250="","*",'Emissions (daily means)'!AO250)))</f>
        <v/>
      </c>
      <c r="AM250" s="228" t="str">
        <f>IF($B250="","",IF('Emissions (daily means)'!$BI250=0,"*",IF('Emissions (daily means)'!BC250="","*",'Emissions (daily means)'!BC250)))</f>
        <v/>
      </c>
      <c r="AN250" s="229" t="str">
        <f>IF($B250="","",IF('Emissions (daily means)'!$BI250=0,"*",IF('Emissions (daily means)'!BD250="","*",'Emissions (daily means)'!BD250)))</f>
        <v/>
      </c>
      <c r="AO250" s="230" t="str">
        <f>IF($B250="","",IF('Emissions (daily means)'!$BI250=0,"*",IF('Emissions (daily means)'!BE250="","*",'Emissions (daily means)'!BE250)))</f>
        <v/>
      </c>
      <c r="BI250" s="157" t="str">
        <f t="shared" si="103"/>
        <v/>
      </c>
      <c r="BJ250" s="157" t="str">
        <f t="shared" si="100"/>
        <v/>
      </c>
      <c r="BK250" s="66" t="str">
        <f t="shared" si="101"/>
        <v/>
      </c>
      <c r="BL250" s="65" t="str">
        <f t="shared" si="104"/>
        <v/>
      </c>
      <c r="BM250" s="64" t="str">
        <f t="shared" si="104"/>
        <v/>
      </c>
      <c r="BN250" s="64" t="str">
        <f t="shared" si="104"/>
        <v/>
      </c>
      <c r="BO250" s="64" t="str">
        <f t="shared" si="104"/>
        <v/>
      </c>
      <c r="BP250" s="65" t="str">
        <f t="shared" si="104"/>
        <v/>
      </c>
      <c r="BQ250" s="65" t="str">
        <f t="shared" ref="BQ250:BV254" si="106">IF($BI250="","",IF(AY250="","",AY250))</f>
        <v/>
      </c>
      <c r="BR250" s="65" t="str">
        <f t="shared" si="106"/>
        <v/>
      </c>
      <c r="BS250" s="65" t="str">
        <f t="shared" si="106"/>
        <v/>
      </c>
      <c r="BT250" s="64" t="str">
        <f t="shared" si="106"/>
        <v/>
      </c>
      <c r="BU250" s="65" t="str">
        <f t="shared" si="106"/>
        <v/>
      </c>
      <c r="BV250" s="65" t="str">
        <f t="shared" si="106"/>
        <v/>
      </c>
      <c r="BW250" s="65" t="str">
        <f t="shared" si="105"/>
        <v/>
      </c>
      <c r="BX250" s="65" t="str">
        <f t="shared" si="105"/>
        <v/>
      </c>
      <c r="BY250" s="65" t="str">
        <f t="shared" si="105"/>
        <v/>
      </c>
      <c r="BZ250" s="169" t="str">
        <f t="shared" si="102"/>
        <v/>
      </c>
      <c r="CH250" s="157" t="str">
        <f t="shared" si="82"/>
        <v/>
      </c>
      <c r="CI250" s="157" t="str">
        <f t="shared" si="83"/>
        <v/>
      </c>
      <c r="CJ250" s="165" t="str">
        <f t="shared" si="84"/>
        <v/>
      </c>
      <c r="CK250" s="66" t="str">
        <f t="shared" si="85"/>
        <v/>
      </c>
      <c r="CL250" s="65" t="str">
        <f t="shared" si="86"/>
        <v/>
      </c>
      <c r="CM250" s="64" t="str">
        <f t="shared" si="87"/>
        <v/>
      </c>
      <c r="CN250" s="64" t="str">
        <f t="shared" si="88"/>
        <v/>
      </c>
      <c r="CO250" s="64" t="str">
        <f t="shared" si="89"/>
        <v/>
      </c>
      <c r="CP250" s="65" t="str">
        <f t="shared" si="90"/>
        <v/>
      </c>
      <c r="CQ250" s="65" t="str">
        <f t="shared" si="91"/>
        <v/>
      </c>
      <c r="CR250" s="65" t="str">
        <f t="shared" si="92"/>
        <v/>
      </c>
      <c r="CS250" s="65" t="str">
        <f t="shared" si="93"/>
        <v/>
      </c>
      <c r="CT250" s="64" t="str">
        <f t="shared" si="94"/>
        <v/>
      </c>
      <c r="CU250" s="65" t="str">
        <f t="shared" si="95"/>
        <v/>
      </c>
      <c r="CV250" s="65" t="str">
        <f t="shared" si="96"/>
        <v/>
      </c>
      <c r="CW250" s="65" t="str">
        <f t="shared" si="97"/>
        <v/>
      </c>
      <c r="CX250" s="65" t="str">
        <f t="shared" si="98"/>
        <v/>
      </c>
      <c r="CY250" s="65" t="str">
        <f t="shared" si="99"/>
        <v/>
      </c>
    </row>
    <row r="251" spans="2:103" x14ac:dyDescent="0.25">
      <c r="B251" s="213" t="str">
        <f>IF('Emissions (daily means)'!D251="","",'Emissions (daily means)'!D251)</f>
        <v/>
      </c>
      <c r="C251" s="213" t="str">
        <f>IF('Emissions (daily means)'!B251="","",'Emissions (daily means)'!B251)</f>
        <v/>
      </c>
      <c r="D251" s="214" t="str">
        <f>IF('Emissions (daily means)'!E251="","",'Emissions (daily means)'!E251)</f>
        <v/>
      </c>
      <c r="E251" s="215" t="str">
        <f>IF('Emissions (daily means)'!F251="","",'Emissions (daily means)'!F251)</f>
        <v/>
      </c>
      <c r="F251" s="216" t="str">
        <f>IF($B251="","",IF('Emissions (daily means)'!$BI251=0,"*",IF('Emissions (daily means)'!I251="","*",'Emissions (daily means)'!I251)))</f>
        <v/>
      </c>
      <c r="G251" s="217" t="str">
        <f>IF($B251="","",IF('Emissions (daily means)'!$BI251=0,"*",IF('Emissions (daily means)'!J251="","*",'Emissions (daily means)'!J251)))</f>
        <v/>
      </c>
      <c r="H251" s="216" t="str">
        <f>IF($B251="","",IF('Emissions (daily means)'!$BI251=0,"*",IF('Emissions (daily means)'!K251="","*",'Emissions (daily means)'!K251)))</f>
        <v/>
      </c>
      <c r="I251" s="217" t="str">
        <f>IF($B251="","",IF('Emissions (daily means)'!$BI251=0,"*",IF('Emissions (daily means)'!L251="","*",'Emissions (daily means)'!L251)))</f>
        <v/>
      </c>
      <c r="J251" s="216" t="str">
        <f>IF($B251="","",IF('Emissions (daily means)'!$BI251=0,"*",IF('Emissions (daily means)'!M251="","*",'Emissions (daily means)'!M251)))</f>
        <v/>
      </c>
      <c r="K251" s="216" t="str">
        <f>IF($B251="","",IF('Emissions (daily means)'!$BI251=0,"*",IF('Emissions (daily means)'!N251="","*",'Emissions (daily means)'!N251)))</f>
        <v/>
      </c>
      <c r="L251" s="218" t="str">
        <f>IF($B251="","",IF('Emissions (daily means)'!$BI251=0,"*",IF('Emissions (daily means)'!O251="","*",'Emissions (daily means)'!O251)))</f>
        <v/>
      </c>
      <c r="M251" s="213" t="str">
        <f>IF($B251="","",IF('Emissions (daily means)'!$BI251=0,"*",IF('Emissions (daily means)'!P251="","*",'Emissions (daily means)'!P251)))</f>
        <v/>
      </c>
      <c r="N251" s="216" t="str">
        <f>IF($B251="","",IF('Emissions (daily means)'!$BI251=0,"*",IF('Emissions (daily means)'!Q251="","*",'Emissions (daily means)'!Q251)))</f>
        <v/>
      </c>
      <c r="O251" s="216" t="str">
        <f>IF($B251="","",IF('Emissions (daily means)'!$BI251=0,"*",IF('Emissions (daily means)'!R251="","*",'Emissions (daily means)'!R251)))</f>
        <v/>
      </c>
      <c r="P251" s="216" t="str">
        <f>IF($B251="","",IF('Emissions (daily means)'!$BI251=0,"*",IF('Emissions (daily means)'!S251="","*",'Emissions (daily means)'!S251)))</f>
        <v/>
      </c>
      <c r="Q251" s="219" t="str">
        <f>IF($B251="","",IF('Emissions (daily means)'!$BI251=0,"*",IF('Emissions (daily means)'!T251="","*",'Emissions (daily means)'!T251)))</f>
        <v/>
      </c>
      <c r="R251" s="220" t="str">
        <f>IF($B251="","",IF('Emissions (daily means)'!$BI251=0,"*",IF('Emissions (daily means)'!U251="","*",'Emissions (daily means)'!U251)))</f>
        <v/>
      </c>
      <c r="S251" s="215" t="str">
        <f>IF($B251="","",IF('Emissions (daily means)'!$BI251=0,"*",IF('Emissions (daily means)'!V251="","*",'Emissions (daily means)'!V251)))</f>
        <v/>
      </c>
      <c r="T251" s="216" t="str">
        <f>IF($B251="","",IF('Emissions (daily means)'!$BI251=0,"*",IF('Emissions (daily means)'!W251="","*",'Emissions (daily means)'!W251)))</f>
        <v/>
      </c>
      <c r="U251" s="219" t="str">
        <f>IF($B251="","",IF('Emissions (daily means)'!$BI251=0,"*",IF('Emissions (daily means)'!X251="","*",'Emissions (daily means)'!X251)))</f>
        <v/>
      </c>
      <c r="V251" s="221" t="str">
        <f>IF($B251="","",IF('Emissions (daily means)'!$BI251=0,"*",IF('Emissions (daily means)'!Y251="","*",'Emissions (daily means)'!Y251)))</f>
        <v/>
      </c>
      <c r="W251" s="217" t="str">
        <f>IF($B251="","",IF('Emissions (daily means)'!$BI251=0,"*",IF('Emissions (daily means)'!Z251="","*",'Emissions (daily means)'!Z251)))</f>
        <v/>
      </c>
      <c r="X251" s="217" t="str">
        <f>IF($B251="","",IF('Emissions (daily means)'!$BI251=0,"*",IF('Emissions (daily means)'!AA251="","*",'Emissions (daily means)'!AA251)))</f>
        <v/>
      </c>
      <c r="Y251" s="219" t="str">
        <f>IF($B251="","",IF('Emissions (daily means)'!$BI251=0,"*",IF('Emissions (daily means)'!AB251="","*",'Emissions (daily means)'!AB251)))</f>
        <v/>
      </c>
      <c r="Z251" s="220" t="str">
        <f>IF($B251="","",IF('Emissions (daily means)'!$BI251=0,"*",IF('Emissions (daily means)'!AC251="","*",'Emissions (daily means)'!AC251)))</f>
        <v/>
      </c>
      <c r="AA251" s="216" t="str">
        <f>IF($B251="","",IF('Emissions (daily means)'!$BI251=0,"*",IF('Emissions (daily means)'!AD251="","*",'Emissions (daily means)'!AD251)))</f>
        <v/>
      </c>
      <c r="AB251" s="216" t="str">
        <f>IF($B251="","",IF('Emissions (daily means)'!$BI251=0,"*",IF('Emissions (daily means)'!AE251="","*",'Emissions (daily means)'!AE251)))</f>
        <v/>
      </c>
      <c r="AC251" s="216" t="str">
        <f>IF($B251="","",IF('Emissions (daily means)'!$BI251=0,"*",IF('Emissions (daily means)'!AF251="","*",'Emissions (daily means)'!AF251)))</f>
        <v/>
      </c>
      <c r="AD251" s="216" t="str">
        <f>IF($B251="","",IF('Emissions (daily means)'!$BI251=0,"*",IF('Emissions (daily means)'!AG251="","*",'Emissions (daily means)'!AG251)))</f>
        <v/>
      </c>
      <c r="AE251" s="216" t="str">
        <f>IF($B251="","",IF('Emissions (daily means)'!$BI251=0,"*",IF('Emissions (daily means)'!AH251="","*",'Emissions (daily means)'!AH251)))</f>
        <v/>
      </c>
      <c r="AF251" s="216" t="str">
        <f>IF($B251="","",IF('Emissions (daily means)'!$BI251=0,"*",IF('Emissions (daily means)'!AI251="","*",'Emissions (daily means)'!AI251)))</f>
        <v/>
      </c>
      <c r="AG251" s="216" t="str">
        <f>IF($B251="","",IF('Emissions (daily means)'!$BI251=0,"*",IF('Emissions (daily means)'!AJ251="","*",'Emissions (daily means)'!AJ251)))</f>
        <v/>
      </c>
      <c r="AH251" s="217" t="str">
        <f>IF($B251="","",IF('Emissions (daily means)'!$BI251=0,"*",IF('Emissions (daily means)'!AK251="","*",'Emissions (daily means)'!AK251)))</f>
        <v/>
      </c>
      <c r="AI251" s="220" t="str">
        <f>IF($B251="","",IF('Emissions (daily means)'!$BI251=0,"*",IF('Emissions (daily means)'!AL251="","*",'Emissions (daily means)'!AL251)))</f>
        <v/>
      </c>
      <c r="AJ251" s="216" t="str">
        <f>IF($B251="","",IF('Emissions (daily means)'!$BI251=0,"*",IF('Emissions (daily means)'!AM251="","*",'Emissions (daily means)'!AM251)))</f>
        <v/>
      </c>
      <c r="AK251" s="223" t="str">
        <f>IF($B251="","",IF('Emissions (daily means)'!$BI251=0,"*",IF('Emissions (daily means)'!AN251="","*",'Emissions (daily means)'!AN251)))</f>
        <v/>
      </c>
      <c r="AL251" s="224" t="str">
        <f>IF($B251="","",IF('Emissions (daily means)'!$BI251=0,"*",IF('Emissions (daily means)'!AO251="","*",'Emissions (daily means)'!AO251)))</f>
        <v/>
      </c>
      <c r="AM251" s="228" t="str">
        <f>IF($B251="","",IF('Emissions (daily means)'!$BI251=0,"*",IF('Emissions (daily means)'!BC251="","*",'Emissions (daily means)'!BC251)))</f>
        <v/>
      </c>
      <c r="AN251" s="229" t="str">
        <f>IF($B251="","",IF('Emissions (daily means)'!$BI251=0,"*",IF('Emissions (daily means)'!BD251="","*",'Emissions (daily means)'!BD251)))</f>
        <v/>
      </c>
      <c r="AO251" s="230" t="str">
        <f>IF($B251="","",IF('Emissions (daily means)'!$BI251=0,"*",IF('Emissions (daily means)'!BE251="","*",'Emissions (daily means)'!BE251)))</f>
        <v/>
      </c>
      <c r="BI251" s="157" t="str">
        <f t="shared" si="103"/>
        <v/>
      </c>
      <c r="BJ251" s="157" t="str">
        <f t="shared" si="100"/>
        <v/>
      </c>
      <c r="BK251" s="66" t="str">
        <f t="shared" si="101"/>
        <v/>
      </c>
      <c r="BL251" s="65" t="str">
        <f t="shared" ref="BL251:BP254" si="107">IF($BI251="","",IF(AT251="","",AT251))</f>
        <v/>
      </c>
      <c r="BM251" s="64" t="str">
        <f t="shared" si="107"/>
        <v/>
      </c>
      <c r="BN251" s="64" t="str">
        <f t="shared" si="107"/>
        <v/>
      </c>
      <c r="BO251" s="64" t="str">
        <f t="shared" si="107"/>
        <v/>
      </c>
      <c r="BP251" s="65" t="str">
        <f t="shared" si="107"/>
        <v/>
      </c>
      <c r="BQ251" s="65" t="str">
        <f t="shared" si="106"/>
        <v/>
      </c>
      <c r="BR251" s="65" t="str">
        <f t="shared" si="106"/>
        <v/>
      </c>
      <c r="BS251" s="65" t="str">
        <f t="shared" si="106"/>
        <v/>
      </c>
      <c r="BT251" s="64" t="str">
        <f t="shared" si="106"/>
        <v/>
      </c>
      <c r="BU251" s="65" t="str">
        <f t="shared" si="106"/>
        <v/>
      </c>
      <c r="BV251" s="65" t="str">
        <f t="shared" si="106"/>
        <v/>
      </c>
      <c r="BW251" s="65" t="str">
        <f t="shared" si="105"/>
        <v/>
      </c>
      <c r="BX251" s="65" t="str">
        <f t="shared" si="105"/>
        <v/>
      </c>
      <c r="BY251" s="65" t="str">
        <f t="shared" si="105"/>
        <v/>
      </c>
      <c r="BZ251" s="169" t="str">
        <f t="shared" si="102"/>
        <v/>
      </c>
      <c r="CH251" s="157" t="str">
        <f t="shared" si="82"/>
        <v/>
      </c>
      <c r="CI251" s="157" t="str">
        <f t="shared" si="83"/>
        <v/>
      </c>
      <c r="CJ251" s="165" t="str">
        <f t="shared" si="84"/>
        <v/>
      </c>
      <c r="CK251" s="66" t="str">
        <f t="shared" si="85"/>
        <v/>
      </c>
      <c r="CL251" s="65" t="str">
        <f t="shared" si="86"/>
        <v/>
      </c>
      <c r="CM251" s="64" t="str">
        <f t="shared" si="87"/>
        <v/>
      </c>
      <c r="CN251" s="64" t="str">
        <f t="shared" si="88"/>
        <v/>
      </c>
      <c r="CO251" s="64" t="str">
        <f t="shared" si="89"/>
        <v/>
      </c>
      <c r="CP251" s="65" t="str">
        <f t="shared" si="90"/>
        <v/>
      </c>
      <c r="CQ251" s="65" t="str">
        <f t="shared" si="91"/>
        <v/>
      </c>
      <c r="CR251" s="65" t="str">
        <f t="shared" si="92"/>
        <v/>
      </c>
      <c r="CS251" s="65" t="str">
        <f t="shared" si="93"/>
        <v/>
      </c>
      <c r="CT251" s="64" t="str">
        <f t="shared" si="94"/>
        <v/>
      </c>
      <c r="CU251" s="65" t="str">
        <f t="shared" si="95"/>
        <v/>
      </c>
      <c r="CV251" s="65" t="str">
        <f t="shared" si="96"/>
        <v/>
      </c>
      <c r="CW251" s="65" t="str">
        <f t="shared" si="97"/>
        <v/>
      </c>
      <c r="CX251" s="65" t="str">
        <f t="shared" si="98"/>
        <v/>
      </c>
      <c r="CY251" s="65" t="str">
        <f t="shared" si="99"/>
        <v/>
      </c>
    </row>
    <row r="252" spans="2:103" x14ac:dyDescent="0.25">
      <c r="B252" s="213" t="str">
        <f>IF('Emissions (daily means)'!D252="","",'Emissions (daily means)'!D252)</f>
        <v/>
      </c>
      <c r="C252" s="213" t="str">
        <f>IF('Emissions (daily means)'!B252="","",'Emissions (daily means)'!B252)</f>
        <v/>
      </c>
      <c r="D252" s="214" t="str">
        <f>IF('Emissions (daily means)'!E252="","",'Emissions (daily means)'!E252)</f>
        <v/>
      </c>
      <c r="E252" s="215" t="str">
        <f>IF('Emissions (daily means)'!F252="","",'Emissions (daily means)'!F252)</f>
        <v/>
      </c>
      <c r="F252" s="216" t="str">
        <f>IF($B252="","",IF('Emissions (daily means)'!$BI252=0,"*",IF('Emissions (daily means)'!I252="","*",'Emissions (daily means)'!I252)))</f>
        <v/>
      </c>
      <c r="G252" s="217" t="str">
        <f>IF($B252="","",IF('Emissions (daily means)'!$BI252=0,"*",IF('Emissions (daily means)'!J252="","*",'Emissions (daily means)'!J252)))</f>
        <v/>
      </c>
      <c r="H252" s="216" t="str">
        <f>IF($B252="","",IF('Emissions (daily means)'!$BI252=0,"*",IF('Emissions (daily means)'!K252="","*",'Emissions (daily means)'!K252)))</f>
        <v/>
      </c>
      <c r="I252" s="217" t="str">
        <f>IF($B252="","",IF('Emissions (daily means)'!$BI252=0,"*",IF('Emissions (daily means)'!L252="","*",'Emissions (daily means)'!L252)))</f>
        <v/>
      </c>
      <c r="J252" s="216" t="str">
        <f>IF($B252="","",IF('Emissions (daily means)'!$BI252=0,"*",IF('Emissions (daily means)'!M252="","*",'Emissions (daily means)'!M252)))</f>
        <v/>
      </c>
      <c r="K252" s="216" t="str">
        <f>IF($B252="","",IF('Emissions (daily means)'!$BI252=0,"*",IF('Emissions (daily means)'!N252="","*",'Emissions (daily means)'!N252)))</f>
        <v/>
      </c>
      <c r="L252" s="218" t="str">
        <f>IF($B252="","",IF('Emissions (daily means)'!$BI252=0,"*",IF('Emissions (daily means)'!O252="","*",'Emissions (daily means)'!O252)))</f>
        <v/>
      </c>
      <c r="M252" s="213" t="str">
        <f>IF($B252="","",IF('Emissions (daily means)'!$BI252=0,"*",IF('Emissions (daily means)'!P252="","*",'Emissions (daily means)'!P252)))</f>
        <v/>
      </c>
      <c r="N252" s="216" t="str">
        <f>IF($B252="","",IF('Emissions (daily means)'!$BI252=0,"*",IF('Emissions (daily means)'!Q252="","*",'Emissions (daily means)'!Q252)))</f>
        <v/>
      </c>
      <c r="O252" s="216" t="str">
        <f>IF($B252="","",IF('Emissions (daily means)'!$BI252=0,"*",IF('Emissions (daily means)'!R252="","*",'Emissions (daily means)'!R252)))</f>
        <v/>
      </c>
      <c r="P252" s="216" t="str">
        <f>IF($B252="","",IF('Emissions (daily means)'!$BI252=0,"*",IF('Emissions (daily means)'!S252="","*",'Emissions (daily means)'!S252)))</f>
        <v/>
      </c>
      <c r="Q252" s="219" t="str">
        <f>IF($B252="","",IF('Emissions (daily means)'!$BI252=0,"*",IF('Emissions (daily means)'!T252="","*",'Emissions (daily means)'!T252)))</f>
        <v/>
      </c>
      <c r="R252" s="220" t="str">
        <f>IF($B252="","",IF('Emissions (daily means)'!$BI252=0,"*",IF('Emissions (daily means)'!U252="","*",'Emissions (daily means)'!U252)))</f>
        <v/>
      </c>
      <c r="S252" s="215" t="str">
        <f>IF($B252="","",IF('Emissions (daily means)'!$BI252=0,"*",IF('Emissions (daily means)'!V252="","*",'Emissions (daily means)'!V252)))</f>
        <v/>
      </c>
      <c r="T252" s="216" t="str">
        <f>IF($B252="","",IF('Emissions (daily means)'!$BI252=0,"*",IF('Emissions (daily means)'!W252="","*",'Emissions (daily means)'!W252)))</f>
        <v/>
      </c>
      <c r="U252" s="219" t="str">
        <f>IF($B252="","",IF('Emissions (daily means)'!$BI252=0,"*",IF('Emissions (daily means)'!X252="","*",'Emissions (daily means)'!X252)))</f>
        <v/>
      </c>
      <c r="V252" s="221" t="str">
        <f>IF($B252="","",IF('Emissions (daily means)'!$BI252=0,"*",IF('Emissions (daily means)'!Y252="","*",'Emissions (daily means)'!Y252)))</f>
        <v/>
      </c>
      <c r="W252" s="217" t="str">
        <f>IF($B252="","",IF('Emissions (daily means)'!$BI252=0,"*",IF('Emissions (daily means)'!Z252="","*",'Emissions (daily means)'!Z252)))</f>
        <v/>
      </c>
      <c r="X252" s="217" t="str">
        <f>IF($B252="","",IF('Emissions (daily means)'!$BI252=0,"*",IF('Emissions (daily means)'!AA252="","*",'Emissions (daily means)'!AA252)))</f>
        <v/>
      </c>
      <c r="Y252" s="219" t="str">
        <f>IF($B252="","",IF('Emissions (daily means)'!$BI252=0,"*",IF('Emissions (daily means)'!AB252="","*",'Emissions (daily means)'!AB252)))</f>
        <v/>
      </c>
      <c r="Z252" s="220" t="str">
        <f>IF($B252="","",IF('Emissions (daily means)'!$BI252=0,"*",IF('Emissions (daily means)'!AC252="","*",'Emissions (daily means)'!AC252)))</f>
        <v/>
      </c>
      <c r="AA252" s="216" t="str">
        <f>IF($B252="","",IF('Emissions (daily means)'!$BI252=0,"*",IF('Emissions (daily means)'!AD252="","*",'Emissions (daily means)'!AD252)))</f>
        <v/>
      </c>
      <c r="AB252" s="216" t="str">
        <f>IF($B252="","",IF('Emissions (daily means)'!$BI252=0,"*",IF('Emissions (daily means)'!AE252="","*",'Emissions (daily means)'!AE252)))</f>
        <v/>
      </c>
      <c r="AC252" s="216" t="str">
        <f>IF($B252="","",IF('Emissions (daily means)'!$BI252=0,"*",IF('Emissions (daily means)'!AF252="","*",'Emissions (daily means)'!AF252)))</f>
        <v/>
      </c>
      <c r="AD252" s="216" t="str">
        <f>IF($B252="","",IF('Emissions (daily means)'!$BI252=0,"*",IF('Emissions (daily means)'!AG252="","*",'Emissions (daily means)'!AG252)))</f>
        <v/>
      </c>
      <c r="AE252" s="216" t="str">
        <f>IF($B252="","",IF('Emissions (daily means)'!$BI252=0,"*",IF('Emissions (daily means)'!AH252="","*",'Emissions (daily means)'!AH252)))</f>
        <v/>
      </c>
      <c r="AF252" s="216" t="str">
        <f>IF($B252="","",IF('Emissions (daily means)'!$BI252=0,"*",IF('Emissions (daily means)'!AI252="","*",'Emissions (daily means)'!AI252)))</f>
        <v/>
      </c>
      <c r="AG252" s="216" t="str">
        <f>IF($B252="","",IF('Emissions (daily means)'!$BI252=0,"*",IF('Emissions (daily means)'!AJ252="","*",'Emissions (daily means)'!AJ252)))</f>
        <v/>
      </c>
      <c r="AH252" s="217" t="str">
        <f>IF($B252="","",IF('Emissions (daily means)'!$BI252=0,"*",IF('Emissions (daily means)'!AK252="","*",'Emissions (daily means)'!AK252)))</f>
        <v/>
      </c>
      <c r="AI252" s="220" t="str">
        <f>IF($B252="","",IF('Emissions (daily means)'!$BI252=0,"*",IF('Emissions (daily means)'!AL252="","*",'Emissions (daily means)'!AL252)))</f>
        <v/>
      </c>
      <c r="AJ252" s="216" t="str">
        <f>IF($B252="","",IF('Emissions (daily means)'!$BI252=0,"*",IF('Emissions (daily means)'!AM252="","*",'Emissions (daily means)'!AM252)))</f>
        <v/>
      </c>
      <c r="AK252" s="223" t="str">
        <f>IF($B252="","",IF('Emissions (daily means)'!$BI252=0,"*",IF('Emissions (daily means)'!AN252="","*",'Emissions (daily means)'!AN252)))</f>
        <v/>
      </c>
      <c r="AL252" s="224" t="str">
        <f>IF($B252="","",IF('Emissions (daily means)'!$BI252=0,"*",IF('Emissions (daily means)'!AO252="","*",'Emissions (daily means)'!AO252)))</f>
        <v/>
      </c>
      <c r="AM252" s="228" t="str">
        <f>IF($B252="","",IF('Emissions (daily means)'!$BI252=0,"*",IF('Emissions (daily means)'!BC252="","*",'Emissions (daily means)'!BC252)))</f>
        <v/>
      </c>
      <c r="AN252" s="229" t="str">
        <f>IF($B252="","",IF('Emissions (daily means)'!$BI252=0,"*",IF('Emissions (daily means)'!BD252="","*",'Emissions (daily means)'!BD252)))</f>
        <v/>
      </c>
      <c r="AO252" s="230" t="str">
        <f>IF($B252="","",IF('Emissions (daily means)'!$BI252=0,"*",IF('Emissions (daily means)'!BE252="","*",'Emissions (daily means)'!BE252)))</f>
        <v/>
      </c>
      <c r="BI252" s="157" t="str">
        <f t="shared" si="103"/>
        <v/>
      </c>
      <c r="BJ252" s="157" t="str">
        <f t="shared" si="100"/>
        <v/>
      </c>
      <c r="BK252" s="66" t="str">
        <f t="shared" si="101"/>
        <v/>
      </c>
      <c r="BL252" s="65" t="str">
        <f t="shared" si="107"/>
        <v/>
      </c>
      <c r="BM252" s="64" t="str">
        <f t="shared" si="107"/>
        <v/>
      </c>
      <c r="BN252" s="64" t="str">
        <f t="shared" si="107"/>
        <v/>
      </c>
      <c r="BO252" s="64" t="str">
        <f t="shared" si="107"/>
        <v/>
      </c>
      <c r="BP252" s="65" t="str">
        <f t="shared" si="107"/>
        <v/>
      </c>
      <c r="BQ252" s="65" t="str">
        <f t="shared" si="106"/>
        <v/>
      </c>
      <c r="BR252" s="65" t="str">
        <f t="shared" si="106"/>
        <v/>
      </c>
      <c r="BS252" s="65" t="str">
        <f t="shared" si="106"/>
        <v/>
      </c>
      <c r="BT252" s="64" t="str">
        <f t="shared" si="106"/>
        <v/>
      </c>
      <c r="BU252" s="65" t="str">
        <f t="shared" si="106"/>
        <v/>
      </c>
      <c r="BV252" s="65" t="str">
        <f t="shared" si="106"/>
        <v/>
      </c>
      <c r="BW252" s="65" t="str">
        <f t="shared" si="105"/>
        <v/>
      </c>
      <c r="BX252" s="65" t="str">
        <f t="shared" si="105"/>
        <v/>
      </c>
      <c r="BY252" s="65" t="str">
        <f t="shared" si="105"/>
        <v/>
      </c>
      <c r="BZ252" s="169" t="str">
        <f t="shared" si="102"/>
        <v/>
      </c>
      <c r="CH252" s="157" t="str">
        <f t="shared" si="82"/>
        <v/>
      </c>
      <c r="CI252" s="157" t="str">
        <f t="shared" si="83"/>
        <v/>
      </c>
      <c r="CJ252" s="165" t="str">
        <f t="shared" si="84"/>
        <v/>
      </c>
      <c r="CK252" s="66" t="str">
        <f t="shared" si="85"/>
        <v/>
      </c>
      <c r="CL252" s="65" t="str">
        <f t="shared" si="86"/>
        <v/>
      </c>
      <c r="CM252" s="64" t="str">
        <f t="shared" si="87"/>
        <v/>
      </c>
      <c r="CN252" s="64" t="str">
        <f t="shared" si="88"/>
        <v/>
      </c>
      <c r="CO252" s="64" t="str">
        <f t="shared" si="89"/>
        <v/>
      </c>
      <c r="CP252" s="65" t="str">
        <f t="shared" si="90"/>
        <v/>
      </c>
      <c r="CQ252" s="65" t="str">
        <f t="shared" si="91"/>
        <v/>
      </c>
      <c r="CR252" s="65" t="str">
        <f t="shared" si="92"/>
        <v/>
      </c>
      <c r="CS252" s="65" t="str">
        <f t="shared" si="93"/>
        <v/>
      </c>
      <c r="CT252" s="64" t="str">
        <f t="shared" si="94"/>
        <v/>
      </c>
      <c r="CU252" s="65" t="str">
        <f t="shared" si="95"/>
        <v/>
      </c>
      <c r="CV252" s="65" t="str">
        <f t="shared" si="96"/>
        <v/>
      </c>
      <c r="CW252" s="65" t="str">
        <f t="shared" si="97"/>
        <v/>
      </c>
      <c r="CX252" s="65" t="str">
        <f t="shared" si="98"/>
        <v/>
      </c>
      <c r="CY252" s="65" t="str">
        <f t="shared" si="99"/>
        <v/>
      </c>
    </row>
    <row r="253" spans="2:103" x14ac:dyDescent="0.25">
      <c r="B253" s="213" t="str">
        <f>IF('Emissions (daily means)'!D253="","",'Emissions (daily means)'!D253)</f>
        <v/>
      </c>
      <c r="C253" s="213" t="str">
        <f>IF('Emissions (daily means)'!B253="","",'Emissions (daily means)'!B253)</f>
        <v/>
      </c>
      <c r="D253" s="214" t="str">
        <f>IF('Emissions (daily means)'!E253="","",'Emissions (daily means)'!E253)</f>
        <v/>
      </c>
      <c r="E253" s="215" t="str">
        <f>IF('Emissions (daily means)'!F253="","",'Emissions (daily means)'!F253)</f>
        <v/>
      </c>
      <c r="F253" s="216" t="str">
        <f>IF($B253="","",IF('Emissions (daily means)'!$BI253=0,"*",IF('Emissions (daily means)'!I253="","*",'Emissions (daily means)'!I253)))</f>
        <v/>
      </c>
      <c r="G253" s="217" t="str">
        <f>IF($B253="","",IF('Emissions (daily means)'!$BI253=0,"*",IF('Emissions (daily means)'!J253="","*",'Emissions (daily means)'!J253)))</f>
        <v/>
      </c>
      <c r="H253" s="216" t="str">
        <f>IF($B253="","",IF('Emissions (daily means)'!$BI253=0,"*",IF('Emissions (daily means)'!K253="","*",'Emissions (daily means)'!K253)))</f>
        <v/>
      </c>
      <c r="I253" s="217" t="str">
        <f>IF($B253="","",IF('Emissions (daily means)'!$BI253=0,"*",IF('Emissions (daily means)'!L253="","*",'Emissions (daily means)'!L253)))</f>
        <v/>
      </c>
      <c r="J253" s="216" t="str">
        <f>IF($B253="","",IF('Emissions (daily means)'!$BI253=0,"*",IF('Emissions (daily means)'!M253="","*",'Emissions (daily means)'!M253)))</f>
        <v/>
      </c>
      <c r="K253" s="216" t="str">
        <f>IF($B253="","",IF('Emissions (daily means)'!$BI253=0,"*",IF('Emissions (daily means)'!N253="","*",'Emissions (daily means)'!N253)))</f>
        <v/>
      </c>
      <c r="L253" s="218" t="str">
        <f>IF($B253="","",IF('Emissions (daily means)'!$BI253=0,"*",IF('Emissions (daily means)'!O253="","*",'Emissions (daily means)'!O253)))</f>
        <v/>
      </c>
      <c r="M253" s="213" t="str">
        <f>IF($B253="","",IF('Emissions (daily means)'!$BI253=0,"*",IF('Emissions (daily means)'!P253="","*",'Emissions (daily means)'!P253)))</f>
        <v/>
      </c>
      <c r="N253" s="216" t="str">
        <f>IF($B253="","",IF('Emissions (daily means)'!$BI253=0,"*",IF('Emissions (daily means)'!Q253="","*",'Emissions (daily means)'!Q253)))</f>
        <v/>
      </c>
      <c r="O253" s="216" t="str">
        <f>IF($B253="","",IF('Emissions (daily means)'!$BI253=0,"*",IF('Emissions (daily means)'!R253="","*",'Emissions (daily means)'!R253)))</f>
        <v/>
      </c>
      <c r="P253" s="216" t="str">
        <f>IF($B253="","",IF('Emissions (daily means)'!$BI253=0,"*",IF('Emissions (daily means)'!S253="","*",'Emissions (daily means)'!S253)))</f>
        <v/>
      </c>
      <c r="Q253" s="219" t="str">
        <f>IF($B253="","",IF('Emissions (daily means)'!$BI253=0,"*",IF('Emissions (daily means)'!T253="","*",'Emissions (daily means)'!T253)))</f>
        <v/>
      </c>
      <c r="R253" s="220" t="str">
        <f>IF($B253="","",IF('Emissions (daily means)'!$BI253=0,"*",IF('Emissions (daily means)'!U253="","*",'Emissions (daily means)'!U253)))</f>
        <v/>
      </c>
      <c r="S253" s="215" t="str">
        <f>IF($B253="","",IF('Emissions (daily means)'!$BI253=0,"*",IF('Emissions (daily means)'!V253="","*",'Emissions (daily means)'!V253)))</f>
        <v/>
      </c>
      <c r="T253" s="216" t="str">
        <f>IF($B253="","",IF('Emissions (daily means)'!$BI253=0,"*",IF('Emissions (daily means)'!W253="","*",'Emissions (daily means)'!W253)))</f>
        <v/>
      </c>
      <c r="U253" s="219" t="str">
        <f>IF($B253="","",IF('Emissions (daily means)'!$BI253=0,"*",IF('Emissions (daily means)'!X253="","*",'Emissions (daily means)'!X253)))</f>
        <v/>
      </c>
      <c r="V253" s="221" t="str">
        <f>IF($B253="","",IF('Emissions (daily means)'!$BI253=0,"*",IF('Emissions (daily means)'!Y253="","*",'Emissions (daily means)'!Y253)))</f>
        <v/>
      </c>
      <c r="W253" s="217" t="str">
        <f>IF($B253="","",IF('Emissions (daily means)'!$BI253=0,"*",IF('Emissions (daily means)'!Z253="","*",'Emissions (daily means)'!Z253)))</f>
        <v/>
      </c>
      <c r="X253" s="217" t="str">
        <f>IF($B253="","",IF('Emissions (daily means)'!$BI253=0,"*",IF('Emissions (daily means)'!AA253="","*",'Emissions (daily means)'!AA253)))</f>
        <v/>
      </c>
      <c r="Y253" s="219" t="str">
        <f>IF($B253="","",IF('Emissions (daily means)'!$BI253=0,"*",IF('Emissions (daily means)'!AB253="","*",'Emissions (daily means)'!AB253)))</f>
        <v/>
      </c>
      <c r="Z253" s="220" t="str">
        <f>IF($B253="","",IF('Emissions (daily means)'!$BI253=0,"*",IF('Emissions (daily means)'!AC253="","*",'Emissions (daily means)'!AC253)))</f>
        <v/>
      </c>
      <c r="AA253" s="216" t="str">
        <f>IF($B253="","",IF('Emissions (daily means)'!$BI253=0,"*",IF('Emissions (daily means)'!AD253="","*",'Emissions (daily means)'!AD253)))</f>
        <v/>
      </c>
      <c r="AB253" s="216" t="str">
        <f>IF($B253="","",IF('Emissions (daily means)'!$BI253=0,"*",IF('Emissions (daily means)'!AE253="","*",'Emissions (daily means)'!AE253)))</f>
        <v/>
      </c>
      <c r="AC253" s="216" t="str">
        <f>IF($B253="","",IF('Emissions (daily means)'!$BI253=0,"*",IF('Emissions (daily means)'!AF253="","*",'Emissions (daily means)'!AF253)))</f>
        <v/>
      </c>
      <c r="AD253" s="216" t="str">
        <f>IF($B253="","",IF('Emissions (daily means)'!$BI253=0,"*",IF('Emissions (daily means)'!AG253="","*",'Emissions (daily means)'!AG253)))</f>
        <v/>
      </c>
      <c r="AE253" s="216" t="str">
        <f>IF($B253="","",IF('Emissions (daily means)'!$BI253=0,"*",IF('Emissions (daily means)'!AH253="","*",'Emissions (daily means)'!AH253)))</f>
        <v/>
      </c>
      <c r="AF253" s="216" t="str">
        <f>IF($B253="","",IF('Emissions (daily means)'!$BI253=0,"*",IF('Emissions (daily means)'!AI253="","*",'Emissions (daily means)'!AI253)))</f>
        <v/>
      </c>
      <c r="AG253" s="216" t="str">
        <f>IF($B253="","",IF('Emissions (daily means)'!$BI253=0,"*",IF('Emissions (daily means)'!AJ253="","*",'Emissions (daily means)'!AJ253)))</f>
        <v/>
      </c>
      <c r="AH253" s="217" t="str">
        <f>IF($B253="","",IF('Emissions (daily means)'!$BI253=0,"*",IF('Emissions (daily means)'!AK253="","*",'Emissions (daily means)'!AK253)))</f>
        <v/>
      </c>
      <c r="AI253" s="220" t="str">
        <f>IF($B253="","",IF('Emissions (daily means)'!$BI253=0,"*",IF('Emissions (daily means)'!AL253="","*",'Emissions (daily means)'!AL253)))</f>
        <v/>
      </c>
      <c r="AJ253" s="216" t="str">
        <f>IF($B253="","",IF('Emissions (daily means)'!$BI253=0,"*",IF('Emissions (daily means)'!AM253="","*",'Emissions (daily means)'!AM253)))</f>
        <v/>
      </c>
      <c r="AK253" s="223" t="str">
        <f>IF($B253="","",IF('Emissions (daily means)'!$BI253=0,"*",IF('Emissions (daily means)'!AN253="","*",'Emissions (daily means)'!AN253)))</f>
        <v/>
      </c>
      <c r="AL253" s="224" t="str">
        <f>IF($B253="","",IF('Emissions (daily means)'!$BI253=0,"*",IF('Emissions (daily means)'!AO253="","*",'Emissions (daily means)'!AO253)))</f>
        <v/>
      </c>
      <c r="AM253" s="228" t="str">
        <f>IF($B253="","",IF('Emissions (daily means)'!$BI253=0,"*",IF('Emissions (daily means)'!BC253="","*",'Emissions (daily means)'!BC253)))</f>
        <v/>
      </c>
      <c r="AN253" s="229" t="str">
        <f>IF($B253="","",IF('Emissions (daily means)'!$BI253=0,"*",IF('Emissions (daily means)'!BD253="","*",'Emissions (daily means)'!BD253)))</f>
        <v/>
      </c>
      <c r="AO253" s="230" t="str">
        <f>IF($B253="","",IF('Emissions (daily means)'!$BI253=0,"*",IF('Emissions (daily means)'!BE253="","*",'Emissions (daily means)'!BE253)))</f>
        <v/>
      </c>
      <c r="BI253" s="157" t="str">
        <f t="shared" si="103"/>
        <v/>
      </c>
      <c r="BJ253" s="157" t="str">
        <f t="shared" si="100"/>
        <v/>
      </c>
      <c r="BK253" s="66" t="str">
        <f t="shared" si="101"/>
        <v/>
      </c>
      <c r="BL253" s="65" t="str">
        <f t="shared" si="107"/>
        <v/>
      </c>
      <c r="BM253" s="64" t="str">
        <f t="shared" si="107"/>
        <v/>
      </c>
      <c r="BN253" s="64" t="str">
        <f t="shared" si="107"/>
        <v/>
      </c>
      <c r="BO253" s="64" t="str">
        <f t="shared" si="107"/>
        <v/>
      </c>
      <c r="BP253" s="65" t="str">
        <f t="shared" si="107"/>
        <v/>
      </c>
      <c r="BQ253" s="65" t="str">
        <f t="shared" si="106"/>
        <v/>
      </c>
      <c r="BR253" s="65" t="str">
        <f t="shared" si="106"/>
        <v/>
      </c>
      <c r="BS253" s="65" t="str">
        <f t="shared" si="106"/>
        <v/>
      </c>
      <c r="BT253" s="64" t="str">
        <f t="shared" si="106"/>
        <v/>
      </c>
      <c r="BU253" s="65" t="str">
        <f t="shared" si="106"/>
        <v/>
      </c>
      <c r="BV253" s="65" t="str">
        <f t="shared" si="106"/>
        <v/>
      </c>
      <c r="BW253" s="65" t="str">
        <f t="shared" si="105"/>
        <v/>
      </c>
      <c r="BX253" s="65" t="str">
        <f t="shared" si="105"/>
        <v/>
      </c>
      <c r="BY253" s="65" t="str">
        <f t="shared" si="105"/>
        <v/>
      </c>
      <c r="BZ253" s="169" t="str">
        <f t="shared" si="102"/>
        <v/>
      </c>
      <c r="CH253" s="157" t="str">
        <f t="shared" si="82"/>
        <v/>
      </c>
      <c r="CI253" s="157" t="str">
        <f t="shared" si="83"/>
        <v/>
      </c>
      <c r="CJ253" s="165" t="str">
        <f t="shared" si="84"/>
        <v/>
      </c>
      <c r="CK253" s="66" t="str">
        <f t="shared" si="85"/>
        <v/>
      </c>
      <c r="CL253" s="65" t="str">
        <f t="shared" si="86"/>
        <v/>
      </c>
      <c r="CM253" s="64" t="str">
        <f t="shared" si="87"/>
        <v/>
      </c>
      <c r="CN253" s="64" t="str">
        <f t="shared" si="88"/>
        <v/>
      </c>
      <c r="CO253" s="64" t="str">
        <f t="shared" si="89"/>
        <v/>
      </c>
      <c r="CP253" s="65" t="str">
        <f t="shared" si="90"/>
        <v/>
      </c>
      <c r="CQ253" s="65" t="str">
        <f t="shared" si="91"/>
        <v/>
      </c>
      <c r="CR253" s="65" t="str">
        <f t="shared" si="92"/>
        <v/>
      </c>
      <c r="CS253" s="65" t="str">
        <f t="shared" si="93"/>
        <v/>
      </c>
      <c r="CT253" s="64" t="str">
        <f t="shared" si="94"/>
        <v/>
      </c>
      <c r="CU253" s="65" t="str">
        <f t="shared" si="95"/>
        <v/>
      </c>
      <c r="CV253" s="65" t="str">
        <f t="shared" si="96"/>
        <v/>
      </c>
      <c r="CW253" s="65" t="str">
        <f t="shared" si="97"/>
        <v/>
      </c>
      <c r="CX253" s="65" t="str">
        <f t="shared" si="98"/>
        <v/>
      </c>
      <c r="CY253" s="65" t="str">
        <f t="shared" si="99"/>
        <v/>
      </c>
    </row>
    <row r="254" spans="2:103" x14ac:dyDescent="0.25">
      <c r="B254" s="231" t="str">
        <f>IF('Emissions (daily means)'!D254="","",'Emissions (daily means)'!D254)</f>
        <v/>
      </c>
      <c r="C254" s="231" t="str">
        <f>IF('Emissions (daily means)'!B254="","",'Emissions (daily means)'!B254)</f>
        <v/>
      </c>
      <c r="D254" s="232" t="str">
        <f>IF('Emissions (daily means)'!E254="","",'Emissions (daily means)'!E254)</f>
        <v/>
      </c>
      <c r="E254" s="233" t="str">
        <f>IF('Emissions (daily means)'!F254="","",'Emissions (daily means)'!F254)</f>
        <v/>
      </c>
      <c r="F254" s="234" t="str">
        <f>IF($B254="","",IF('Emissions (daily means)'!$BI254=0,"*",IF('Emissions (daily means)'!I254="","*",'Emissions (daily means)'!I254)))</f>
        <v/>
      </c>
      <c r="G254" s="235" t="str">
        <f>IF($B254="","",IF('Emissions (daily means)'!$BI254=0,"*",IF('Emissions (daily means)'!J254="","*",'Emissions (daily means)'!J254)))</f>
        <v/>
      </c>
      <c r="H254" s="234" t="str">
        <f>IF($B254="","",IF('Emissions (daily means)'!$BI254=0,"*",IF('Emissions (daily means)'!K254="","*",'Emissions (daily means)'!K254)))</f>
        <v/>
      </c>
      <c r="I254" s="235" t="str">
        <f>IF($B254="","",IF('Emissions (daily means)'!$BI254=0,"*",IF('Emissions (daily means)'!L254="","*",'Emissions (daily means)'!L254)))</f>
        <v/>
      </c>
      <c r="J254" s="234" t="str">
        <f>IF($B254="","",IF('Emissions (daily means)'!$BI254=0,"*",IF('Emissions (daily means)'!M254="","*",'Emissions (daily means)'!M254)))</f>
        <v/>
      </c>
      <c r="K254" s="234" t="str">
        <f>IF($B254="","",IF('Emissions (daily means)'!$BI254=0,"*",IF('Emissions (daily means)'!N254="","*",'Emissions (daily means)'!N254)))</f>
        <v/>
      </c>
      <c r="L254" s="236" t="str">
        <f>IF($B254="","",IF('Emissions (daily means)'!$BI254=0,"*",IF('Emissions (daily means)'!O254="","*",'Emissions (daily means)'!O254)))</f>
        <v/>
      </c>
      <c r="M254" s="231" t="str">
        <f>IF($B254="","",IF('Emissions (daily means)'!$BI254=0,"*",IF('Emissions (daily means)'!P254="","*",'Emissions (daily means)'!P254)))</f>
        <v/>
      </c>
      <c r="N254" s="234" t="str">
        <f>IF($B254="","",IF('Emissions (daily means)'!$BI254=0,"*",IF('Emissions (daily means)'!Q254="","*",'Emissions (daily means)'!Q254)))</f>
        <v/>
      </c>
      <c r="O254" s="234" t="str">
        <f>IF($B254="","",IF('Emissions (daily means)'!$BI254=0,"*",IF('Emissions (daily means)'!R254="","*",'Emissions (daily means)'!R254)))</f>
        <v/>
      </c>
      <c r="P254" s="234" t="str">
        <f>IF($B254="","",IF('Emissions (daily means)'!$BI254=0,"*",IF('Emissions (daily means)'!S254="","*",'Emissions (daily means)'!S254)))</f>
        <v/>
      </c>
      <c r="Q254" s="237" t="str">
        <f>IF($B254="","",IF('Emissions (daily means)'!$BI254=0,"*",IF('Emissions (daily means)'!T254="","*",'Emissions (daily means)'!T254)))</f>
        <v/>
      </c>
      <c r="R254" s="238" t="str">
        <f>IF($B254="","",IF('Emissions (daily means)'!$BI254=0,"*",IF('Emissions (daily means)'!U254="","*",'Emissions (daily means)'!U254)))</f>
        <v/>
      </c>
      <c r="S254" s="233" t="str">
        <f>IF($B254="","",IF('Emissions (daily means)'!$BI254=0,"*",IF('Emissions (daily means)'!V254="","*",'Emissions (daily means)'!V254)))</f>
        <v/>
      </c>
      <c r="T254" s="234" t="str">
        <f>IF($B254="","",IF('Emissions (daily means)'!$BI254=0,"*",IF('Emissions (daily means)'!W254="","*",'Emissions (daily means)'!W254)))</f>
        <v/>
      </c>
      <c r="U254" s="237" t="str">
        <f>IF($B254="","",IF('Emissions (daily means)'!$BI254=0,"*",IF('Emissions (daily means)'!X254="","*",'Emissions (daily means)'!X254)))</f>
        <v/>
      </c>
      <c r="V254" s="239" t="str">
        <f>IF($B254="","",IF('Emissions (daily means)'!$BI254=0,"*",IF('Emissions (daily means)'!Y254="","*",'Emissions (daily means)'!Y254)))</f>
        <v/>
      </c>
      <c r="W254" s="235" t="str">
        <f>IF($B254="","",IF('Emissions (daily means)'!$BI254=0,"*",IF('Emissions (daily means)'!Z254="","*",'Emissions (daily means)'!Z254)))</f>
        <v/>
      </c>
      <c r="X254" s="235" t="str">
        <f>IF($B254="","",IF('Emissions (daily means)'!$BI254=0,"*",IF('Emissions (daily means)'!AA254="","*",'Emissions (daily means)'!AA254)))</f>
        <v/>
      </c>
      <c r="Y254" s="237" t="str">
        <f>IF($B254="","",IF('Emissions (daily means)'!$BI254=0,"*",IF('Emissions (daily means)'!AB254="","*",'Emissions (daily means)'!AB254)))</f>
        <v/>
      </c>
      <c r="Z254" s="238" t="str">
        <f>IF($B254="","",IF('Emissions (daily means)'!$BI254=0,"*",IF('Emissions (daily means)'!AC254="","*",'Emissions (daily means)'!AC254)))</f>
        <v/>
      </c>
      <c r="AA254" s="234" t="str">
        <f>IF($B254="","",IF('Emissions (daily means)'!$BI254=0,"*",IF('Emissions (daily means)'!AD254="","*",'Emissions (daily means)'!AD254)))</f>
        <v/>
      </c>
      <c r="AB254" s="234" t="str">
        <f>IF($B254="","",IF('Emissions (daily means)'!$BI254=0,"*",IF('Emissions (daily means)'!AE254="","*",'Emissions (daily means)'!AE254)))</f>
        <v/>
      </c>
      <c r="AC254" s="234" t="str">
        <f>IF($B254="","",IF('Emissions (daily means)'!$BI254=0,"*",IF('Emissions (daily means)'!AF254="","*",'Emissions (daily means)'!AF254)))</f>
        <v/>
      </c>
      <c r="AD254" s="234" t="str">
        <f>IF($B254="","",IF('Emissions (daily means)'!$BI254=0,"*",IF('Emissions (daily means)'!AG254="","*",'Emissions (daily means)'!AG254)))</f>
        <v/>
      </c>
      <c r="AE254" s="234" t="str">
        <f>IF($B254="","",IF('Emissions (daily means)'!$BI254=0,"*",IF('Emissions (daily means)'!AH254="","*",'Emissions (daily means)'!AH254)))</f>
        <v/>
      </c>
      <c r="AF254" s="234" t="str">
        <f>IF($B254="","",IF('Emissions (daily means)'!$BI254=0,"*",IF('Emissions (daily means)'!AI254="","*",'Emissions (daily means)'!AI254)))</f>
        <v/>
      </c>
      <c r="AG254" s="234" t="str">
        <f>IF($B254="","",IF('Emissions (daily means)'!$BI254=0,"*",IF('Emissions (daily means)'!AJ254="","*",'Emissions (daily means)'!AJ254)))</f>
        <v/>
      </c>
      <c r="AH254" s="235" t="str">
        <f>IF($B254="","",IF('Emissions (daily means)'!$BI254=0,"*",IF('Emissions (daily means)'!AK254="","*",'Emissions (daily means)'!AK254)))</f>
        <v/>
      </c>
      <c r="AI254" s="238" t="str">
        <f>IF($B254="","",IF('Emissions (daily means)'!$BI254=0,"*",IF('Emissions (daily means)'!AL254="","*",'Emissions (daily means)'!AL254)))</f>
        <v/>
      </c>
      <c r="AJ254" s="234" t="str">
        <f>IF($B254="","",IF('Emissions (daily means)'!$BI254=0,"*",IF('Emissions (daily means)'!AM254="","*",'Emissions (daily means)'!AM254)))</f>
        <v/>
      </c>
      <c r="AK254" s="240" t="str">
        <f>IF($B254="","",IF('Emissions (daily means)'!$BI254=0,"*",IF('Emissions (daily means)'!AN254="","*",'Emissions (daily means)'!AN254)))</f>
        <v/>
      </c>
      <c r="AL254" s="241" t="str">
        <f>IF($B254="","",IF('Emissions (daily means)'!$BI254=0,"*",IF('Emissions (daily means)'!AO254="","*",'Emissions (daily means)'!AO254)))</f>
        <v/>
      </c>
      <c r="AM254" s="242" t="str">
        <f>IF($B254="","",IF('Emissions (daily means)'!$BI254=0,"*",IF('Emissions (daily means)'!BC254="","*",'Emissions (daily means)'!BC254)))</f>
        <v/>
      </c>
      <c r="AN254" s="243" t="str">
        <f>IF($B254="","",IF('Emissions (daily means)'!$BI254=0,"*",IF('Emissions (daily means)'!BD254="","*",'Emissions (daily means)'!BD254)))</f>
        <v/>
      </c>
      <c r="AO254" s="244" t="str">
        <f>IF($B254="","",IF('Emissions (daily means)'!$BI254=0,"*",IF('Emissions (daily means)'!BE254="","*",'Emissions (daily means)'!BE254)))</f>
        <v/>
      </c>
      <c r="BI254" s="157" t="str">
        <f t="shared" si="103"/>
        <v/>
      </c>
      <c r="BJ254" s="157" t="str">
        <f t="shared" si="100"/>
        <v/>
      </c>
      <c r="BK254" s="66" t="str">
        <f t="shared" si="101"/>
        <v/>
      </c>
      <c r="BL254" s="65" t="str">
        <f t="shared" si="107"/>
        <v/>
      </c>
      <c r="BM254" s="64" t="str">
        <f t="shared" si="107"/>
        <v/>
      </c>
      <c r="BN254" s="64" t="str">
        <f t="shared" si="107"/>
        <v/>
      </c>
      <c r="BO254" s="64" t="str">
        <f t="shared" si="107"/>
        <v/>
      </c>
      <c r="BP254" s="65" t="str">
        <f t="shared" si="107"/>
        <v/>
      </c>
      <c r="BQ254" s="65" t="str">
        <f t="shared" si="106"/>
        <v/>
      </c>
      <c r="BR254" s="65" t="str">
        <f t="shared" si="106"/>
        <v/>
      </c>
      <c r="BS254" s="65" t="str">
        <f t="shared" si="106"/>
        <v/>
      </c>
      <c r="BT254" s="64" t="str">
        <f t="shared" si="106"/>
        <v/>
      </c>
      <c r="BU254" s="65" t="str">
        <f t="shared" si="106"/>
        <v/>
      </c>
      <c r="BV254" s="65" t="str">
        <f t="shared" si="106"/>
        <v/>
      </c>
      <c r="BW254" s="65" t="str">
        <f t="shared" si="105"/>
        <v/>
      </c>
      <c r="BX254" s="65" t="str">
        <f t="shared" si="105"/>
        <v/>
      </c>
      <c r="BY254" s="65" t="str">
        <f t="shared" si="105"/>
        <v/>
      </c>
      <c r="BZ254" s="169" t="str">
        <f t="shared" si="102"/>
        <v/>
      </c>
      <c r="CH254" s="157" t="str">
        <f t="shared" si="82"/>
        <v/>
      </c>
      <c r="CI254" s="157" t="str">
        <f t="shared" si="83"/>
        <v/>
      </c>
      <c r="CJ254" s="165" t="str">
        <f t="shared" si="84"/>
        <v/>
      </c>
      <c r="CK254" s="66" t="str">
        <f t="shared" si="85"/>
        <v/>
      </c>
      <c r="CL254" s="65" t="str">
        <f t="shared" si="86"/>
        <v/>
      </c>
      <c r="CM254" s="64" t="str">
        <f t="shared" si="87"/>
        <v/>
      </c>
      <c r="CN254" s="64" t="str">
        <f t="shared" si="88"/>
        <v/>
      </c>
      <c r="CO254" s="64" t="str">
        <f t="shared" si="89"/>
        <v/>
      </c>
      <c r="CP254" s="65" t="str">
        <f t="shared" si="90"/>
        <v/>
      </c>
      <c r="CQ254" s="65" t="str">
        <f t="shared" si="91"/>
        <v/>
      </c>
      <c r="CR254" s="65" t="str">
        <f t="shared" si="92"/>
        <v/>
      </c>
      <c r="CS254" s="65" t="str">
        <f t="shared" si="93"/>
        <v/>
      </c>
      <c r="CT254" s="64" t="str">
        <f t="shared" si="94"/>
        <v/>
      </c>
      <c r="CU254" s="65" t="str">
        <f t="shared" si="95"/>
        <v/>
      </c>
      <c r="CV254" s="65" t="str">
        <f t="shared" si="96"/>
        <v/>
      </c>
      <c r="CW254" s="65" t="str">
        <f t="shared" si="97"/>
        <v/>
      </c>
      <c r="CX254" s="65" t="str">
        <f t="shared" si="98"/>
        <v/>
      </c>
      <c r="CY254" s="65" t="str">
        <f t="shared" si="99"/>
        <v/>
      </c>
    </row>
  </sheetData>
  <mergeCells count="13">
    <mergeCell ref="DA1:DC1"/>
    <mergeCell ref="B2:AL2"/>
    <mergeCell ref="AM2:AO2"/>
    <mergeCell ref="B3:D3"/>
    <mergeCell ref="E3:L3"/>
    <mergeCell ref="M3:Q3"/>
    <mergeCell ref="R3:U3"/>
    <mergeCell ref="V3:Y3"/>
    <mergeCell ref="Z3:AH3"/>
    <mergeCell ref="AI3:AL3"/>
    <mergeCell ref="AM3:AO3"/>
    <mergeCell ref="AQ1:BG1"/>
    <mergeCell ref="CB1:CF1"/>
  </mergeCell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 input values for PCO2</vt:lpstr>
      <vt:lpstr>Input data</vt:lpstr>
      <vt:lpstr>Emissions (daily means)</vt:lpstr>
      <vt:lpstr>Emissions per system (VERA)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Mosquera Losada, Julio</dc:creator>
  <cp:lastModifiedBy>Marleen Schoemaker</cp:lastModifiedBy>
  <dcterms:created xsi:type="dcterms:W3CDTF">2016-04-06T05:52:51Z</dcterms:created>
  <dcterms:modified xsi:type="dcterms:W3CDTF">2019-03-25T09:19:49Z</dcterms:modified>
</cp:coreProperties>
</file>